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LIT-RE\Дипломная работа\"/>
    </mc:Choice>
  </mc:AlternateContent>
  <xr:revisionPtr revIDLastSave="0" documentId="13_ncr:1_{8489EE88-967B-45E4-8D33-6D5DC1EC2D1D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топ100" sheetId="1" r:id="rId1"/>
    <sheet name="Данные" sheetId="3" r:id="rId2"/>
    <sheet name="Data for regression" sheetId="4" r:id="rId3"/>
  </sheets>
  <externalReferences>
    <externalReference r:id="rId4"/>
  </externalReferences>
  <definedNames>
    <definedName name="_xlnm._FilterDatabase" localSheetId="2" hidden="1">'Data for regression'!$A$1:$BD$109</definedName>
    <definedName name="_xlnm._FilterDatabase" localSheetId="1" hidden="1">Данные!$A$1:$BD$109</definedName>
    <definedName name="_xlnm._FilterDatabase" localSheetId="0" hidden="1">топ100!$A$1:$V$101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2" i="3" l="1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BE2" i="3"/>
  <c r="BE4" i="3"/>
  <c r="BE5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1" i="3"/>
  <c r="BE3" i="3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3" i="3"/>
  <c r="A4" i="3" s="1"/>
  <c r="A5" i="3" s="1"/>
  <c r="A6" i="3" s="1"/>
  <c r="A7" i="3" s="1"/>
  <c r="A8" i="3" s="1"/>
  <c r="A9" i="3" s="1"/>
  <c r="Q2" i="1"/>
  <c r="N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N101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34" i="1"/>
  <c r="N33" i="1"/>
  <c r="N3" i="1"/>
  <c r="N4" i="1"/>
  <c r="N5" i="1"/>
  <c r="N6" i="1"/>
  <c r="N7" i="1"/>
  <c r="N8" i="1"/>
  <c r="N9" i="1"/>
  <c r="N11" i="1"/>
  <c r="N12" i="1"/>
  <c r="N13" i="1"/>
  <c r="N15" i="1"/>
  <c r="N16" i="1"/>
  <c r="N17" i="1"/>
  <c r="N18" i="1"/>
  <c r="N19" i="1"/>
  <c r="N20" i="1"/>
  <c r="N21" i="1"/>
  <c r="N23" i="1"/>
  <c r="N25" i="1"/>
  <c r="N26" i="1"/>
  <c r="N27" i="1"/>
  <c r="N28" i="1"/>
  <c r="N29" i="1"/>
  <c r="N30" i="1"/>
  <c r="N31" i="1"/>
  <c r="N32" i="1"/>
  <c r="V10" i="1"/>
  <c r="U4" i="1"/>
  <c r="S3" i="1"/>
  <c r="S2" i="1"/>
  <c r="A10" i="3" l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O103" i="1"/>
  <c r="S4" i="1"/>
  <c r="V3" i="1"/>
  <c r="U5" i="1" l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tc={D202B445-607F-42E0-B2D7-36688DAFC201}</author>
    <author>tc={32DF3076-DCBE-4AD2-84E8-1E8514CC04AD}</author>
    <author>tc={9F43DC88-E03D-48C9-AEF4-4EF9FC0F64F1}</author>
  </authors>
  <commentList>
    <comment ref="K6" authorId="0" shapeId="0" xr:uid="{D202B445-607F-42E0-B2D7-36688DAFC20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Данные для МВМ</t>
      </text>
    </comment>
    <comment ref="K50" authorId="1" shapeId="0" xr:uid="{32DF3076-DCBE-4AD2-84E8-1E8514CC04A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2018-2019</t>
      </text>
    </comment>
    <comment ref="K64" authorId="2" shapeId="0" xr:uid="{9F43DC88-E03D-48C9-AEF4-4EF9FC0F64F1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2018-2019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tc={BB7648C5-3101-48B7-9CD4-87FFCDB93E73}</author>
  </authors>
  <commentList>
    <comment ref="C7" authorId="0" shapeId="0" xr:uid="{BB7648C5-3101-48B7-9CD4-87FFCDB93E73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Данные МВМ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tc={2A93C4E5-0F48-4686-A13C-8EEF42B23F48}</author>
  </authors>
  <commentList>
    <comment ref="C7" authorId="0" shapeId="0" xr:uid="{2A93C4E5-0F48-4686-A13C-8EEF42B23F48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Данные МВМ</t>
      </text>
    </comment>
  </commentList>
</comments>
</file>

<file path=xl/sharedStrings.xml><?xml version="1.0" encoding="utf-8"?>
<sst xmlns="http://schemas.openxmlformats.org/spreadsheetml/2006/main" count="1014" uniqueCount="379">
  <si>
    <t>#</t>
  </si>
  <si>
    <t>Магазины</t>
  </si>
  <si>
    <t>Категория</t>
  </si>
  <si>
    <t>Рост</t>
  </si>
  <si>
    <t>Заказы, тыс.</t>
  </si>
  <si>
    <t>Средний чек</t>
  </si>
  <si>
    <t>универсальные магазины</t>
  </si>
  <si>
    <t>citilink.ru</t>
  </si>
  <si>
    <t>электроника и техника</t>
  </si>
  <si>
    <t>dns-shop.ru</t>
  </si>
  <si>
    <t>mvideo.ru</t>
  </si>
  <si>
    <t>eldorado.ru</t>
  </si>
  <si>
    <t>одежда, обувь и аксессуары</t>
  </si>
  <si>
    <t>apteka.ru</t>
  </si>
  <si>
    <t>здоровье</t>
  </si>
  <si>
    <t>pokupki.market.yandex.ru</t>
  </si>
  <si>
    <t>petrovich.ru</t>
  </si>
  <si>
    <t>дом и ремонт</t>
  </si>
  <si>
    <t>vseinstrumenti.ru</t>
  </si>
  <si>
    <t>ikea.com</t>
  </si>
  <si>
    <t>detmir.ru</t>
  </si>
  <si>
    <t>товары для детей</t>
  </si>
  <si>
    <t>leroymerlin.ru</t>
  </si>
  <si>
    <t>sima-land.ru</t>
  </si>
  <si>
    <t>svyaznoy.ru</t>
  </si>
  <si>
    <t>onlinetrade.ru</t>
  </si>
  <si>
    <t>sportmaster.ru</t>
  </si>
  <si>
    <t>спорт и активный отдых</t>
  </si>
  <si>
    <t>shop.mts.ru</t>
  </si>
  <si>
    <t>sbermarket.ru [1]</t>
  </si>
  <si>
    <t>FMCG</t>
  </si>
  <si>
    <t>в 13 раз</t>
  </si>
  <si>
    <t>в 17,9 раз</t>
  </si>
  <si>
    <t>komus.ru</t>
  </si>
  <si>
    <t>офис и бизнес</t>
  </si>
  <si>
    <t>technopoint.ru</t>
  </si>
  <si>
    <t>utkonos.ru</t>
  </si>
  <si>
    <t>vprok.ru [3]</t>
  </si>
  <si>
    <t>holodilnik.ru</t>
  </si>
  <si>
    <t>exist.ru</t>
  </si>
  <si>
    <t>автотовары</t>
  </si>
  <si>
    <t>vkusvill.ru [1]</t>
  </si>
  <si>
    <t>n/a</t>
  </si>
  <si>
    <t>kolesa-darom.ru</t>
  </si>
  <si>
    <t>bonprix.ru</t>
  </si>
  <si>
    <t>hoff.ru</t>
  </si>
  <si>
    <t>sunlight.net</t>
  </si>
  <si>
    <t>подарки</t>
  </si>
  <si>
    <t>goods.ru</t>
  </si>
  <si>
    <t>lavka.yandex [4]</t>
  </si>
  <si>
    <t>в 47,5 раз</t>
  </si>
  <si>
    <t>в 38 раз</t>
  </si>
  <si>
    <t>re-store.ru</t>
  </si>
  <si>
    <t>petshop.ru</t>
  </si>
  <si>
    <t>letu.ru</t>
  </si>
  <si>
    <t>косметика</t>
  </si>
  <si>
    <t>samokat.ru</t>
  </si>
  <si>
    <t>в 17,4 раз</t>
  </si>
  <si>
    <t>в 17 раз</t>
  </si>
  <si>
    <t>labirint.ru</t>
  </si>
  <si>
    <t>книги и диски</t>
  </si>
  <si>
    <t>tsum.ru</t>
  </si>
  <si>
    <t>220-volt.ru</t>
  </si>
  <si>
    <t>eapteka.ru</t>
  </si>
  <si>
    <t>hm.com</t>
  </si>
  <si>
    <t>igooods.ru</t>
  </si>
  <si>
    <t>rbt.ru</t>
  </si>
  <si>
    <t>xcom-shop.ru</t>
  </si>
  <si>
    <t>officemag.ru</t>
  </si>
  <si>
    <t>dochkisinochki.ru</t>
  </si>
  <si>
    <t>pleer.ru</t>
  </si>
  <si>
    <t>santehnika-online.ru</t>
  </si>
  <si>
    <t>shop.rivegauche.ru</t>
  </si>
  <si>
    <t>zdravcity.ru</t>
  </si>
  <si>
    <t>shop.samsung.com</t>
  </si>
  <si>
    <t>goldapple.ru</t>
  </si>
  <si>
    <t>в 9,5 раз</t>
  </si>
  <si>
    <t>в 8,9 раз</t>
  </si>
  <si>
    <t>akusherstvo.ru</t>
  </si>
  <si>
    <t>stolplit.ru</t>
  </si>
  <si>
    <t>5-delivery.ru [5]</t>
  </si>
  <si>
    <t>shinservice.ru</t>
  </si>
  <si>
    <t>notik.ru</t>
  </si>
  <si>
    <t>adidas.ru</t>
  </si>
  <si>
    <t>positronica.ru</t>
  </si>
  <si>
    <t>askona.ru</t>
  </si>
  <si>
    <t>planetazdorovo.ru</t>
  </si>
  <si>
    <t>rendez-vous.ru</t>
  </si>
  <si>
    <t>autodoc.ru</t>
  </si>
  <si>
    <t>shoppinglive.ru</t>
  </si>
  <si>
    <t>apteka-ot-sklada.ru</t>
  </si>
  <si>
    <t>kupivip.ru</t>
  </si>
  <si>
    <t>my-shop.ru</t>
  </si>
  <si>
    <t>zara.com</t>
  </si>
  <si>
    <t>techport.ru</t>
  </si>
  <si>
    <t>av.ru</t>
  </si>
  <si>
    <t>монастырёв.рф</t>
  </si>
  <si>
    <t>minicen.ru</t>
  </si>
  <si>
    <t>gifts.ru</t>
  </si>
  <si>
    <t>apple.com</t>
  </si>
  <si>
    <t>emex.ru</t>
  </si>
  <si>
    <t>kns.ru</t>
  </si>
  <si>
    <t>apteka63plus.ru [6]</t>
  </si>
  <si>
    <t>stolichki.ru</t>
  </si>
  <si>
    <t>mosautoshina.ru</t>
  </si>
  <si>
    <t>laredoute.ru</t>
  </si>
  <si>
    <t>gorzdrav.org</t>
  </si>
  <si>
    <t>imperiatechno.ru</t>
  </si>
  <si>
    <t>ursus.ru</t>
  </si>
  <si>
    <t>metro-cc.ru</t>
  </si>
  <si>
    <t>chipdip.ru</t>
  </si>
  <si>
    <t>reserved.com</t>
  </si>
  <si>
    <t>pm.ru</t>
  </si>
  <si>
    <t>iledebeaute.ru</t>
  </si>
  <si>
    <t>technopark.ru</t>
  </si>
  <si>
    <t>mnogomebeli.com</t>
  </si>
  <si>
    <t>vitaexpress.ru</t>
  </si>
  <si>
    <t>ostin.com</t>
  </si>
  <si>
    <t>zhivika.ru</t>
  </si>
  <si>
    <t>e2e4online.ru</t>
  </si>
  <si>
    <t>zdorov.ru</t>
  </si>
  <si>
    <t>regard.ru</t>
  </si>
  <si>
    <t>okeydostavka.ru</t>
  </si>
  <si>
    <t>vsemayki.ru</t>
  </si>
  <si>
    <t/>
  </si>
  <si>
    <t>Всего
Онлайн-продажи,
млн.руб.</t>
  </si>
  <si>
    <t>Всего
Объем розничной торговли,
млн.руб.</t>
  </si>
  <si>
    <t>Источники</t>
  </si>
  <si>
    <t>https://www.fedstat.ru/indicator/31260</t>
  </si>
  <si>
    <t>https://www.top100.datainsight.ru/</t>
  </si>
  <si>
    <t>Доля онлайн-продаж топ100</t>
  </si>
  <si>
    <t>Объем продаж рынка e-commerce в 2020 году</t>
  </si>
  <si>
    <t>Доля топ100 в сегменте</t>
  </si>
  <si>
    <t>Ср. Трафик</t>
  </si>
  <si>
    <t>wildberries.ru</t>
  </si>
  <si>
    <t>ozon.ru</t>
  </si>
  <si>
    <t>lamoda.ru</t>
  </si>
  <si>
    <t>aliexpress.ru</t>
  </si>
  <si>
    <t>Оборачиваемость Запасов</t>
  </si>
  <si>
    <t>Арендные платежи</t>
  </si>
  <si>
    <t>112137158</t>
  </si>
  <si>
    <t>89</t>
  </si>
  <si>
    <t>Онлайн-продажи/выручка</t>
  </si>
  <si>
    <t>Выручка, тыс. руб., 2020</t>
  </si>
  <si>
    <t>Запасы, тыс. руб., 2020</t>
  </si>
  <si>
    <t>Запасы, тыс. руб., 2019</t>
  </si>
  <si>
    <t>Онлайн-продажи, 2020, млн руб.</t>
  </si>
  <si>
    <t>2845381.288888889</t>
  </si>
  <si>
    <t>623034.088888889</t>
  </si>
  <si>
    <t>3687983.0888888887</t>
  </si>
  <si>
    <t>3904202.577777778</t>
  </si>
  <si>
    <t>1750674.8666666667</t>
  </si>
  <si>
    <t>2354893.6</t>
  </si>
  <si>
    <t>5675473.222222222</t>
  </si>
  <si>
    <t>1633286.088888889</t>
  </si>
  <si>
    <t>935603.0444444445</t>
  </si>
  <si>
    <t>410985.0888888889</t>
  </si>
  <si>
    <t>3676843.888888889</t>
  </si>
  <si>
    <t>ИНН</t>
  </si>
  <si>
    <t>Вид деятельности</t>
  </si>
  <si>
    <t>Торговля розничная по почте или по информационно-коммуникационной сети Интернет</t>
  </si>
  <si>
    <t>Торговля розничная, осуществляемая непосредственно при помощи информационно-коммуникационной сети Интернет</t>
  </si>
  <si>
    <t>Торговля розничная компьютерами, периферийными устройствами к ним и программным обеспечением в специализированных магазинах</t>
  </si>
  <si>
    <t>Торговля розничная телекоммуникационным оборудованием, включая розничную торговлю мобильными телефонами, в специализированных магазинах</t>
  </si>
  <si>
    <t>Торговля розничная аудио- и видеотехникой в специализированных магазинах</t>
  </si>
  <si>
    <t>Торговля оптовая фармацевтической продукцией</t>
  </si>
  <si>
    <t>Торговля розничная скобяными изделиями, лакокрасочными материалами и стеклом в специализированных магазинах</t>
  </si>
  <si>
    <t>Торговля оптовая непродовольственными потребительскими товарами</t>
  </si>
  <si>
    <t>Торговля розничная непродовольственными товарами, не включенными в другие группировки, в специализированных магазинах</t>
  </si>
  <si>
    <t>Торговля розничная мебелью, осветительными приборами и прочими бытовыми изделиями в специализированных магазинах</t>
  </si>
  <si>
    <t>Торговля оптовая бытовой мебелью</t>
  </si>
  <si>
    <t>орговля розничная телекоммуникационным оборудованием, включая розничную торговлю мобильными телефонами, в специализированных магазинах</t>
  </si>
  <si>
    <t>Торговля оптовая прочей офисной техникой и оборудованием</t>
  </si>
  <si>
    <t>Торговля розничная мужской, женской и детской одеждой в специализированных магазинах</t>
  </si>
  <si>
    <t>Торговля оптовая неспециализированная</t>
  </si>
  <si>
    <t>Торговля розничная прочая вне магазинов, палаток, рынков</t>
  </si>
  <si>
    <t>Торговля розничная преимущественно пищевыми продуктами, включая напитки, и табачными изделиями в неспециализированных магазинах</t>
  </si>
  <si>
    <t>Торговля розничная бытовыми электротоварами в специализированных магазинах</t>
  </si>
  <si>
    <t>Разработка компьютерного программного обеспечения</t>
  </si>
  <si>
    <t>Торговля розничная автомобильными деталями, узлами и принадлежностями</t>
  </si>
  <si>
    <t>Торговля розничная домашними животными и кормами для домашних животных в специализированных магазинах</t>
  </si>
  <si>
    <t>Торговля розничная косметическими и товарами личной гигиены в специализированных магазинах</t>
  </si>
  <si>
    <t>Торговля розничная прочая в неспециализированных магазинах</t>
  </si>
  <si>
    <t>Торговля оптовая ручными инструментами</t>
  </si>
  <si>
    <t>Торговля розничная лекарственными средствами в специализированных магазинах (аптеках)</t>
  </si>
  <si>
    <t>Торговля розничная одеждой в специализированных магазинах</t>
  </si>
  <si>
    <t>Деятельность вспомогательная прочая, связанная с перевозками</t>
  </si>
  <si>
    <t>Торговля оптовая бытовыми электротоварами</t>
  </si>
  <si>
    <t>Деятельность агентов по оптовой торговле вычислительной техникой, телекоммуникационным оборудованием и прочим офисным оборудованием</t>
  </si>
  <si>
    <t>Торговля оптовая писчебумажными и канцелярскими товарами</t>
  </si>
  <si>
    <t>Торговля розничная большим товарным ассортиментом с преобладанием непродовольственных товаров в неспециализированных магазинах</t>
  </si>
  <si>
    <t>Торговля розничная фотоаппаратурой, оптическими приборами и средствами измерений, кроме очков, в специализированных магазинах</t>
  </si>
  <si>
    <t>Исследование конъюнктуры рынка и изучение общественного мнения</t>
  </si>
  <si>
    <t>Торговля автомобильными деталями, узлами и принадлежностями</t>
  </si>
  <si>
    <t>Торговля оптовая компьютерами, периферийными устройствами к компьютерам и программным обеспечением</t>
  </si>
  <si>
    <t>Аренда и управление собственным или арендованным недвижимым имуществом</t>
  </si>
  <si>
    <t>Торговля розничная обувью и изделиями из кожи в специализированных магазинах</t>
  </si>
  <si>
    <t>Техническое обслуживание и ремонт автотранспортных средств</t>
  </si>
  <si>
    <t>Торговля розничная пищевыми продуктами, напитками и табачными изделиями в специализированных магазинах</t>
  </si>
  <si>
    <t>Деятельность по созданию и использованию баз данных и информационных ресурсов</t>
  </si>
  <si>
    <t>http://apple.ru/</t>
  </si>
  <si>
    <t>Торговля оптовая автомобильными деталями, узлами и принадлежностями, кроме деятельности агентов</t>
  </si>
  <si>
    <t>Торговля розничная вне магазинов, палаток, рынков</t>
  </si>
  <si>
    <t>Торговля оптовая одеждой</t>
  </si>
  <si>
    <t>Торговля оптовая мебелью, коврами и осветительным оборудованием</t>
  </si>
  <si>
    <t>Торговля оптовая прочими бытовыми товарами</t>
  </si>
  <si>
    <t>Деятельность по управлению холдинг-компаниями</t>
  </si>
  <si>
    <t>2018, Нематериальные активы, RUB</t>
  </si>
  <si>
    <t>2019, Нематериальные активы, RUB</t>
  </si>
  <si>
    <t>2020, Нематериальные активы, RUB</t>
  </si>
  <si>
    <t>2021, Нематериальные активы, RUB</t>
  </si>
  <si>
    <t>2018, Основные средства , RUB</t>
  </si>
  <si>
    <t>2019, Основные средства , RUB</t>
  </si>
  <si>
    <t>2020, Основные средства , RUB</t>
  </si>
  <si>
    <t>2021, Основные средства , RUB</t>
  </si>
  <si>
    <t>2018, Запасы, RUB</t>
  </si>
  <si>
    <t>2019, Запасы, RUB</t>
  </si>
  <si>
    <t>2020, Запасы, RUB</t>
  </si>
  <si>
    <t>2021, Запасы, RUB</t>
  </si>
  <si>
    <t>2018, Чистые активы, RUB</t>
  </si>
  <si>
    <t>2019, Чистые активы, RUB</t>
  </si>
  <si>
    <t>2020, Чистые активы, RUB</t>
  </si>
  <si>
    <t>2021, Чистые активы, RUB</t>
  </si>
  <si>
    <t>2018, Активы  всего, RUB</t>
  </si>
  <si>
    <t>2019, Активы  всего, RUB</t>
  </si>
  <si>
    <t>2020, Активы  всего, RUB</t>
  </si>
  <si>
    <t>2021, Активы  всего, RUB</t>
  </si>
  <si>
    <t>2018, Добавочный капитал, RUB</t>
  </si>
  <si>
    <t>2019, Добавочный капитал, RUB</t>
  </si>
  <si>
    <t>2020, Добавочный капитал, RUB</t>
  </si>
  <si>
    <t>2021, Добавочный капитал, RUB</t>
  </si>
  <si>
    <t>2018, Выручка, RUB</t>
  </si>
  <si>
    <t>2019, Выручка, RUB</t>
  </si>
  <si>
    <t>2020, Выручка, RUB</t>
  </si>
  <si>
    <t>2021, Выручка, RUB</t>
  </si>
  <si>
    <t>2018, Себестоимость продаж, RUB</t>
  </si>
  <si>
    <t>2019, Себестоимость продаж, RUB</t>
  </si>
  <si>
    <t>2020, Себестоимость продаж, RUB</t>
  </si>
  <si>
    <t>2021, Себестоимость продаж, RUB</t>
  </si>
  <si>
    <t>2018, Валовая прибыль (убыток), RUB</t>
  </si>
  <si>
    <t>2019, Валовая прибыль (убыток), RUB</t>
  </si>
  <si>
    <t>2020, Валовая прибыль (убыток), RUB</t>
  </si>
  <si>
    <t>2021, Валовая прибыль (убыток), RUB</t>
  </si>
  <si>
    <t>2018, Коммерческие расходы, RUB</t>
  </si>
  <si>
    <t>2019, Коммерческие расходы, RUB</t>
  </si>
  <si>
    <t>2020, Коммерческие расходы, RUB</t>
  </si>
  <si>
    <t>2021, Коммерческие расходы, RUB</t>
  </si>
  <si>
    <t>2018, Оборачиваемость запасов, разы</t>
  </si>
  <si>
    <t>2019, Оборачиваемость запасов, разы</t>
  </si>
  <si>
    <t>2020, Оборачиваемость запасов, разы</t>
  </si>
  <si>
    <t>2021, Оборачиваемость запасов, разы</t>
  </si>
  <si>
    <t>309667.97777777776</t>
  </si>
  <si>
    <t>2386404.177777778</t>
  </si>
  <si>
    <t>4522751.2</t>
  </si>
  <si>
    <t>1897514.111111111</t>
  </si>
  <si>
    <t>2413342.711111111</t>
  </si>
  <si>
    <t>2092688.9555555556</t>
  </si>
  <si>
    <t>3021266.2444444443</t>
  </si>
  <si>
    <t>673045.4</t>
  </si>
  <si>
    <t>958417.6</t>
  </si>
  <si>
    <t>1235775.177777778</t>
  </si>
  <si>
    <t>1116143.5111111111</t>
  </si>
  <si>
    <t>90916.6</t>
  </si>
  <si>
    <t>8155061.066666666</t>
  </si>
  <si>
    <t>2582928.066666667</t>
  </si>
  <si>
    <t>1929433.7777777778</t>
  </si>
  <si>
    <t>2396629.1333333333</t>
  </si>
  <si>
    <t>1740108.2444444445</t>
  </si>
  <si>
    <t>1087570.8444444444</t>
  </si>
  <si>
    <t>1775069.5555555555</t>
  </si>
  <si>
    <t>1844788.9777777777</t>
  </si>
  <si>
    <t>873541.3777777777</t>
  </si>
  <si>
    <t>1207843.3333333333</t>
  </si>
  <si>
    <t>747605.8</t>
  </si>
  <si>
    <t>Stocks</t>
  </si>
  <si>
    <t>Online-sales, 2020, mRUB</t>
  </si>
  <si>
    <t>Growth of online-sales</t>
  </si>
  <si>
    <t>Orders, thou</t>
  </si>
  <si>
    <t>Growth of orders</t>
  </si>
  <si>
    <t>Average price of orders</t>
  </si>
  <si>
    <t>Growth of average price of orders</t>
  </si>
  <si>
    <t>Average web-traffic</t>
  </si>
  <si>
    <t>2018, Intangible assets, RUB</t>
  </si>
  <si>
    <t>2019, Intangible assets, RUB</t>
  </si>
  <si>
    <t>2020, Intangible assets, RUB</t>
  </si>
  <si>
    <t>2021, Intangible assets, RUB</t>
  </si>
  <si>
    <t>2018, Fixed assets , RUB</t>
  </si>
  <si>
    <t>2019, Fixed assets , RUB</t>
  </si>
  <si>
    <t>2020, Fixed assets , RUB</t>
  </si>
  <si>
    <t>2021, Fixed assets , RUB</t>
  </si>
  <si>
    <t>2018, Stocks, RUB</t>
  </si>
  <si>
    <t>2019, Stocks, RUB</t>
  </si>
  <si>
    <t>2020, Stocks, RUB</t>
  </si>
  <si>
    <t>2021, Stocks, RUB</t>
  </si>
  <si>
    <t>2018, Net assets, RUB</t>
  </si>
  <si>
    <t>2019, Net assets, RUB</t>
  </si>
  <si>
    <t>2020, Net assets, RUB</t>
  </si>
  <si>
    <t>2021, Net assets, RUB</t>
  </si>
  <si>
    <t>2018, Assets, RUB</t>
  </si>
  <si>
    <t>2019, Assets, RUB</t>
  </si>
  <si>
    <t>2020, Assets, RUB</t>
  </si>
  <si>
    <t>2021, Assets, RUB</t>
  </si>
  <si>
    <t>2018, Additional capital, RUB</t>
  </si>
  <si>
    <t>2019, Additional capital, RUB</t>
  </si>
  <si>
    <t>2020, Additional capital, RUB</t>
  </si>
  <si>
    <t>2021, Additional capital, RUB</t>
  </si>
  <si>
    <t>2018, Revenue, RUB</t>
  </si>
  <si>
    <t>2019, Revenue, RUB</t>
  </si>
  <si>
    <t>2020, Revenue, RUB</t>
  </si>
  <si>
    <t>2021, Revenue, RUB</t>
  </si>
  <si>
    <t>2018, Cost of sales, RUB</t>
  </si>
  <si>
    <t>2019, Cost of sales, RUB</t>
  </si>
  <si>
    <t>2020, Cost of sales, RUB</t>
  </si>
  <si>
    <t>2021, Cost of sales, RUB</t>
  </si>
  <si>
    <t>2018, Gross profit (loss), RUB</t>
  </si>
  <si>
    <t>2019, Gross profit (loss), RUB</t>
  </si>
  <si>
    <t>2020, Gross profit (loss), RUB</t>
  </si>
  <si>
    <t>2021, Gross profit (loss), RUB</t>
  </si>
  <si>
    <t>2018, Commercial expenses, RUB</t>
  </si>
  <si>
    <t>2019, Commercial expenses, RUB</t>
  </si>
  <si>
    <t>2020, Commercial expenses, RUB</t>
  </si>
  <si>
    <t>2021, Commercial expenses, RUB</t>
  </si>
  <si>
    <t>2018, Stocks turnover, times</t>
  </si>
  <si>
    <t>2019, Stocks turnover, times</t>
  </si>
  <si>
    <t>2020, Stocks turnover, times</t>
  </si>
  <si>
    <t>2021, Stocks turnover, times</t>
  </si>
  <si>
    <t>Category</t>
  </si>
  <si>
    <t>2018, Оборотные активы, RUB</t>
  </si>
  <si>
    <t>2019, Оборотные активы, RUB</t>
  </si>
  <si>
    <t>2020, Оборотные активы, RUB</t>
  </si>
  <si>
    <t>2021, Оборотные активы, RUB</t>
  </si>
  <si>
    <t>2018, Капитал и резервы, RUB</t>
  </si>
  <si>
    <t>2019, Капитал и резервы, RUB</t>
  </si>
  <si>
    <t>2020, Капитал и резервы, RUB</t>
  </si>
  <si>
    <t>2021, Капитал и резервы, RUB</t>
  </si>
  <si>
    <t>2018, Заёмные средства (долгосрочные), RUB</t>
  </si>
  <si>
    <t>2019, Заёмные средства (долгосрочные), RUB</t>
  </si>
  <si>
    <t>2020, Заёмные средства (долгосрочные), RUB</t>
  </si>
  <si>
    <t>2021, Заёмные средства (долгосрочные), RUB</t>
  </si>
  <si>
    <t>2018, Краткосрочные обязательства, RUB</t>
  </si>
  <si>
    <t>2019, Краткосрочные обязательства, RUB</t>
  </si>
  <si>
    <t>2020, Краткосрочные обязательства, RUB</t>
  </si>
  <si>
    <t>2021, Краткосрочные обязательства, RUB</t>
  </si>
  <si>
    <t>2018, Управленческие расходы, RUB</t>
  </si>
  <si>
    <t>2019, Управленческие расходы, RUB</t>
  </si>
  <si>
    <t>2020, Управленческие расходы, RUB</t>
  </si>
  <si>
    <t>2021, Управленческие расходы, RUB</t>
  </si>
  <si>
    <t>2018, Прибыль (убыток) до налогообложения , RUB</t>
  </si>
  <si>
    <t>2019, Прибыль (убыток) до налогообложения , RUB</t>
  </si>
  <si>
    <t>2020, Прибыль (убыток) до налогообложения , RUB</t>
  </si>
  <si>
    <t>2021, Прибыль (убыток) до налогообложения , RUB</t>
  </si>
  <si>
    <t>Capital_18</t>
  </si>
  <si>
    <t>Cur_assets_18</t>
  </si>
  <si>
    <t>Cur_assets_19</t>
  </si>
  <si>
    <t>Cur_assets_20</t>
  </si>
  <si>
    <t>Cur_assets_21</t>
  </si>
  <si>
    <t>Capital_19</t>
  </si>
  <si>
    <t>Capital_20</t>
  </si>
  <si>
    <t>Capital_21</t>
  </si>
  <si>
    <t>long_debt_18</t>
  </si>
  <si>
    <t>long_debt_19</t>
  </si>
  <si>
    <t>long_debt_20</t>
  </si>
  <si>
    <t>long_debt_21</t>
  </si>
  <si>
    <t>short_debt_18</t>
  </si>
  <si>
    <t>short_debt_19</t>
  </si>
  <si>
    <t>short_debt_20</t>
  </si>
  <si>
    <t>short_debt_21</t>
  </si>
  <si>
    <t>com_exp_18</t>
  </si>
  <si>
    <t>com_exp_19</t>
  </si>
  <si>
    <t>com_exp_20</t>
  </si>
  <si>
    <t>com_exp_21</t>
  </si>
  <si>
    <t>man_exp_18</t>
  </si>
  <si>
    <t>man_exp_19</t>
  </si>
  <si>
    <t>man_exp_20</t>
  </si>
  <si>
    <t>man_exp_21</t>
  </si>
  <si>
    <t>EBT_18</t>
  </si>
  <si>
    <t>EBT_19</t>
  </si>
  <si>
    <t>EBT_20</t>
  </si>
  <si>
    <t>EBT_21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</si>
</sst>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9"/>
      <color rgb="FF000000"/>
      <name val="Arial"/>
      <family val="2"/>
      <charset val="204"/>
    </font>
    <font>
      <sz val="9"/>
      <color rgb="FF000000"/>
      <name val="Inherit"/>
    </font>
    <font>
      <sz val="8"/>
      <color rgb="FF666666"/>
      <name val="Trebuchet MS"/>
      <family val="2"/>
      <charset val="204"/>
    </font>
    <font>
      <b/>
      <sz val="10"/>
      <name val="Calibri"/>
      <family val="2"/>
      <charset val="20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4F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F6F4F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6" fillId="0" borderId="0"/>
  </cellStyleXfs>
  <cellXfs count="31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1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3" fontId="0" fillId="0" borderId="0" xfId="0" applyNumberFormat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0" fontId="1" fillId="0" borderId="0" xfId="1"/>
    <xf numFmtId="0" fontId="7" fillId="0" borderId="0" xfId="0" applyFont="1"/>
    <xf numFmtId="0" fontId="2" fillId="0" borderId="0" xfId="0" applyFont="1" applyAlignment="1">
      <alignment horizontal="left" vertical="center" wrapText="1"/>
    </xf>
    <xf numFmtId="3" fontId="3" fillId="0" borderId="0" xfId="0" applyNumberFormat="1" applyFont="1" applyAlignment="1">
      <alignment horizontal="left" vertical="center" wrapText="1"/>
    </xf>
    <xf numFmtId="9" fontId="3" fillId="0" borderId="0" xfId="0" applyNumberFormat="1" applyFont="1" applyAlignment="1">
      <alignment horizontal="left" vertical="center" wrapText="1"/>
    </xf>
    <xf numFmtId="0" fontId="3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 wrapText="1"/>
    </xf>
    <xf numFmtId="0" fontId="8" fillId="2" borderId="1" xfId="0" applyFont="1" applyFill="1" applyBorder="1" applyAlignment="1">
      <alignment horizontal="right" vertical="top"/>
    </xf>
    <xf numFmtId="0" fontId="8" fillId="3" borderId="1" xfId="0" applyFont="1" applyFill="1" applyBorder="1" applyAlignment="1">
      <alignment horizontal="right" vertical="top"/>
    </xf>
    <xf numFmtId="0" fontId="7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9" fillId="0" borderId="0" xfId="0" applyFont="1"/>
    <xf numFmtId="49" fontId="10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vertical="center"/>
    </xf>
    <xf numFmtId="0" fontId="0" fillId="0" borderId="0" xfId="0" applyAlignment="1"/>
    <xf numFmtId="0" fontId="2" fillId="0" borderId="0" xfId="0" applyFont="1" applyFill="1" applyAlignment="1">
      <alignment horizontal="left" vertical="center" wrapText="1"/>
    </xf>
    <xf numFmtId="0" fontId="0" fillId="0" borderId="0" xfId="0" applyFill="1"/>
  </cellXfs>
  <cellStyles count="4">
    <cellStyle name="Normal 2" xfId="3" xr:uid="{2FF808E0-2033-48F9-8928-47958865505A}"/>
    <cellStyle name="Гиперссылка" xfId="1" builtinId="8"/>
    <cellStyle name="Обычный" xfId="0" builtinId="0"/>
    <cellStyle name="Процентный" xfId="2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Доли онлайн-продаж компаний в выборке</a:t>
            </a:r>
            <a:endParaRPr lang="en-GB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83C-48CE-A19C-E53E575191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3C-48CE-A19C-E53E575191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83C-48CE-A19C-E53E575191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3C-48CE-A19C-E53E575191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83C-48CE-A19C-E53E575191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3C-48CE-A19C-E53E5751914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6A1-4783-9047-423330C0E53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6A1-4783-9047-423330C0E538}"/>
              </c:ext>
            </c:extLst>
          </c:dPt>
          <c:dPt>
            <c:idx val="8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6A1-4783-9047-423330C0E538}"/>
              </c:ext>
            </c:extLst>
          </c:dPt>
          <c:dPt>
            <c:idx val="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6A1-4783-9047-423330C0E538}"/>
              </c:ext>
            </c:extLst>
          </c:dPt>
          <c:dPt>
            <c:idx val="10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6A1-4783-9047-423330C0E53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6A1-4783-9047-423330C0E538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6A1-4783-9047-423330C0E538}"/>
              </c:ext>
            </c:extLst>
          </c:dPt>
          <c:dPt>
            <c:idx val="1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6A1-4783-9047-423330C0E538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6A1-4783-9047-423330C0E538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6A1-4783-9047-423330C0E538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6A1-4783-9047-423330C0E538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6A1-4783-9047-423330C0E53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6A1-4783-9047-423330C0E538}"/>
              </c:ext>
            </c:extLst>
          </c:dPt>
          <c:dPt>
            <c:idx val="1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6A1-4783-9047-423330C0E538}"/>
              </c:ext>
            </c:extLst>
          </c:dPt>
          <c:dPt>
            <c:idx val="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6A1-4783-9047-423330C0E538}"/>
              </c:ext>
            </c:extLst>
          </c:dPt>
          <c:dPt>
            <c:idx val="2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6A1-4783-9047-423330C0E538}"/>
              </c:ext>
            </c:extLst>
          </c:dPt>
          <c:dPt>
            <c:idx val="2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6A1-4783-9047-423330C0E538}"/>
              </c:ext>
            </c:extLst>
          </c:dPt>
          <c:dPt>
            <c:idx val="2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6A1-4783-9047-423330C0E538}"/>
              </c:ext>
            </c:extLst>
          </c:dPt>
          <c:dPt>
            <c:idx val="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6A1-4783-9047-423330C0E538}"/>
              </c:ext>
            </c:extLst>
          </c:dPt>
          <c:dPt>
            <c:idx val="2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6A1-4783-9047-423330C0E538}"/>
              </c:ext>
            </c:extLst>
          </c:dPt>
          <c:dPt>
            <c:idx val="2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6A1-4783-9047-423330C0E538}"/>
              </c:ext>
            </c:extLst>
          </c:dPt>
          <c:dPt>
            <c:idx val="2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6A1-4783-9047-423330C0E538}"/>
              </c:ext>
            </c:extLst>
          </c:dPt>
          <c:dPt>
            <c:idx val="28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6A1-4783-9047-423330C0E538}"/>
              </c:ext>
            </c:extLst>
          </c:dPt>
          <c:dPt>
            <c:idx val="2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6A1-4783-9047-423330C0E538}"/>
              </c:ext>
            </c:extLst>
          </c:dPt>
          <c:dPt>
            <c:idx val="3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6A1-4783-9047-423330C0E538}"/>
              </c:ext>
            </c:extLst>
          </c:dPt>
          <c:dPt>
            <c:idx val="3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6A1-4783-9047-423330C0E538}"/>
              </c:ext>
            </c:extLst>
          </c:dPt>
          <c:dPt>
            <c:idx val="32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6A1-4783-9047-423330C0E538}"/>
              </c:ext>
            </c:extLst>
          </c:dPt>
          <c:dPt>
            <c:idx val="3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6A1-4783-9047-423330C0E538}"/>
              </c:ext>
            </c:extLst>
          </c:dPt>
          <c:dPt>
            <c:idx val="34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6A1-4783-9047-423330C0E538}"/>
              </c:ext>
            </c:extLst>
          </c:dPt>
          <c:dPt>
            <c:idx val="3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6A1-4783-9047-423330C0E538}"/>
              </c:ext>
            </c:extLst>
          </c:dPt>
          <c:dPt>
            <c:idx val="36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6A1-4783-9047-423330C0E538}"/>
              </c:ext>
            </c:extLst>
          </c:dPt>
          <c:dPt>
            <c:idx val="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6A1-4783-9047-423330C0E538}"/>
              </c:ext>
            </c:extLst>
          </c:dPt>
          <c:dPt>
            <c:idx val="38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6A1-4783-9047-423330C0E538}"/>
              </c:ext>
            </c:extLst>
          </c:dPt>
          <c:dPt>
            <c:idx val="3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6A1-4783-9047-423330C0E538}"/>
              </c:ext>
            </c:extLst>
          </c:dPt>
          <c:dPt>
            <c:idx val="40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B6A1-4783-9047-423330C0E538}"/>
              </c:ext>
            </c:extLst>
          </c:dPt>
          <c:dPt>
            <c:idx val="4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B6A1-4783-9047-423330C0E538}"/>
              </c:ext>
            </c:extLst>
          </c:dPt>
          <c:dPt>
            <c:idx val="42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B6A1-4783-9047-423330C0E538}"/>
              </c:ext>
            </c:extLst>
          </c:dPt>
          <c:dPt>
            <c:idx val="4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B6A1-4783-9047-423330C0E538}"/>
              </c:ext>
            </c:extLst>
          </c:dPt>
          <c:dPt>
            <c:idx val="44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B6A1-4783-9047-423330C0E538}"/>
              </c:ext>
            </c:extLst>
          </c:dPt>
          <c:dPt>
            <c:idx val="4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B6A1-4783-9047-423330C0E538}"/>
              </c:ext>
            </c:extLst>
          </c:dPt>
          <c:dPt>
            <c:idx val="46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B6A1-4783-9047-423330C0E538}"/>
              </c:ext>
            </c:extLst>
          </c:dPt>
          <c:dPt>
            <c:idx val="4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B6A1-4783-9047-423330C0E538}"/>
              </c:ext>
            </c:extLst>
          </c:dPt>
          <c:dPt>
            <c:idx val="48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B6A1-4783-9047-423330C0E538}"/>
              </c:ext>
            </c:extLst>
          </c:dPt>
          <c:dPt>
            <c:idx val="4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B6A1-4783-9047-423330C0E538}"/>
              </c:ext>
            </c:extLst>
          </c:dPt>
          <c:dPt>
            <c:idx val="5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6A1-4783-9047-423330C0E538}"/>
              </c:ext>
            </c:extLst>
          </c:dPt>
          <c:dPt>
            <c:idx val="5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6A1-4783-9047-423330C0E538}"/>
              </c:ext>
            </c:extLst>
          </c:dPt>
          <c:dPt>
            <c:idx val="5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6A1-4783-9047-423330C0E538}"/>
              </c:ext>
            </c:extLst>
          </c:dPt>
          <c:dPt>
            <c:idx val="5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6A1-4783-9047-423330C0E538}"/>
              </c:ext>
            </c:extLst>
          </c:dPt>
          <c:dPt>
            <c:idx val="5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6A1-4783-9047-423330C0E538}"/>
              </c:ext>
            </c:extLst>
          </c:dPt>
          <c:dPt>
            <c:idx val="5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6A1-4783-9047-423330C0E538}"/>
              </c:ext>
            </c:extLst>
          </c:dPt>
          <c:dPt>
            <c:idx val="56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6A1-4783-9047-423330C0E538}"/>
              </c:ext>
            </c:extLst>
          </c:dPt>
          <c:dPt>
            <c:idx val="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6A1-4783-9047-423330C0E538}"/>
              </c:ext>
            </c:extLst>
          </c:dPt>
          <c:dPt>
            <c:idx val="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6A1-4783-9047-423330C0E538}"/>
              </c:ext>
            </c:extLst>
          </c:dPt>
          <c:dPt>
            <c:idx val="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B6A1-4783-9047-423330C0E538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B6A1-4783-9047-423330C0E538}"/>
              </c:ext>
            </c:extLst>
          </c:dPt>
          <c:dPt>
            <c:idx val="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B6A1-4783-9047-423330C0E538}"/>
              </c:ext>
            </c:extLst>
          </c:dPt>
          <c:dPt>
            <c:idx val="62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B6A1-4783-9047-423330C0E538}"/>
              </c:ext>
            </c:extLst>
          </c:dPt>
          <c:dPt>
            <c:idx val="6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B6A1-4783-9047-423330C0E538}"/>
              </c:ext>
            </c:extLst>
          </c:dPt>
          <c:dPt>
            <c:idx val="6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B6A1-4783-9047-423330C0E538}"/>
              </c:ext>
            </c:extLst>
          </c:dPt>
          <c:dPt>
            <c:idx val="6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B6A1-4783-9047-423330C0E538}"/>
              </c:ext>
            </c:extLst>
          </c:dPt>
          <c:dPt>
            <c:idx val="66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B6A1-4783-9047-423330C0E538}"/>
              </c:ext>
            </c:extLst>
          </c:dPt>
          <c:dPt>
            <c:idx val="6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B6A1-4783-9047-423330C0E538}"/>
              </c:ext>
            </c:extLst>
          </c:dPt>
          <c:dPt>
            <c:idx val="68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B6A1-4783-9047-423330C0E538}"/>
              </c:ext>
            </c:extLst>
          </c:dPt>
          <c:dPt>
            <c:idx val="6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B6A1-4783-9047-423330C0E538}"/>
              </c:ext>
            </c:extLst>
          </c:dPt>
          <c:dPt>
            <c:idx val="70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B6A1-4783-9047-423330C0E538}"/>
              </c:ext>
            </c:extLst>
          </c:dPt>
          <c:dPt>
            <c:idx val="7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B6A1-4783-9047-423330C0E538}"/>
              </c:ext>
            </c:extLst>
          </c:dPt>
          <c:dPt>
            <c:idx val="7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B6A1-4783-9047-423330C0E538}"/>
              </c:ext>
            </c:extLst>
          </c:dPt>
          <c:dPt>
            <c:idx val="7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B6A1-4783-9047-423330C0E538}"/>
              </c:ext>
            </c:extLst>
          </c:dPt>
          <c:dPt>
            <c:idx val="7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B6A1-4783-9047-423330C0E538}"/>
              </c:ext>
            </c:extLst>
          </c:dPt>
          <c:dPt>
            <c:idx val="7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B6A1-4783-9047-423330C0E538}"/>
              </c:ext>
            </c:extLst>
          </c:dPt>
          <c:dPt>
            <c:idx val="7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B6A1-4783-9047-423330C0E538}"/>
              </c:ext>
            </c:extLst>
          </c:dPt>
          <c:dPt>
            <c:idx val="7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B6A1-4783-9047-423330C0E538}"/>
              </c:ext>
            </c:extLst>
          </c:dPt>
          <c:dPt>
            <c:idx val="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B6A1-4783-9047-423330C0E538}"/>
              </c:ext>
            </c:extLst>
          </c:dPt>
          <c:dPt>
            <c:idx val="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B6A1-4783-9047-423330C0E538}"/>
              </c:ext>
            </c:extLst>
          </c:dPt>
          <c:dPt>
            <c:idx val="8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B6A1-4783-9047-423330C0E538}"/>
              </c:ext>
            </c:extLst>
          </c:dPt>
          <c:dPt>
            <c:idx val="8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B6A1-4783-9047-423330C0E538}"/>
              </c:ext>
            </c:extLst>
          </c:dPt>
          <c:dPt>
            <c:idx val="82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B6A1-4783-9047-423330C0E538}"/>
              </c:ext>
            </c:extLst>
          </c:dPt>
          <c:dPt>
            <c:idx val="8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B6A1-4783-9047-423330C0E538}"/>
              </c:ext>
            </c:extLst>
          </c:dPt>
          <c:dPt>
            <c:idx val="84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B6A1-4783-9047-423330C0E538}"/>
              </c:ext>
            </c:extLst>
          </c:dPt>
          <c:dPt>
            <c:idx val="8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B6A1-4783-9047-423330C0E538}"/>
              </c:ext>
            </c:extLst>
          </c:dPt>
          <c:dPt>
            <c:idx val="86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B6A1-4783-9047-423330C0E538}"/>
              </c:ext>
            </c:extLst>
          </c:dPt>
          <c:dPt>
            <c:idx val="8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B6A1-4783-9047-423330C0E538}"/>
              </c:ext>
            </c:extLst>
          </c:dPt>
          <c:dPt>
            <c:idx val="88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B6A1-4783-9047-423330C0E538}"/>
              </c:ext>
            </c:extLst>
          </c:dPt>
          <c:dPt>
            <c:idx val="8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B6A1-4783-9047-423330C0E538}"/>
              </c:ext>
            </c:extLst>
          </c:dPt>
          <c:dPt>
            <c:idx val="90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B6A1-4783-9047-423330C0E538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3C-48CE-A19C-E53E5751914A}"/>
                </c:ext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3C-48CE-A19C-E53E5751914A}"/>
                </c:ext>
              </c:extLst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3C-48CE-A19C-E53E5751914A}"/>
                </c:ext>
              </c:extLst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3C-48CE-A19C-E53E5751914A}"/>
                </c:ext>
              </c:extLst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3C-48CE-A19C-E53E5751914A}"/>
                </c:ext>
              </c:extLst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3C-48CE-A19C-E53E5751914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топ100!$B$2:$B$101</c:f>
              <c:strCache>
                <c:ptCount val="91"/>
                <c:pt idx="0">
                  <c:v>wildberries.ru</c:v>
                </c:pt>
                <c:pt idx="1">
                  <c:v>ozon.ru</c:v>
                </c:pt>
                <c:pt idx="2">
                  <c:v>citilink.ru</c:v>
                </c:pt>
                <c:pt idx="3">
                  <c:v>dns-shop.ru</c:v>
                </c:pt>
                <c:pt idx="4">
                  <c:v>mvideo.ru</c:v>
                </c:pt>
                <c:pt idx="5">
                  <c:v>eldorado.ru</c:v>
                </c:pt>
                <c:pt idx="6">
                  <c:v>lamoda.ru</c:v>
                </c:pt>
                <c:pt idx="7">
                  <c:v>apteka.ru</c:v>
                </c:pt>
                <c:pt idx="8">
                  <c:v>pokupki.market.yandex.ru</c:v>
                </c:pt>
                <c:pt idx="9">
                  <c:v>petrovich.ru</c:v>
                </c:pt>
                <c:pt idx="10">
                  <c:v>vseinstrumenti.ru</c:v>
                </c:pt>
                <c:pt idx="11">
                  <c:v>detmir.ru</c:v>
                </c:pt>
                <c:pt idx="12">
                  <c:v>leroymerlin.ru</c:v>
                </c:pt>
                <c:pt idx="13">
                  <c:v>sima-land.ru</c:v>
                </c:pt>
                <c:pt idx="14">
                  <c:v>svyaznoy.ru</c:v>
                </c:pt>
                <c:pt idx="15">
                  <c:v>onlinetrade.ru</c:v>
                </c:pt>
                <c:pt idx="16">
                  <c:v>sportmaster.ru</c:v>
                </c:pt>
                <c:pt idx="17">
                  <c:v>shop.mts.ru</c:v>
                </c:pt>
                <c:pt idx="18">
                  <c:v>komus.ru</c:v>
                </c:pt>
                <c:pt idx="19">
                  <c:v>utkonos.ru</c:v>
                </c:pt>
                <c:pt idx="20">
                  <c:v>vprok.ru [3]</c:v>
                </c:pt>
                <c:pt idx="21">
                  <c:v>holodilnik.ru</c:v>
                </c:pt>
                <c:pt idx="22">
                  <c:v>exist.ru</c:v>
                </c:pt>
                <c:pt idx="23">
                  <c:v>vkusvill.ru [1]</c:v>
                </c:pt>
                <c:pt idx="24">
                  <c:v>kolesa-darom.ru</c:v>
                </c:pt>
                <c:pt idx="25">
                  <c:v>bonprix.ru</c:v>
                </c:pt>
                <c:pt idx="26">
                  <c:v>hoff.ru</c:v>
                </c:pt>
                <c:pt idx="27">
                  <c:v>sunlight.net</c:v>
                </c:pt>
                <c:pt idx="28">
                  <c:v>lavka.yandex [4]</c:v>
                </c:pt>
                <c:pt idx="29">
                  <c:v>re-store.ru</c:v>
                </c:pt>
                <c:pt idx="30">
                  <c:v>petshop.ru</c:v>
                </c:pt>
                <c:pt idx="31">
                  <c:v>letu.ru</c:v>
                </c:pt>
                <c:pt idx="32">
                  <c:v>samokat.ru</c:v>
                </c:pt>
                <c:pt idx="33">
                  <c:v>labirint.ru</c:v>
                </c:pt>
                <c:pt idx="34">
                  <c:v>tsum.ru</c:v>
                </c:pt>
                <c:pt idx="35">
                  <c:v>220-volt.ru</c:v>
                </c:pt>
                <c:pt idx="36">
                  <c:v>eapteka.ru</c:v>
                </c:pt>
                <c:pt idx="37">
                  <c:v>hm.com</c:v>
                </c:pt>
                <c:pt idx="38">
                  <c:v>igooods.ru</c:v>
                </c:pt>
                <c:pt idx="39">
                  <c:v>rbt.ru</c:v>
                </c:pt>
                <c:pt idx="40">
                  <c:v>xcom-shop.ru</c:v>
                </c:pt>
                <c:pt idx="41">
                  <c:v>officemag.ru</c:v>
                </c:pt>
                <c:pt idx="42">
                  <c:v>dochkisinochki.ru</c:v>
                </c:pt>
                <c:pt idx="43">
                  <c:v>pleer.ru</c:v>
                </c:pt>
                <c:pt idx="44">
                  <c:v>santehnika-online.ru</c:v>
                </c:pt>
                <c:pt idx="45">
                  <c:v>shop.rivegauche.ru</c:v>
                </c:pt>
                <c:pt idx="46">
                  <c:v>zdravcity.ru</c:v>
                </c:pt>
                <c:pt idx="47">
                  <c:v>shop.samsung.com</c:v>
                </c:pt>
                <c:pt idx="48">
                  <c:v>goldapple.ru</c:v>
                </c:pt>
                <c:pt idx="49">
                  <c:v>akusherstvo.ru</c:v>
                </c:pt>
                <c:pt idx="50">
                  <c:v>stolplit.ru</c:v>
                </c:pt>
                <c:pt idx="51">
                  <c:v>5-delivery.ru [5]</c:v>
                </c:pt>
                <c:pt idx="52">
                  <c:v>shinservice.ru</c:v>
                </c:pt>
                <c:pt idx="53">
                  <c:v>notik.ru</c:v>
                </c:pt>
                <c:pt idx="54">
                  <c:v>adidas.ru</c:v>
                </c:pt>
                <c:pt idx="55">
                  <c:v>positronica.ru</c:v>
                </c:pt>
                <c:pt idx="56">
                  <c:v>askona.ru</c:v>
                </c:pt>
                <c:pt idx="57">
                  <c:v>rendez-vous.ru</c:v>
                </c:pt>
                <c:pt idx="58">
                  <c:v>autodoc.ru</c:v>
                </c:pt>
                <c:pt idx="59">
                  <c:v>shoppinglive.ru</c:v>
                </c:pt>
                <c:pt idx="60">
                  <c:v>apteka-ot-sklada.ru</c:v>
                </c:pt>
                <c:pt idx="61">
                  <c:v>kupivip.ru</c:v>
                </c:pt>
                <c:pt idx="62">
                  <c:v>zara.com</c:v>
                </c:pt>
                <c:pt idx="63">
                  <c:v>techport.ru</c:v>
                </c:pt>
                <c:pt idx="64">
                  <c:v>av.ru</c:v>
                </c:pt>
                <c:pt idx="65">
                  <c:v>монастырёв.рф</c:v>
                </c:pt>
                <c:pt idx="66">
                  <c:v>minicen.ru</c:v>
                </c:pt>
                <c:pt idx="67">
                  <c:v>gifts.ru</c:v>
                </c:pt>
                <c:pt idx="68">
                  <c:v>apple.com</c:v>
                </c:pt>
                <c:pt idx="69">
                  <c:v>emex.ru</c:v>
                </c:pt>
                <c:pt idx="70">
                  <c:v>kns.ru</c:v>
                </c:pt>
                <c:pt idx="71">
                  <c:v>apteka63plus.ru [6]</c:v>
                </c:pt>
                <c:pt idx="72">
                  <c:v>stolichki.ru</c:v>
                </c:pt>
                <c:pt idx="73">
                  <c:v>mosautoshina.ru</c:v>
                </c:pt>
                <c:pt idx="74">
                  <c:v>laredoute.ru</c:v>
                </c:pt>
                <c:pt idx="75">
                  <c:v>gorzdrav.org</c:v>
                </c:pt>
                <c:pt idx="76">
                  <c:v>ursus.ru</c:v>
                </c:pt>
                <c:pt idx="77">
                  <c:v>metro-cc.ru</c:v>
                </c:pt>
                <c:pt idx="78">
                  <c:v>chipdip.ru</c:v>
                </c:pt>
                <c:pt idx="79">
                  <c:v>pm.ru</c:v>
                </c:pt>
                <c:pt idx="80">
                  <c:v>iledebeaute.ru</c:v>
                </c:pt>
                <c:pt idx="81">
                  <c:v>technopark.ru</c:v>
                </c:pt>
                <c:pt idx="82">
                  <c:v>mnogomebeli.com</c:v>
                </c:pt>
                <c:pt idx="83">
                  <c:v>vitaexpress.ru</c:v>
                </c:pt>
                <c:pt idx="84">
                  <c:v>ostin.com</c:v>
                </c:pt>
                <c:pt idx="85">
                  <c:v>zhivika.ru</c:v>
                </c:pt>
                <c:pt idx="86">
                  <c:v>e2e4online.ru</c:v>
                </c:pt>
                <c:pt idx="87">
                  <c:v>zdorov.ru</c:v>
                </c:pt>
                <c:pt idx="88">
                  <c:v>regard.ru</c:v>
                </c:pt>
                <c:pt idx="89">
                  <c:v>okeydostavka.ru</c:v>
                </c:pt>
                <c:pt idx="90">
                  <c:v>vsemayki.ru</c:v>
                </c:pt>
              </c:strCache>
            </c:strRef>
          </c:cat>
          <c:val>
            <c:numRef>
              <c:f>топ100!$D$2:$D$101</c:f>
              <c:numCache>
                <c:formatCode>#,##0</c:formatCode>
                <c:ptCount val="91"/>
                <c:pt idx="0">
                  <c:v>413200</c:v>
                </c:pt>
                <c:pt idx="1">
                  <c:v>197000</c:v>
                </c:pt>
                <c:pt idx="2">
                  <c:v>132730</c:v>
                </c:pt>
                <c:pt idx="3">
                  <c:v>116760</c:v>
                </c:pt>
                <c:pt idx="4">
                  <c:v>113200</c:v>
                </c:pt>
                <c:pt idx="5">
                  <c:v>53760</c:v>
                </c:pt>
                <c:pt idx="6">
                  <c:v>52970</c:v>
                </c:pt>
                <c:pt idx="7">
                  <c:v>50070</c:v>
                </c:pt>
                <c:pt idx="8">
                  <c:v>44090</c:v>
                </c:pt>
                <c:pt idx="9">
                  <c:v>44010</c:v>
                </c:pt>
                <c:pt idx="10">
                  <c:v>42520</c:v>
                </c:pt>
                <c:pt idx="11">
                  <c:v>38700</c:v>
                </c:pt>
                <c:pt idx="12">
                  <c:v>37780</c:v>
                </c:pt>
                <c:pt idx="13">
                  <c:v>37400</c:v>
                </c:pt>
                <c:pt idx="14">
                  <c:v>23650</c:v>
                </c:pt>
                <c:pt idx="15">
                  <c:v>23050</c:v>
                </c:pt>
                <c:pt idx="16">
                  <c:v>20110</c:v>
                </c:pt>
                <c:pt idx="17">
                  <c:v>19550</c:v>
                </c:pt>
                <c:pt idx="18">
                  <c:v>17560</c:v>
                </c:pt>
                <c:pt idx="19">
                  <c:v>16370</c:v>
                </c:pt>
                <c:pt idx="20">
                  <c:v>14990</c:v>
                </c:pt>
                <c:pt idx="21">
                  <c:v>14300</c:v>
                </c:pt>
                <c:pt idx="22">
                  <c:v>13830</c:v>
                </c:pt>
                <c:pt idx="23">
                  <c:v>13550</c:v>
                </c:pt>
                <c:pt idx="24">
                  <c:v>13420</c:v>
                </c:pt>
                <c:pt idx="25">
                  <c:v>13140</c:v>
                </c:pt>
                <c:pt idx="26">
                  <c:v>13010</c:v>
                </c:pt>
                <c:pt idx="27">
                  <c:v>12940</c:v>
                </c:pt>
                <c:pt idx="28">
                  <c:v>11890</c:v>
                </c:pt>
                <c:pt idx="29">
                  <c:v>11370</c:v>
                </c:pt>
                <c:pt idx="30">
                  <c:v>11060</c:v>
                </c:pt>
                <c:pt idx="31">
                  <c:v>9650</c:v>
                </c:pt>
                <c:pt idx="32">
                  <c:v>9450</c:v>
                </c:pt>
                <c:pt idx="33">
                  <c:v>9300</c:v>
                </c:pt>
                <c:pt idx="34">
                  <c:v>9280</c:v>
                </c:pt>
                <c:pt idx="35">
                  <c:v>9260</c:v>
                </c:pt>
                <c:pt idx="36">
                  <c:v>9010</c:v>
                </c:pt>
                <c:pt idx="37">
                  <c:v>8580</c:v>
                </c:pt>
                <c:pt idx="38">
                  <c:v>7910</c:v>
                </c:pt>
                <c:pt idx="39">
                  <c:v>7240</c:v>
                </c:pt>
                <c:pt idx="40">
                  <c:v>6940</c:v>
                </c:pt>
                <c:pt idx="41">
                  <c:v>6900</c:v>
                </c:pt>
                <c:pt idx="42">
                  <c:v>6820</c:v>
                </c:pt>
                <c:pt idx="43">
                  <c:v>6610</c:v>
                </c:pt>
                <c:pt idx="44">
                  <c:v>6390</c:v>
                </c:pt>
                <c:pt idx="45">
                  <c:v>6170</c:v>
                </c:pt>
                <c:pt idx="46">
                  <c:v>6140</c:v>
                </c:pt>
                <c:pt idx="47">
                  <c:v>6040</c:v>
                </c:pt>
                <c:pt idx="48">
                  <c:v>5490</c:v>
                </c:pt>
                <c:pt idx="49">
                  <c:v>5370</c:v>
                </c:pt>
                <c:pt idx="50">
                  <c:v>5190</c:v>
                </c:pt>
                <c:pt idx="51">
                  <c:v>5180</c:v>
                </c:pt>
                <c:pt idx="52">
                  <c:v>5140</c:v>
                </c:pt>
                <c:pt idx="53">
                  <c:v>5130</c:v>
                </c:pt>
                <c:pt idx="54">
                  <c:v>5070</c:v>
                </c:pt>
                <c:pt idx="55">
                  <c:v>5050</c:v>
                </c:pt>
                <c:pt idx="56">
                  <c:v>4990</c:v>
                </c:pt>
                <c:pt idx="57">
                  <c:v>4940</c:v>
                </c:pt>
                <c:pt idx="58">
                  <c:v>4740</c:v>
                </c:pt>
                <c:pt idx="59">
                  <c:v>4690</c:v>
                </c:pt>
                <c:pt idx="60">
                  <c:v>4660</c:v>
                </c:pt>
                <c:pt idx="61">
                  <c:v>4560</c:v>
                </c:pt>
                <c:pt idx="62">
                  <c:v>4400</c:v>
                </c:pt>
                <c:pt idx="63">
                  <c:v>4250</c:v>
                </c:pt>
                <c:pt idx="64">
                  <c:v>4170</c:v>
                </c:pt>
                <c:pt idx="65">
                  <c:v>4110</c:v>
                </c:pt>
                <c:pt idx="66">
                  <c:v>4080</c:v>
                </c:pt>
                <c:pt idx="67">
                  <c:v>3990</c:v>
                </c:pt>
                <c:pt idx="68">
                  <c:v>3950</c:v>
                </c:pt>
                <c:pt idx="69">
                  <c:v>3950</c:v>
                </c:pt>
                <c:pt idx="70">
                  <c:v>3910</c:v>
                </c:pt>
                <c:pt idx="71">
                  <c:v>3890</c:v>
                </c:pt>
                <c:pt idx="72">
                  <c:v>3820</c:v>
                </c:pt>
                <c:pt idx="73">
                  <c:v>3800</c:v>
                </c:pt>
                <c:pt idx="74">
                  <c:v>3800</c:v>
                </c:pt>
                <c:pt idx="75">
                  <c:v>3720</c:v>
                </c:pt>
                <c:pt idx="76">
                  <c:v>3530</c:v>
                </c:pt>
                <c:pt idx="77">
                  <c:v>3400</c:v>
                </c:pt>
                <c:pt idx="78">
                  <c:v>3370</c:v>
                </c:pt>
                <c:pt idx="79">
                  <c:v>3210</c:v>
                </c:pt>
                <c:pt idx="80">
                  <c:v>3090</c:v>
                </c:pt>
                <c:pt idx="81">
                  <c:v>3080</c:v>
                </c:pt>
                <c:pt idx="82">
                  <c:v>3060</c:v>
                </c:pt>
                <c:pt idx="83">
                  <c:v>3060</c:v>
                </c:pt>
                <c:pt idx="84">
                  <c:v>3060</c:v>
                </c:pt>
                <c:pt idx="85">
                  <c:v>3040</c:v>
                </c:pt>
                <c:pt idx="86">
                  <c:v>2970</c:v>
                </c:pt>
                <c:pt idx="87">
                  <c:v>2960</c:v>
                </c:pt>
                <c:pt idx="88">
                  <c:v>2860</c:v>
                </c:pt>
                <c:pt idx="89">
                  <c:v>2850</c:v>
                </c:pt>
                <c:pt idx="90">
                  <c:v>2820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C-48CE-A19C-E53E57519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топ100!$N$1:$N$103</c:f>
              <c:strCache>
                <c:ptCount val="92"/>
                <c:pt idx="0">
                  <c:v>Оборачиваемость Запасов</c:v>
                </c:pt>
                <c:pt idx="1">
                  <c:v>4</c:v>
                </c:pt>
                <c:pt idx="2">
                  <c:v>9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6</c:v>
                </c:pt>
                <c:pt idx="9">
                  <c:v>9</c:v>
                </c:pt>
                <c:pt idx="10">
                  <c:v>13</c:v>
                </c:pt>
                <c:pt idx="11">
                  <c:v>10</c:v>
                </c:pt>
                <c:pt idx="12">
                  <c:v>3</c:v>
                </c:pt>
                <c:pt idx="13">
                  <c:v>7</c:v>
                </c:pt>
                <c:pt idx="14">
                  <c:v>1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15</c:v>
                </c:pt>
                <c:pt idx="21">
                  <c:v>18</c:v>
                </c:pt>
                <c:pt idx="22">
                  <c:v>8</c:v>
                </c:pt>
                <c:pt idx="23">
                  <c:v>45</c:v>
                </c:pt>
                <c:pt idx="24">
                  <c:v>32</c:v>
                </c:pt>
                <c:pt idx="25">
                  <c:v>4</c:v>
                </c:pt>
                <c:pt idx="26">
                  <c:v>13</c:v>
                </c:pt>
                <c:pt idx="27">
                  <c:v>7</c:v>
                </c:pt>
                <c:pt idx="28">
                  <c:v>0</c:v>
                </c:pt>
                <c:pt idx="29">
                  <c:v>25</c:v>
                </c:pt>
                <c:pt idx="30">
                  <c:v>12</c:v>
                </c:pt>
                <c:pt idx="31">
                  <c:v>7</c:v>
                </c:pt>
                <c:pt idx="32">
                  <c:v>2</c:v>
                </c:pt>
                <c:pt idx="33">
                  <c:v>12</c:v>
                </c:pt>
                <c:pt idx="34">
                  <c:v>8</c:v>
                </c:pt>
                <c:pt idx="35">
                  <c:v>21</c:v>
                </c:pt>
                <c:pt idx="36">
                  <c:v>3</c:v>
                </c:pt>
                <c:pt idx="37">
                  <c:v>6</c:v>
                </c:pt>
                <c:pt idx="38">
                  <c:v>6</c:v>
                </c:pt>
                <c:pt idx="39">
                  <c:v>32</c:v>
                </c:pt>
                <c:pt idx="40">
                  <c:v>4</c:v>
                </c:pt>
                <c:pt idx="41">
                  <c:v>16</c:v>
                </c:pt>
                <c:pt idx="42">
                  <c:v>8</c:v>
                </c:pt>
                <c:pt idx="43">
                  <c:v>2</c:v>
                </c:pt>
                <c:pt idx="44">
                  <c:v>0</c:v>
                </c:pt>
                <c:pt idx="45">
                  <c:v>16</c:v>
                </c:pt>
                <c:pt idx="46">
                  <c:v>3</c:v>
                </c:pt>
                <c:pt idx="47">
                  <c:v>5</c:v>
                </c:pt>
                <c:pt idx="48">
                  <c:v>25</c:v>
                </c:pt>
                <c:pt idx="49">
                  <c:v>484</c:v>
                </c:pt>
                <c:pt idx="50">
                  <c:v>12</c:v>
                </c:pt>
                <c:pt idx="51">
                  <c:v>657</c:v>
                </c:pt>
                <c:pt idx="52">
                  <c:v>15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37</c:v>
                </c:pt>
                <c:pt idx="57">
                  <c:v>11</c:v>
                </c:pt>
                <c:pt idx="58">
                  <c:v>2</c:v>
                </c:pt>
                <c:pt idx="59">
                  <c:v>67</c:v>
                </c:pt>
                <c:pt idx="60">
                  <c:v>7</c:v>
                </c:pt>
                <c:pt idx="61">
                  <c:v>8</c:v>
                </c:pt>
                <c:pt idx="62">
                  <c:v>7</c:v>
                </c:pt>
                <c:pt idx="63">
                  <c:v>15</c:v>
                </c:pt>
                <c:pt idx="64">
                  <c:v>10</c:v>
                </c:pt>
                <c:pt idx="65">
                  <c:v>7</c:v>
                </c:pt>
                <c:pt idx="66">
                  <c:v>15</c:v>
                </c:pt>
                <c:pt idx="67">
                  <c:v>11</c:v>
                </c:pt>
                <c:pt idx="68">
                  <c:v>2</c:v>
                </c:pt>
                <c:pt idx="69">
                  <c:v>27</c:v>
                </c:pt>
                <c:pt idx="70">
                  <c:v>50</c:v>
                </c:pt>
                <c:pt idx="71">
                  <c:v>37</c:v>
                </c:pt>
                <c:pt idx="72">
                  <c:v>6</c:v>
                </c:pt>
                <c:pt idx="73">
                  <c:v>11</c:v>
                </c:pt>
                <c:pt idx="74">
                  <c:v>9</c:v>
                </c:pt>
                <c:pt idx="75">
                  <c:v>10</c:v>
                </c:pt>
                <c:pt idx="76">
                  <c:v>6</c:v>
                </c:pt>
                <c:pt idx="77">
                  <c:v>5</c:v>
                </c:pt>
                <c:pt idx="78">
                  <c:v>11</c:v>
                </c:pt>
                <c:pt idx="79">
                  <c:v>4</c:v>
                </c:pt>
                <c:pt idx="80">
                  <c:v>12</c:v>
                </c:pt>
                <c:pt idx="81">
                  <c:v>3</c:v>
                </c:pt>
                <c:pt idx="82">
                  <c:v>6</c:v>
                </c:pt>
                <c:pt idx="83">
                  <c:v>19</c:v>
                </c:pt>
                <c:pt idx="84">
                  <c:v>9</c:v>
                </c:pt>
                <c:pt idx="85">
                  <c:v>3</c:v>
                </c:pt>
                <c:pt idx="86">
                  <c:v>8</c:v>
                </c:pt>
                <c:pt idx="87">
                  <c:v>9</c:v>
                </c:pt>
                <c:pt idx="88">
                  <c:v>18</c:v>
                </c:pt>
                <c:pt idx="89">
                  <c:v>30</c:v>
                </c:pt>
                <c:pt idx="90">
                  <c:v>11</c:v>
                </c:pt>
                <c:pt idx="91">
                  <c:v>5</c:v>
                </c:pt>
              </c:strCache>
            </c:strRef>
          </c:xVal>
          <c:yVal>
            <c:numRef>
              <c:f>топ100!$Q$1:$Q$103</c:f>
              <c:numCache>
                <c:formatCode>#,##0</c:formatCode>
                <c:ptCount val="94"/>
                <c:pt idx="1">
                  <c:v>2.4201355275895448E-6</c:v>
                </c:pt>
                <c:pt idx="2">
                  <c:v>5.0761421319796953E-6</c:v>
                </c:pt>
                <c:pt idx="3">
                  <c:v>7.5340917652377004E-6</c:v>
                </c:pt>
                <c:pt idx="4">
                  <c:v>8.5645769099006511E-6</c:v>
                </c:pt>
                <c:pt idx="5">
                  <c:v>8.8339222614840992E-6</c:v>
                </c:pt>
                <c:pt idx="6">
                  <c:v>1.8601190476190478E-5</c:v>
                </c:pt>
                <c:pt idx="7">
                  <c:v>1.8878610534264679E-5</c:v>
                </c:pt>
                <c:pt idx="8">
                  <c:v>1.9972039145196725E-5</c:v>
                </c:pt>
                <c:pt idx="9">
                  <c:v>2.2680880018144703E-5</c:v>
                </c:pt>
                <c:pt idx="10">
                  <c:v>2.2722108611679163E-5</c:v>
                </c:pt>
                <c:pt idx="11">
                  <c:v>2.3518344308560677E-5</c:v>
                </c:pt>
                <c:pt idx="12">
                  <c:v>2.5839793281653746E-5</c:v>
                </c:pt>
                <c:pt idx="13">
                  <c:v>2.6469031233456854E-5</c:v>
                </c:pt>
                <c:pt idx="14">
                  <c:v>2.6737967914438501E-5</c:v>
                </c:pt>
                <c:pt idx="15">
                  <c:v>4.2283298097251583E-5</c:v>
                </c:pt>
                <c:pt idx="16">
                  <c:v>4.3383947939262474E-5</c:v>
                </c:pt>
                <c:pt idx="17">
                  <c:v>4.9726504226752858E-5</c:v>
                </c:pt>
                <c:pt idx="18">
                  <c:v>5.1150895140664964E-5</c:v>
                </c:pt>
                <c:pt idx="19">
                  <c:v>5.6947608200455584E-5</c:v>
                </c:pt>
                <c:pt idx="20">
                  <c:v>6.108735491753207E-5</c:v>
                </c:pt>
                <c:pt idx="21">
                  <c:v>6.6711140760507002E-5</c:v>
                </c:pt>
                <c:pt idx="22">
                  <c:v>6.993006993006993E-5</c:v>
                </c:pt>
                <c:pt idx="23">
                  <c:v>7.2306579898770789E-5</c:v>
                </c:pt>
                <c:pt idx="24">
                  <c:v>7.380073800738008E-5</c:v>
                </c:pt>
                <c:pt idx="25">
                  <c:v>7.4515648286140089E-5</c:v>
                </c:pt>
                <c:pt idx="26">
                  <c:v>7.6103500761035014E-5</c:v>
                </c:pt>
                <c:pt idx="27">
                  <c:v>7.6863950807071489E-5</c:v>
                </c:pt>
                <c:pt idx="28">
                  <c:v>7.7279752704791348E-5</c:v>
                </c:pt>
                <c:pt idx="29">
                  <c:v>8.4104289318755253E-5</c:v>
                </c:pt>
                <c:pt idx="30">
                  <c:v>8.7950747581354443E-5</c:v>
                </c:pt>
                <c:pt idx="31">
                  <c:v>9.0415913200723327E-5</c:v>
                </c:pt>
                <c:pt idx="32">
                  <c:v>1.0362694300518135E-4</c:v>
                </c:pt>
                <c:pt idx="33">
                  <c:v>1.0582010582010582E-4</c:v>
                </c:pt>
                <c:pt idx="34">
                  <c:v>1.0752688172043011E-4</c:v>
                </c:pt>
                <c:pt idx="35">
                  <c:v>1.0775862068965517E-4</c:v>
                </c:pt>
                <c:pt idx="36">
                  <c:v>1.0799136069114471E-4</c:v>
                </c:pt>
                <c:pt idx="37">
                  <c:v>1.1098779134295228E-4</c:v>
                </c:pt>
                <c:pt idx="38">
                  <c:v>1.1655011655011655E-4</c:v>
                </c:pt>
                <c:pt idx="39">
                  <c:v>1.2642225031605562E-4</c:v>
                </c:pt>
                <c:pt idx="40">
                  <c:v>1.3812154696132598E-4</c:v>
                </c:pt>
                <c:pt idx="41">
                  <c:v>1.4409221902017292E-4</c:v>
                </c:pt>
                <c:pt idx="42">
                  <c:v>1.4492753623188405E-4</c:v>
                </c:pt>
                <c:pt idx="43">
                  <c:v>1.4662756598240469E-4</c:v>
                </c:pt>
                <c:pt idx="44">
                  <c:v>1.51285930408472E-4</c:v>
                </c:pt>
                <c:pt idx="45">
                  <c:v>1.5649452269170578E-4</c:v>
                </c:pt>
                <c:pt idx="46">
                  <c:v>1.6207455429497568E-4</c:v>
                </c:pt>
                <c:pt idx="47">
                  <c:v>1.6286644951140066E-4</c:v>
                </c:pt>
                <c:pt idx="48">
                  <c:v>1.6556291390728477E-4</c:v>
                </c:pt>
                <c:pt idx="49">
                  <c:v>1.8214936247723133E-4</c:v>
                </c:pt>
                <c:pt idx="50">
                  <c:v>1.8621973929236498E-4</c:v>
                </c:pt>
                <c:pt idx="51">
                  <c:v>1.9267822736030829E-4</c:v>
                </c:pt>
                <c:pt idx="52">
                  <c:v>1.9305019305019305E-4</c:v>
                </c:pt>
                <c:pt idx="53">
                  <c:v>1.9455252918287939E-4</c:v>
                </c:pt>
                <c:pt idx="54">
                  <c:v>1.9493177387914229E-4</c:v>
                </c:pt>
                <c:pt idx="55">
                  <c:v>1.9723865877712031E-4</c:v>
                </c:pt>
                <c:pt idx="56">
                  <c:v>1.9801980198019803E-4</c:v>
                </c:pt>
                <c:pt idx="57">
                  <c:v>2.0040080160320641E-4</c:v>
                </c:pt>
                <c:pt idx="58">
                  <c:v>2.0242914979757084E-4</c:v>
                </c:pt>
                <c:pt idx="59">
                  <c:v>2.109704641350211E-4</c:v>
                </c:pt>
                <c:pt idx="60">
                  <c:v>2.1321961620469082E-4</c:v>
                </c:pt>
                <c:pt idx="61">
                  <c:v>2.1459227467811158E-4</c:v>
                </c:pt>
                <c:pt idx="62">
                  <c:v>2.1929824561403509E-4</c:v>
                </c:pt>
                <c:pt idx="63">
                  <c:v>2.2727272727272727E-4</c:v>
                </c:pt>
                <c:pt idx="64">
                  <c:v>2.3529411764705883E-4</c:v>
                </c:pt>
                <c:pt idx="65">
                  <c:v>2.3980815347721823E-4</c:v>
                </c:pt>
                <c:pt idx="66">
                  <c:v>2.4330900243309004E-4</c:v>
                </c:pt>
                <c:pt idx="67">
                  <c:v>2.4509803921568627E-4</c:v>
                </c:pt>
                <c:pt idx="68">
                  <c:v>2.506265664160401E-4</c:v>
                </c:pt>
                <c:pt idx="69">
                  <c:v>2.5316455696202533E-4</c:v>
                </c:pt>
                <c:pt idx="70">
                  <c:v>2.5316455696202533E-4</c:v>
                </c:pt>
                <c:pt idx="71">
                  <c:v>2.5575447570332479E-4</c:v>
                </c:pt>
                <c:pt idx="72">
                  <c:v>2.5706940874035988E-4</c:v>
                </c:pt>
                <c:pt idx="73">
                  <c:v>2.6178010471204191E-4</c:v>
                </c:pt>
                <c:pt idx="74">
                  <c:v>2.631578947368421E-4</c:v>
                </c:pt>
                <c:pt idx="75">
                  <c:v>2.631578947368421E-4</c:v>
                </c:pt>
                <c:pt idx="76">
                  <c:v>2.6881720430107527E-4</c:v>
                </c:pt>
                <c:pt idx="77">
                  <c:v>2.8328611898016995E-4</c:v>
                </c:pt>
                <c:pt idx="78">
                  <c:v>2.941176470588235E-4</c:v>
                </c:pt>
                <c:pt idx="79">
                  <c:v>2.9673590504451037E-4</c:v>
                </c:pt>
                <c:pt idx="80">
                  <c:v>3.1152647975077883E-4</c:v>
                </c:pt>
                <c:pt idx="81">
                  <c:v>3.2362459546925567E-4</c:v>
                </c:pt>
                <c:pt idx="82">
                  <c:v>3.2467532467532468E-4</c:v>
                </c:pt>
                <c:pt idx="83">
                  <c:v>3.2679738562091501E-4</c:v>
                </c:pt>
                <c:pt idx="84">
                  <c:v>3.2679738562091501E-4</c:v>
                </c:pt>
                <c:pt idx="85">
                  <c:v>3.2679738562091501E-4</c:v>
                </c:pt>
                <c:pt idx="86">
                  <c:v>3.2894736842105262E-4</c:v>
                </c:pt>
                <c:pt idx="87">
                  <c:v>3.3670033670033672E-4</c:v>
                </c:pt>
                <c:pt idx="88">
                  <c:v>3.3783783783783786E-4</c:v>
                </c:pt>
                <c:pt idx="89">
                  <c:v>3.4965034965034965E-4</c:v>
                </c:pt>
                <c:pt idx="90">
                  <c:v>3.5087719298245611E-4</c:v>
                </c:pt>
                <c:pt idx="91">
                  <c:v>3.5460992907801421E-4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B-4F5A-9227-07778706B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631391"/>
        <c:axId val="1239638879"/>
      </c:scatterChart>
      <c:valAx>
        <c:axId val="123963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9638879"/>
        <c:crosses val="autoZero"/>
        <c:crossBetween val="midCat"/>
      </c:valAx>
      <c:valAx>
        <c:axId val="123963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963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335280</xdr:colOff>
      <xdr:row>7</xdr:row>
      <xdr:rowOff>213360</xdr:rowOff>
    </xdr:from>
    <xdr:to>
      <xdr:col>25</xdr:col>
      <xdr:colOff>251460</xdr:colOff>
      <xdr:row>17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37883E-FB01-47C8-B3BB-65D4D886E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12</xdr:row>
      <xdr:rowOff>83820</xdr:rowOff>
    </xdr:from>
    <xdr:to>
      <xdr:col>15</xdr:col>
      <xdr:colOff>99060</xdr:colOff>
      <xdr:row>20</xdr:row>
      <xdr:rowOff>266700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374FA3A-DE00-EA2F-9EBD-A6F6F2CE2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55;&#1040;&#1056;&#1050;_&#1042;&#1099;&#1073;&#1086;&#1088;&#1082;&#1072;_&#1082;&#1086;&#1084;&#1087;&#1072;&#1085;&#1080;&#1081;_20220511_235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Условия запроса"/>
    </sheetNames>
    <sheetDataSet>
      <sheetData sheetId="0">
        <row r="4">
          <cell r="F4" t="str">
            <v>2018, Оборотные активы, RUB</v>
          </cell>
          <cell r="G4" t="str">
            <v>2019, Оборотные активы, RUB</v>
          </cell>
          <cell r="H4" t="str">
            <v>2020, Оборотные активы, RUB</v>
          </cell>
          <cell r="I4" t="str">
            <v>2021, Оборотные активы, RUB</v>
          </cell>
          <cell r="J4" t="str">
            <v>2018, Капитал и резервы, RUB</v>
          </cell>
          <cell r="K4" t="str">
            <v>2019, Капитал и резервы, RUB</v>
          </cell>
          <cell r="L4" t="str">
            <v>2020, Капитал и резервы, RUB</v>
          </cell>
          <cell r="M4" t="str">
            <v>2021, Капитал и резервы, RUB</v>
          </cell>
          <cell r="N4" t="str">
            <v>2018, Заёмные средства (долгосрочные), RUB</v>
          </cell>
          <cell r="O4" t="str">
            <v>2019, Заёмные средства (долгосрочные), RUB</v>
          </cell>
          <cell r="P4" t="str">
            <v>2020, Заёмные средства (долгосрочные), RUB</v>
          </cell>
          <cell r="Q4" t="str">
            <v>2021, Заёмные средства (долгосрочные), RUB</v>
          </cell>
          <cell r="R4" t="str">
            <v>2018, Краткосрочные обязательства, RUB</v>
          </cell>
          <cell r="S4" t="str">
            <v>2019, Краткосрочные обязательства, RUB</v>
          </cell>
          <cell r="T4" t="str">
            <v>2020, Краткосрочные обязательства, RUB</v>
          </cell>
          <cell r="U4" t="str">
            <v>2021, Краткосрочные обязательства, RUB</v>
          </cell>
          <cell r="V4" t="str">
            <v>2018, Коммерческие расходы, RUB</v>
          </cell>
          <cell r="W4" t="str">
            <v>2019, Коммерческие расходы, RUB</v>
          </cell>
          <cell r="X4" t="str">
            <v>2020, Коммерческие расходы, RUB</v>
          </cell>
          <cell r="Y4" t="str">
            <v>2021, Коммерческие расходы, RUB</v>
          </cell>
          <cell r="Z4" t="str">
            <v>2018, Управленческие расходы, RUB</v>
          </cell>
          <cell r="AA4" t="str">
            <v>2019, Управленческие расходы, RUB</v>
          </cell>
          <cell r="AB4" t="str">
            <v>2020, Управленческие расходы, RUB</v>
          </cell>
          <cell r="AC4" t="str">
            <v>2021, Управленческие расходы, RUB</v>
          </cell>
          <cell r="AD4" t="str">
            <v>2018, Прибыль (убыток) до налогообложения , RUB</v>
          </cell>
          <cell r="AE4" t="str">
            <v>2019, Прибыль (убыток) до налогообложения , RUB</v>
          </cell>
          <cell r="AF4" t="str">
            <v>2020, Прибыль (убыток) до налогообложения , RUB</v>
          </cell>
          <cell r="AG4" t="str">
            <v>2021, Прибыль (убыток) до налогообложения , RUB</v>
          </cell>
        </row>
        <row r="5">
          <cell r="D5">
            <v>7706236635</v>
          </cell>
          <cell r="F5">
            <v>681239000</v>
          </cell>
          <cell r="G5">
            <v>862562000</v>
          </cell>
          <cell r="H5">
            <v>899918000</v>
          </cell>
          <cell r="I5">
            <v>1389950000</v>
          </cell>
          <cell r="J5">
            <v>662878000</v>
          </cell>
          <cell r="K5">
            <v>840632000</v>
          </cell>
          <cell r="L5">
            <v>1300474000</v>
          </cell>
          <cell r="M5">
            <v>1751864000</v>
          </cell>
          <cell r="R5">
            <v>35542000</v>
          </cell>
          <cell r="S5">
            <v>38783000</v>
          </cell>
          <cell r="T5">
            <v>20979000</v>
          </cell>
          <cell r="U5">
            <v>61328000</v>
          </cell>
          <cell r="Z5">
            <v>134737000</v>
          </cell>
          <cell r="AA5">
            <v>32173000</v>
          </cell>
          <cell r="AB5">
            <v>39350000</v>
          </cell>
          <cell r="AC5">
            <v>73951000</v>
          </cell>
          <cell r="AD5">
            <v>454346000</v>
          </cell>
          <cell r="AE5">
            <v>488553000</v>
          </cell>
          <cell r="AF5">
            <v>578051000</v>
          </cell>
          <cell r="AG5">
            <v>564539000</v>
          </cell>
        </row>
        <row r="6">
          <cell r="D6">
            <v>2724146424</v>
          </cell>
          <cell r="F6">
            <v>408492000</v>
          </cell>
          <cell r="G6">
            <v>360668000</v>
          </cell>
          <cell r="H6">
            <v>470097000</v>
          </cell>
          <cell r="I6">
            <v>505520000</v>
          </cell>
          <cell r="J6">
            <v>393837000</v>
          </cell>
          <cell r="K6">
            <v>347933000</v>
          </cell>
          <cell r="L6">
            <v>436519000</v>
          </cell>
          <cell r="M6">
            <v>494448000</v>
          </cell>
          <cell r="R6">
            <v>18399000</v>
          </cell>
          <cell r="S6">
            <v>16136000</v>
          </cell>
          <cell r="T6">
            <v>35659000</v>
          </cell>
          <cell r="U6">
            <v>13875000</v>
          </cell>
          <cell r="V6">
            <v>85374000</v>
          </cell>
          <cell r="W6">
            <v>91163000</v>
          </cell>
          <cell r="X6">
            <v>88560000</v>
          </cell>
          <cell r="Y6">
            <v>95637000</v>
          </cell>
          <cell r="AD6">
            <v>74008000</v>
          </cell>
          <cell r="AE6">
            <v>70434000</v>
          </cell>
          <cell r="AF6">
            <v>125228000</v>
          </cell>
          <cell r="AG6">
            <v>96256000</v>
          </cell>
        </row>
        <row r="7">
          <cell r="D7">
            <v>7715433990</v>
          </cell>
          <cell r="F7">
            <v>25006000</v>
          </cell>
          <cell r="G7">
            <v>31948000</v>
          </cell>
          <cell r="H7">
            <v>52630000</v>
          </cell>
          <cell r="I7">
            <v>64096000</v>
          </cell>
          <cell r="J7">
            <v>28903000</v>
          </cell>
          <cell r="K7">
            <v>35778000</v>
          </cell>
          <cell r="L7">
            <v>46388000</v>
          </cell>
          <cell r="M7">
            <v>52236000</v>
          </cell>
          <cell r="Q7">
            <v>4053000</v>
          </cell>
          <cell r="R7">
            <v>289000</v>
          </cell>
          <cell r="S7">
            <v>134000</v>
          </cell>
          <cell r="T7">
            <v>17339000</v>
          </cell>
          <cell r="U7">
            <v>16165000</v>
          </cell>
          <cell r="AD7">
            <v>8271000</v>
          </cell>
          <cell r="AE7">
            <v>6871000</v>
          </cell>
          <cell r="AF7">
            <v>12479000</v>
          </cell>
          <cell r="AG7">
            <v>8266000</v>
          </cell>
        </row>
        <row r="8">
          <cell r="D8">
            <v>7714037390</v>
          </cell>
          <cell r="F8">
            <v>24160311000</v>
          </cell>
          <cell r="G8">
            <v>29225041000</v>
          </cell>
          <cell r="H8">
            <v>33608964000</v>
          </cell>
          <cell r="I8">
            <v>41041255000</v>
          </cell>
          <cell r="J8">
            <v>27969768000</v>
          </cell>
          <cell r="K8">
            <v>29906146000</v>
          </cell>
          <cell r="L8">
            <v>32446721000</v>
          </cell>
          <cell r="M8">
            <v>36438425000</v>
          </cell>
          <cell r="R8">
            <v>4757258000</v>
          </cell>
          <cell r="S8">
            <v>6636127000</v>
          </cell>
          <cell r="T8">
            <v>7792503000</v>
          </cell>
          <cell r="U8">
            <v>11184157000</v>
          </cell>
          <cell r="V8">
            <v>23648674000</v>
          </cell>
          <cell r="W8">
            <v>23568855000</v>
          </cell>
          <cell r="X8">
            <v>22281930000</v>
          </cell>
          <cell r="Y8">
            <v>25636805000</v>
          </cell>
          <cell r="AD8">
            <v>2186152000</v>
          </cell>
          <cell r="AE8">
            <v>2555438000</v>
          </cell>
          <cell r="AF8">
            <v>3237475000</v>
          </cell>
          <cell r="AG8">
            <v>5089614000</v>
          </cell>
        </row>
        <row r="9">
          <cell r="D9">
            <v>7840020100</v>
          </cell>
          <cell r="F9">
            <v>121663000</v>
          </cell>
          <cell r="G9">
            <v>174318000</v>
          </cell>
          <cell r="H9">
            <v>233074000</v>
          </cell>
          <cell r="I9">
            <v>257052000</v>
          </cell>
          <cell r="J9">
            <v>102485000</v>
          </cell>
          <cell r="K9">
            <v>187971000</v>
          </cell>
          <cell r="L9">
            <v>121143000</v>
          </cell>
          <cell r="M9">
            <v>37391000</v>
          </cell>
          <cell r="N9">
            <v>43403000</v>
          </cell>
          <cell r="P9">
            <v>80000000</v>
          </cell>
          <cell r="Q9">
            <v>202409000</v>
          </cell>
          <cell r="R9">
            <v>533000</v>
          </cell>
          <cell r="S9">
            <v>10899000</v>
          </cell>
          <cell r="T9">
            <v>57127000</v>
          </cell>
          <cell r="U9">
            <v>39629000</v>
          </cell>
          <cell r="Z9">
            <v>23047000</v>
          </cell>
          <cell r="AA9">
            <v>91279000</v>
          </cell>
          <cell r="AD9">
            <v>215000</v>
          </cell>
          <cell r="AE9">
            <v>-40315000</v>
          </cell>
          <cell r="AF9">
            <v>-63540000</v>
          </cell>
          <cell r="AG9">
            <v>-83746000</v>
          </cell>
        </row>
        <row r="10">
          <cell r="D10">
            <v>7724407040</v>
          </cell>
          <cell r="F10">
            <v>3764480000</v>
          </cell>
          <cell r="G10">
            <v>3854454000</v>
          </cell>
          <cell r="J10">
            <v>19608000</v>
          </cell>
          <cell r="K10">
            <v>6366000</v>
          </cell>
          <cell r="R10">
            <v>3752082000</v>
          </cell>
          <cell r="S10">
            <v>3853631000</v>
          </cell>
          <cell r="V10">
            <v>527072000</v>
          </cell>
          <cell r="W10">
            <v>218770000</v>
          </cell>
          <cell r="AD10">
            <v>18937000</v>
          </cell>
          <cell r="AE10">
            <v>-13115000</v>
          </cell>
        </row>
        <row r="11">
          <cell r="D11">
            <v>7729265128</v>
          </cell>
          <cell r="F11">
            <v>45412939000</v>
          </cell>
          <cell r="G11">
            <v>61909715000</v>
          </cell>
          <cell r="H11">
            <v>40570243000</v>
          </cell>
          <cell r="I11">
            <v>47261603000</v>
          </cell>
          <cell r="J11">
            <v>30232795000</v>
          </cell>
          <cell r="K11">
            <v>40305865000</v>
          </cell>
          <cell r="L11">
            <v>43558948000</v>
          </cell>
          <cell r="M11">
            <v>49755634000</v>
          </cell>
          <cell r="N11">
            <v>450000000</v>
          </cell>
          <cell r="P11">
            <v>100000000</v>
          </cell>
          <cell r="Q11">
            <v>170000000</v>
          </cell>
          <cell r="R11">
            <v>34518328000</v>
          </cell>
          <cell r="S11">
            <v>42232942000</v>
          </cell>
          <cell r="T11">
            <v>28529532000</v>
          </cell>
          <cell r="U11">
            <v>28030880000</v>
          </cell>
          <cell r="V11">
            <v>28613090000</v>
          </cell>
          <cell r="W11">
            <v>31431594000</v>
          </cell>
          <cell r="X11">
            <v>24513706000</v>
          </cell>
          <cell r="Y11">
            <v>31316833000</v>
          </cell>
          <cell r="AD11">
            <v>11989718000</v>
          </cell>
          <cell r="AE11">
            <v>12134204000</v>
          </cell>
          <cell r="AF11">
            <v>6347816000</v>
          </cell>
          <cell r="AG11">
            <v>10099633000</v>
          </cell>
        </row>
        <row r="12">
          <cell r="D12">
            <v>7728313812</v>
          </cell>
          <cell r="F12">
            <v>3280000</v>
          </cell>
          <cell r="G12">
            <v>181708000</v>
          </cell>
          <cell r="H12">
            <v>9161000</v>
          </cell>
          <cell r="I12">
            <v>24458000</v>
          </cell>
          <cell r="J12">
            <v>3005000</v>
          </cell>
          <cell r="K12">
            <v>145410000</v>
          </cell>
          <cell r="L12">
            <v>8780000</v>
          </cell>
          <cell r="M12">
            <v>15475000</v>
          </cell>
          <cell r="N12">
            <v>3000000</v>
          </cell>
          <cell r="R12">
            <v>523000</v>
          </cell>
          <cell r="S12">
            <v>36415000</v>
          </cell>
          <cell r="T12">
            <v>524000</v>
          </cell>
          <cell r="U12">
            <v>9109000</v>
          </cell>
          <cell r="AA12">
            <v>20669000</v>
          </cell>
          <cell r="AD12">
            <v>-2597000</v>
          </cell>
          <cell r="AE12">
            <v>175831000</v>
          </cell>
          <cell r="AF12">
            <v>598000</v>
          </cell>
          <cell r="AG12">
            <v>45045000</v>
          </cell>
        </row>
        <row r="13">
          <cell r="D13">
            <v>7718280244</v>
          </cell>
          <cell r="F13">
            <v>765718000</v>
          </cell>
          <cell r="G13">
            <v>391445000</v>
          </cell>
          <cell r="H13">
            <v>384045000</v>
          </cell>
          <cell r="I13">
            <v>521064000</v>
          </cell>
          <cell r="J13">
            <v>-367364000</v>
          </cell>
          <cell r="K13">
            <v>-577152000</v>
          </cell>
          <cell r="L13">
            <v>-753070000</v>
          </cell>
          <cell r="M13">
            <v>-668745000</v>
          </cell>
          <cell r="P13">
            <v>124650000</v>
          </cell>
          <cell r="Q13">
            <v>259000000</v>
          </cell>
          <cell r="R13">
            <v>1189770000</v>
          </cell>
          <cell r="S13">
            <v>1077726000</v>
          </cell>
          <cell r="T13">
            <v>1200356000</v>
          </cell>
          <cell r="U13">
            <v>1146564000</v>
          </cell>
          <cell r="V13">
            <v>393631000</v>
          </cell>
          <cell r="W13">
            <v>444752000</v>
          </cell>
          <cell r="X13">
            <v>505650000</v>
          </cell>
          <cell r="Y13">
            <v>638701000</v>
          </cell>
          <cell r="AD13">
            <v>-210658000</v>
          </cell>
          <cell r="AE13">
            <v>-252555000</v>
          </cell>
          <cell r="AF13">
            <v>-227369000</v>
          </cell>
          <cell r="AG13">
            <v>105250000</v>
          </cell>
        </row>
        <row r="14">
          <cell r="D14">
            <v>5908987126</v>
          </cell>
          <cell r="F14">
            <v>8825000</v>
          </cell>
          <cell r="G14">
            <v>23991000</v>
          </cell>
          <cell r="H14">
            <v>36333000</v>
          </cell>
          <cell r="I14">
            <v>71501000</v>
          </cell>
          <cell r="J14">
            <v>3157000</v>
          </cell>
          <cell r="K14">
            <v>23991000</v>
          </cell>
          <cell r="L14">
            <v>24430000</v>
          </cell>
          <cell r="M14">
            <v>23636000</v>
          </cell>
          <cell r="R14">
            <v>5668000</v>
          </cell>
          <cell r="T14">
            <v>11903000</v>
          </cell>
          <cell r="U14">
            <v>47865000</v>
          </cell>
          <cell r="V14">
            <v>33244000</v>
          </cell>
          <cell r="W14">
            <v>27345000</v>
          </cell>
          <cell r="X14">
            <v>30307000</v>
          </cell>
          <cell r="Y14">
            <v>71317000</v>
          </cell>
          <cell r="AD14">
            <v>116000</v>
          </cell>
          <cell r="AE14">
            <v>22139000</v>
          </cell>
          <cell r="AF14">
            <v>574000</v>
          </cell>
          <cell r="AG14">
            <v>3499000</v>
          </cell>
        </row>
        <row r="15">
          <cell r="D15">
            <v>7810022460</v>
          </cell>
          <cell r="F15">
            <v>15310467000</v>
          </cell>
          <cell r="G15">
            <v>14531348000</v>
          </cell>
          <cell r="H15">
            <v>12463544000</v>
          </cell>
          <cell r="I15">
            <v>14268390000</v>
          </cell>
          <cell r="J15">
            <v>2886062000</v>
          </cell>
          <cell r="K15">
            <v>3000930000</v>
          </cell>
          <cell r="L15">
            <v>3052039000</v>
          </cell>
          <cell r="M15">
            <v>3333971000</v>
          </cell>
          <cell r="R15">
            <v>14279880000</v>
          </cell>
          <cell r="S15">
            <v>13070594000</v>
          </cell>
          <cell r="T15">
            <v>11705488000</v>
          </cell>
          <cell r="U15">
            <v>13016195000</v>
          </cell>
          <cell r="V15">
            <v>11889713000</v>
          </cell>
          <cell r="W15">
            <v>12875264000</v>
          </cell>
          <cell r="X15">
            <v>9953275000</v>
          </cell>
          <cell r="Y15">
            <v>12343274000</v>
          </cell>
          <cell r="Z15">
            <v>1272188000</v>
          </cell>
          <cell r="AA15">
            <v>1203738000</v>
          </cell>
          <cell r="AB15">
            <v>1055346000</v>
          </cell>
          <cell r="AC15">
            <v>1257282000</v>
          </cell>
          <cell r="AD15">
            <v>897010000</v>
          </cell>
          <cell r="AE15">
            <v>447326000</v>
          </cell>
          <cell r="AF15">
            <v>129800000</v>
          </cell>
          <cell r="AG15">
            <v>310510000</v>
          </cell>
        </row>
        <row r="16">
          <cell r="D16">
            <v>7721546864</v>
          </cell>
          <cell r="F16">
            <v>25025985000</v>
          </cell>
          <cell r="G16">
            <v>49477421000</v>
          </cell>
          <cell r="H16">
            <v>63562426000</v>
          </cell>
          <cell r="I16">
            <v>90253916000</v>
          </cell>
          <cell r="J16">
            <v>3553496000</v>
          </cell>
          <cell r="K16">
            <v>7936927000</v>
          </cell>
          <cell r="L16">
            <v>9579845000</v>
          </cell>
          <cell r="M16">
            <v>23413665000</v>
          </cell>
          <cell r="R16">
            <v>24630367000</v>
          </cell>
          <cell r="S16">
            <v>49205234000</v>
          </cell>
          <cell r="T16">
            <v>65619092000</v>
          </cell>
          <cell r="U16">
            <v>89831625000</v>
          </cell>
          <cell r="V16">
            <v>18094209000</v>
          </cell>
          <cell r="W16">
            <v>34928982000</v>
          </cell>
          <cell r="X16">
            <v>56478985000</v>
          </cell>
          <cell r="Y16">
            <v>91442524000</v>
          </cell>
          <cell r="Z16">
            <v>471827000</v>
          </cell>
          <cell r="AA16">
            <v>179798000</v>
          </cell>
          <cell r="AB16">
            <v>236858000</v>
          </cell>
          <cell r="AC16">
            <v>321411000</v>
          </cell>
          <cell r="AD16">
            <v>2422579000</v>
          </cell>
          <cell r="AE16">
            <v>6567635000</v>
          </cell>
          <cell r="AF16">
            <v>2573836000</v>
          </cell>
          <cell r="AG16">
            <v>17201329000</v>
          </cell>
        </row>
        <row r="17">
          <cell r="D17">
            <v>7734443270</v>
          </cell>
          <cell r="F17">
            <v>6063203000</v>
          </cell>
          <cell r="G17">
            <v>6907139000</v>
          </cell>
          <cell r="H17">
            <v>11791270000</v>
          </cell>
          <cell r="I17">
            <v>11558035000</v>
          </cell>
          <cell r="J17">
            <v>7456526000</v>
          </cell>
          <cell r="K17">
            <v>8451617000</v>
          </cell>
          <cell r="L17">
            <v>10286484000</v>
          </cell>
          <cell r="M17">
            <v>6624303000</v>
          </cell>
          <cell r="R17">
            <v>4004427000</v>
          </cell>
          <cell r="S17">
            <v>4884706000</v>
          </cell>
          <cell r="T17">
            <v>8191478000</v>
          </cell>
          <cell r="U17">
            <v>23987675000</v>
          </cell>
          <cell r="V17">
            <v>17417519000</v>
          </cell>
          <cell r="W17">
            <v>25900859000</v>
          </cell>
          <cell r="X17">
            <v>37413969000</v>
          </cell>
          <cell r="Y17">
            <v>57245798000</v>
          </cell>
          <cell r="AD17">
            <v>1436246000</v>
          </cell>
          <cell r="AE17">
            <v>3758304000</v>
          </cell>
          <cell r="AF17">
            <v>2310714000</v>
          </cell>
          <cell r="AG17">
            <v>-2748117000</v>
          </cell>
        </row>
        <row r="18">
          <cell r="D18">
            <v>7728383320</v>
          </cell>
          <cell r="F18">
            <v>1321345000</v>
          </cell>
          <cell r="G18">
            <v>2140158000</v>
          </cell>
          <cell r="H18">
            <v>2625770000</v>
          </cell>
          <cell r="I18">
            <v>2086572000</v>
          </cell>
          <cell r="J18">
            <v>12148000</v>
          </cell>
          <cell r="K18">
            <v>1941000</v>
          </cell>
          <cell r="L18">
            <v>37952000</v>
          </cell>
          <cell r="M18">
            <v>-226910000</v>
          </cell>
          <cell r="R18">
            <v>1315082000</v>
          </cell>
          <cell r="S18">
            <v>2142951000</v>
          </cell>
          <cell r="T18">
            <v>2591552000</v>
          </cell>
          <cell r="U18">
            <v>2428732000</v>
          </cell>
          <cell r="V18">
            <v>499901000</v>
          </cell>
          <cell r="W18">
            <v>370963000</v>
          </cell>
          <cell r="X18">
            <v>407832000</v>
          </cell>
          <cell r="Y18">
            <v>281605000</v>
          </cell>
          <cell r="Z18">
            <v>177000</v>
          </cell>
          <cell r="AD18">
            <v>15891000</v>
          </cell>
          <cell r="AE18">
            <v>-9193000</v>
          </cell>
          <cell r="AF18">
            <v>45595000</v>
          </cell>
          <cell r="AG18">
            <v>-293533000</v>
          </cell>
        </row>
        <row r="19">
          <cell r="D19">
            <v>7722753969</v>
          </cell>
          <cell r="F19">
            <v>3814751000</v>
          </cell>
          <cell r="G19">
            <v>6037630000</v>
          </cell>
          <cell r="H19">
            <v>9731945000</v>
          </cell>
          <cell r="I19">
            <v>15929394000</v>
          </cell>
          <cell r="J19">
            <v>1431076000</v>
          </cell>
          <cell r="K19">
            <v>1970189000</v>
          </cell>
          <cell r="L19">
            <v>2475738000</v>
          </cell>
          <cell r="M19">
            <v>2437495000</v>
          </cell>
          <cell r="N19">
            <v>700000000</v>
          </cell>
          <cell r="O19">
            <v>1153701000</v>
          </cell>
          <cell r="P19">
            <v>2000000000</v>
          </cell>
          <cell r="Q19">
            <v>2500000000</v>
          </cell>
          <cell r="R19">
            <v>2354060000</v>
          </cell>
          <cell r="S19">
            <v>3711792000</v>
          </cell>
          <cell r="T19">
            <v>6471015000</v>
          </cell>
          <cell r="U19">
            <v>13186140000</v>
          </cell>
          <cell r="V19">
            <v>3624849000</v>
          </cell>
          <cell r="W19">
            <v>4845220000</v>
          </cell>
          <cell r="X19">
            <v>8246694000</v>
          </cell>
          <cell r="Y19">
            <v>13703483000</v>
          </cell>
          <cell r="AD19">
            <v>435230000</v>
          </cell>
          <cell r="AE19">
            <v>993488000</v>
          </cell>
          <cell r="AF19">
            <v>1717783000</v>
          </cell>
          <cell r="AG19">
            <v>695571000</v>
          </cell>
        </row>
        <row r="20">
          <cell r="D20">
            <v>5406807316</v>
          </cell>
          <cell r="H20">
            <v>154384000</v>
          </cell>
          <cell r="I20">
            <v>66430000</v>
          </cell>
          <cell r="L20">
            <v>-12349000</v>
          </cell>
          <cell r="M20">
            <v>-92615000</v>
          </cell>
          <cell r="T20">
            <v>167088000</v>
          </cell>
          <cell r="U20">
            <v>159933000</v>
          </cell>
          <cell r="X20">
            <v>15744000</v>
          </cell>
          <cell r="Y20">
            <v>248015000</v>
          </cell>
          <cell r="AB20">
            <v>8841000</v>
          </cell>
          <cell r="AF20">
            <v>-12359000</v>
          </cell>
          <cell r="AG20">
            <v>-90880000</v>
          </cell>
        </row>
        <row r="21">
          <cell r="D21">
            <v>9710074927</v>
          </cell>
          <cell r="G21">
            <v>117359000</v>
          </cell>
          <cell r="H21">
            <v>72999000</v>
          </cell>
          <cell r="I21">
            <v>57605000</v>
          </cell>
          <cell r="K21">
            <v>15068000</v>
          </cell>
          <cell r="L21">
            <v>42598000</v>
          </cell>
          <cell r="M21">
            <v>57540000</v>
          </cell>
          <cell r="S21">
            <v>102362000</v>
          </cell>
          <cell r="T21">
            <v>30436000</v>
          </cell>
          <cell r="U21">
            <v>65000</v>
          </cell>
          <cell r="AE21">
            <v>18792000</v>
          </cell>
          <cell r="AF21">
            <v>34483000</v>
          </cell>
          <cell r="AG21">
            <v>18721000</v>
          </cell>
        </row>
        <row r="22">
          <cell r="D22">
            <v>7705466989</v>
          </cell>
          <cell r="F22">
            <v>21361969000</v>
          </cell>
          <cell r="G22">
            <v>16315013000</v>
          </cell>
          <cell r="H22">
            <v>17584532000</v>
          </cell>
          <cell r="I22">
            <v>14984968000</v>
          </cell>
          <cell r="J22">
            <v>5076716000</v>
          </cell>
          <cell r="K22">
            <v>4759972000</v>
          </cell>
          <cell r="L22">
            <v>5676861000</v>
          </cell>
          <cell r="M22">
            <v>4594417000</v>
          </cell>
          <cell r="O22">
            <v>4500000000</v>
          </cell>
          <cell r="P22">
            <v>3500000000</v>
          </cell>
          <cell r="R22">
            <v>22442619000</v>
          </cell>
          <cell r="S22">
            <v>16864794000</v>
          </cell>
          <cell r="T22">
            <v>18100347000</v>
          </cell>
          <cell r="U22">
            <v>20418216000</v>
          </cell>
          <cell r="V22">
            <v>25988823000</v>
          </cell>
          <cell r="W22">
            <v>26289493000</v>
          </cell>
          <cell r="X22">
            <v>29287890000</v>
          </cell>
          <cell r="Y22">
            <v>31472075000</v>
          </cell>
          <cell r="Z22">
            <v>1094452000</v>
          </cell>
          <cell r="AA22">
            <v>1180640000</v>
          </cell>
          <cell r="AB22">
            <v>1381337000</v>
          </cell>
          <cell r="AC22">
            <v>1925949000</v>
          </cell>
          <cell r="AD22">
            <v>926512000</v>
          </cell>
          <cell r="AE22">
            <v>-235841000</v>
          </cell>
          <cell r="AF22">
            <v>1166366000</v>
          </cell>
          <cell r="AG22">
            <v>875838000</v>
          </cell>
        </row>
        <row r="23">
          <cell r="D23">
            <v>7729355029</v>
          </cell>
          <cell r="F23">
            <v>50915512000</v>
          </cell>
          <cell r="G23">
            <v>53162157000</v>
          </cell>
          <cell r="H23">
            <v>58079896000</v>
          </cell>
          <cell r="I23">
            <v>68524233000</v>
          </cell>
          <cell r="J23">
            <v>5628255000</v>
          </cell>
          <cell r="K23">
            <v>6389629000</v>
          </cell>
          <cell r="L23">
            <v>6812220000</v>
          </cell>
          <cell r="M23">
            <v>5965340000</v>
          </cell>
          <cell r="N23">
            <v>8928369000</v>
          </cell>
          <cell r="O23">
            <v>8980000000</v>
          </cell>
          <cell r="P23">
            <v>12200000000</v>
          </cell>
          <cell r="Q23">
            <v>15110000000</v>
          </cell>
          <cell r="R23">
            <v>47543424000</v>
          </cell>
          <cell r="S23">
            <v>49590665000</v>
          </cell>
          <cell r="T23">
            <v>50562010000</v>
          </cell>
          <cell r="U23">
            <v>62044804000</v>
          </cell>
          <cell r="V23">
            <v>22570244000</v>
          </cell>
          <cell r="W23">
            <v>25236954000</v>
          </cell>
          <cell r="X23">
            <v>26971520000</v>
          </cell>
          <cell r="Y23">
            <v>32619477000</v>
          </cell>
          <cell r="Z23">
            <v>4153530000</v>
          </cell>
          <cell r="AA23">
            <v>4398880000</v>
          </cell>
          <cell r="AB23">
            <v>4111074000</v>
          </cell>
          <cell r="AC23">
            <v>4314316000</v>
          </cell>
          <cell r="AD23">
            <v>7950020000</v>
          </cell>
          <cell r="AE23">
            <v>9617374000</v>
          </cell>
          <cell r="AF23">
            <v>9816609000</v>
          </cell>
          <cell r="AG23">
            <v>8892770000</v>
          </cell>
        </row>
        <row r="24">
          <cell r="D24">
            <v>7713595804</v>
          </cell>
          <cell r="F24">
            <v>2789163000</v>
          </cell>
          <cell r="G24">
            <v>2321081000</v>
          </cell>
          <cell r="H24">
            <v>4462161000</v>
          </cell>
          <cell r="I24">
            <v>4028651000</v>
          </cell>
          <cell r="J24">
            <v>342864000</v>
          </cell>
          <cell r="K24">
            <v>428782000</v>
          </cell>
          <cell r="L24">
            <v>819715000</v>
          </cell>
          <cell r="M24">
            <v>1133296000</v>
          </cell>
          <cell r="N24">
            <v>809945000</v>
          </cell>
          <cell r="O24">
            <v>866758000</v>
          </cell>
          <cell r="P24">
            <v>2219417000</v>
          </cell>
          <cell r="R24">
            <v>2568336000</v>
          </cell>
          <cell r="S24">
            <v>2210398000</v>
          </cell>
          <cell r="T24">
            <v>2712213000</v>
          </cell>
          <cell r="U24">
            <v>4460958000</v>
          </cell>
          <cell r="V24">
            <v>6172327000</v>
          </cell>
          <cell r="W24">
            <v>4046488000</v>
          </cell>
          <cell r="X24">
            <v>3486540000</v>
          </cell>
          <cell r="AC24">
            <v>3181108000</v>
          </cell>
          <cell r="AD24">
            <v>-1662332000</v>
          </cell>
          <cell r="AE24">
            <v>-88141000</v>
          </cell>
          <cell r="AF24">
            <v>-1238294000</v>
          </cell>
          <cell r="AG24">
            <v>-817305000</v>
          </cell>
        </row>
        <row r="25">
          <cell r="D25">
            <v>7707741704</v>
          </cell>
          <cell r="F25">
            <v>2831466000</v>
          </cell>
          <cell r="G25">
            <v>1868506000</v>
          </cell>
          <cell r="H25">
            <v>1926748000</v>
          </cell>
          <cell r="I25">
            <v>2486371000</v>
          </cell>
          <cell r="J25">
            <v>2176561000</v>
          </cell>
          <cell r="K25">
            <v>2360403000</v>
          </cell>
          <cell r="L25">
            <v>3620339000</v>
          </cell>
          <cell r="M25">
            <v>4247910000</v>
          </cell>
          <cell r="R25">
            <v>919069000</v>
          </cell>
          <cell r="S25">
            <v>787499000</v>
          </cell>
          <cell r="T25">
            <v>914145000</v>
          </cell>
          <cell r="U25">
            <v>1147237000</v>
          </cell>
          <cell r="V25">
            <v>3401680000</v>
          </cell>
          <cell r="W25">
            <v>3610012000</v>
          </cell>
          <cell r="X25">
            <v>3715746000</v>
          </cell>
          <cell r="Y25">
            <v>4233726000</v>
          </cell>
          <cell r="Z25">
            <v>239504000</v>
          </cell>
          <cell r="AA25">
            <v>302565000</v>
          </cell>
          <cell r="AB25">
            <v>270461000</v>
          </cell>
          <cell r="AC25">
            <v>240275000</v>
          </cell>
          <cell r="AD25">
            <v>1371301000</v>
          </cell>
          <cell r="AE25">
            <v>425506000</v>
          </cell>
          <cell r="AF25">
            <v>1564650000</v>
          </cell>
          <cell r="AG25">
            <v>799156000</v>
          </cell>
        </row>
        <row r="26">
          <cell r="D26">
            <v>2540167061</v>
          </cell>
          <cell r="F26">
            <v>84073225000</v>
          </cell>
          <cell r="G26">
            <v>93702800000</v>
          </cell>
          <cell r="H26">
            <v>124969999000</v>
          </cell>
          <cell r="I26">
            <v>178549812000</v>
          </cell>
          <cell r="J26">
            <v>53222572000</v>
          </cell>
          <cell r="K26">
            <v>58572300000</v>
          </cell>
          <cell r="L26">
            <v>88063870000</v>
          </cell>
          <cell r="M26">
            <v>109010194000</v>
          </cell>
          <cell r="N26">
            <v>6671000</v>
          </cell>
          <cell r="O26">
            <v>6671000</v>
          </cell>
          <cell r="P26">
            <v>6671000</v>
          </cell>
          <cell r="R26">
            <v>32190772000</v>
          </cell>
          <cell r="S26">
            <v>39875572000</v>
          </cell>
          <cell r="T26">
            <v>43523452000</v>
          </cell>
          <cell r="U26">
            <v>78968352000</v>
          </cell>
          <cell r="V26">
            <v>28588623000</v>
          </cell>
          <cell r="W26">
            <v>40380920000</v>
          </cell>
          <cell r="X26">
            <v>48034906000</v>
          </cell>
          <cell r="Y26">
            <v>64856715000</v>
          </cell>
          <cell r="Z26">
            <v>2115399000</v>
          </cell>
          <cell r="AA26">
            <v>3146269000</v>
          </cell>
          <cell r="AB26">
            <v>3840381000</v>
          </cell>
          <cell r="AC26">
            <v>5362245000</v>
          </cell>
          <cell r="AD26">
            <v>13195361000</v>
          </cell>
          <cell r="AE26">
            <v>11653899000</v>
          </cell>
          <cell r="AF26">
            <v>38520973000</v>
          </cell>
          <cell r="AG26">
            <v>30175726000</v>
          </cell>
        </row>
        <row r="27">
          <cell r="D27">
            <v>7709770002</v>
          </cell>
          <cell r="F27">
            <v>6380763000</v>
          </cell>
          <cell r="G27">
            <v>6945502000</v>
          </cell>
          <cell r="H27">
            <v>9095927000</v>
          </cell>
          <cell r="I27">
            <v>10959503000</v>
          </cell>
          <cell r="J27">
            <v>-2531026000</v>
          </cell>
          <cell r="K27">
            <v>-781738000</v>
          </cell>
          <cell r="L27">
            <v>-146207000</v>
          </cell>
          <cell r="M27">
            <v>590104000</v>
          </cell>
          <cell r="N27">
            <v>4330100000</v>
          </cell>
          <cell r="O27">
            <v>3386243000</v>
          </cell>
          <cell r="Q27">
            <v>3793627000</v>
          </cell>
          <cell r="R27">
            <v>7149708000</v>
          </cell>
          <cell r="S27">
            <v>6777283000</v>
          </cell>
          <cell r="T27">
            <v>11757488000</v>
          </cell>
          <cell r="U27">
            <v>10394190000</v>
          </cell>
          <cell r="V27">
            <v>10580311000</v>
          </cell>
          <cell r="W27">
            <v>11763106000</v>
          </cell>
          <cell r="X27">
            <v>11793206000</v>
          </cell>
          <cell r="Y27">
            <v>15626946000</v>
          </cell>
          <cell r="AD27">
            <v>1300894000</v>
          </cell>
          <cell r="AE27">
            <v>2215978000</v>
          </cell>
          <cell r="AF27">
            <v>1357441000</v>
          </cell>
          <cell r="AG27">
            <v>1348444000</v>
          </cell>
        </row>
        <row r="28">
          <cell r="D28">
            <v>7704865540</v>
          </cell>
          <cell r="F28">
            <v>1388412000</v>
          </cell>
          <cell r="G28">
            <v>1831735000</v>
          </cell>
          <cell r="H28">
            <v>4644811000</v>
          </cell>
          <cell r="I28">
            <v>9739833000</v>
          </cell>
          <cell r="J28">
            <v>31940000</v>
          </cell>
          <cell r="K28">
            <v>591002000</v>
          </cell>
          <cell r="L28">
            <v>216783000</v>
          </cell>
          <cell r="M28">
            <v>2704068000</v>
          </cell>
          <cell r="R28">
            <v>1431790000</v>
          </cell>
          <cell r="S28">
            <v>1394133000</v>
          </cell>
          <cell r="T28">
            <v>4562758000</v>
          </cell>
          <cell r="U28">
            <v>7968126000</v>
          </cell>
          <cell r="V28">
            <v>634633000</v>
          </cell>
          <cell r="W28">
            <v>803907000</v>
          </cell>
          <cell r="X28">
            <v>1593476000</v>
          </cell>
          <cell r="Y28">
            <v>4757323000</v>
          </cell>
          <cell r="AD28">
            <v>55377000</v>
          </cell>
          <cell r="AE28">
            <v>-350813000</v>
          </cell>
          <cell r="AF28">
            <v>-311674000</v>
          </cell>
          <cell r="AG28">
            <v>-3578145000</v>
          </cell>
        </row>
        <row r="29">
          <cell r="D29">
            <v>6670381056</v>
          </cell>
          <cell r="F29">
            <v>3862104000</v>
          </cell>
          <cell r="G29">
            <v>5911641000</v>
          </cell>
          <cell r="H29">
            <v>9195209000</v>
          </cell>
          <cell r="I29">
            <v>13712443000</v>
          </cell>
          <cell r="J29">
            <v>422073000</v>
          </cell>
          <cell r="K29">
            <v>546210000</v>
          </cell>
          <cell r="L29">
            <v>976668000</v>
          </cell>
          <cell r="M29">
            <v>2127319000</v>
          </cell>
          <cell r="N29">
            <v>464946000</v>
          </cell>
          <cell r="O29">
            <v>1067215000</v>
          </cell>
          <cell r="P29">
            <v>1420368000</v>
          </cell>
          <cell r="Q29">
            <v>2298566000</v>
          </cell>
          <cell r="R29">
            <v>4459133000</v>
          </cell>
          <cell r="S29">
            <v>6694431000</v>
          </cell>
          <cell r="T29">
            <v>10129392000</v>
          </cell>
          <cell r="U29">
            <v>14936902000</v>
          </cell>
          <cell r="V29">
            <v>1806643000</v>
          </cell>
          <cell r="W29">
            <v>3902783000</v>
          </cell>
          <cell r="X29">
            <v>5654957000</v>
          </cell>
          <cell r="Y29">
            <v>11070763000</v>
          </cell>
          <cell r="AD29">
            <v>120158000</v>
          </cell>
          <cell r="AE29">
            <v>158612000</v>
          </cell>
          <cell r="AF29">
            <v>274185000</v>
          </cell>
          <cell r="AG29">
            <v>1388381000</v>
          </cell>
        </row>
        <row r="30">
          <cell r="D30">
            <v>6673189449</v>
          </cell>
          <cell r="F30">
            <v>232024000</v>
          </cell>
          <cell r="G30">
            <v>39153000</v>
          </cell>
          <cell r="H30">
            <v>45858000</v>
          </cell>
          <cell r="I30">
            <v>19414000</v>
          </cell>
          <cell r="J30">
            <v>3645000</v>
          </cell>
          <cell r="K30">
            <v>3721000</v>
          </cell>
          <cell r="L30">
            <v>5407000</v>
          </cell>
          <cell r="M30">
            <v>1813000</v>
          </cell>
          <cell r="R30">
            <v>234350000</v>
          </cell>
          <cell r="S30">
            <v>40934000</v>
          </cell>
          <cell r="T30">
            <v>47202000</v>
          </cell>
          <cell r="U30">
            <v>23306000</v>
          </cell>
          <cell r="V30">
            <v>141376000</v>
          </cell>
          <cell r="W30">
            <v>172532000</v>
          </cell>
          <cell r="X30">
            <v>161646000</v>
          </cell>
          <cell r="Y30">
            <v>163744000</v>
          </cell>
          <cell r="AD30">
            <v>914000</v>
          </cell>
          <cell r="AE30">
            <v>1564000</v>
          </cell>
          <cell r="AF30">
            <v>3168000</v>
          </cell>
          <cell r="AG30">
            <v>-1657000</v>
          </cell>
        </row>
        <row r="31">
          <cell r="D31">
            <v>7707099460</v>
          </cell>
          <cell r="F31">
            <v>7338371000</v>
          </cell>
          <cell r="G31">
            <v>5738190000</v>
          </cell>
          <cell r="H31">
            <v>7358193000</v>
          </cell>
          <cell r="I31">
            <v>8638230000</v>
          </cell>
          <cell r="J31">
            <v>9283492000</v>
          </cell>
          <cell r="K31">
            <v>3477054000</v>
          </cell>
          <cell r="L31">
            <v>5732468000</v>
          </cell>
          <cell r="M31">
            <v>1327758000</v>
          </cell>
          <cell r="O31">
            <v>2300000000</v>
          </cell>
          <cell r="P31">
            <v>2100000000</v>
          </cell>
          <cell r="Q31">
            <v>6900000000</v>
          </cell>
          <cell r="R31">
            <v>2028354000</v>
          </cell>
          <cell r="S31">
            <v>2743563000</v>
          </cell>
          <cell r="T31">
            <v>2726382000</v>
          </cell>
          <cell r="U31">
            <v>3839199000</v>
          </cell>
          <cell r="V31">
            <v>10304745000</v>
          </cell>
          <cell r="W31">
            <v>11430760000</v>
          </cell>
          <cell r="X31">
            <v>11585003000</v>
          </cell>
          <cell r="Y31">
            <v>14476247000</v>
          </cell>
          <cell r="AD31">
            <v>5932783000</v>
          </cell>
          <cell r="AE31">
            <v>6831093000</v>
          </cell>
          <cell r="AF31">
            <v>3105758000</v>
          </cell>
          <cell r="AG31">
            <v>8223323000</v>
          </cell>
        </row>
        <row r="32">
          <cell r="D32">
            <v>7813450665</v>
          </cell>
          <cell r="F32">
            <v>1116774000</v>
          </cell>
          <cell r="G32">
            <v>1431961000</v>
          </cell>
          <cell r="H32">
            <v>1611124000</v>
          </cell>
          <cell r="I32">
            <v>1793927000</v>
          </cell>
          <cell r="J32">
            <v>372900000</v>
          </cell>
          <cell r="K32">
            <v>657175000</v>
          </cell>
          <cell r="L32">
            <v>798086000</v>
          </cell>
          <cell r="M32">
            <v>1076666000</v>
          </cell>
          <cell r="N32">
            <v>13450000</v>
          </cell>
          <cell r="R32">
            <v>775289000</v>
          </cell>
          <cell r="S32">
            <v>829124000</v>
          </cell>
          <cell r="T32">
            <v>876650000</v>
          </cell>
          <cell r="U32">
            <v>799018000</v>
          </cell>
          <cell r="V32">
            <v>875590000</v>
          </cell>
          <cell r="W32">
            <v>941451000</v>
          </cell>
          <cell r="X32">
            <v>1076720000</v>
          </cell>
          <cell r="Y32">
            <v>1273200000</v>
          </cell>
          <cell r="AD32">
            <v>107383000</v>
          </cell>
          <cell r="AE32">
            <v>240686000</v>
          </cell>
          <cell r="AF32">
            <v>209351000</v>
          </cell>
          <cell r="AG32">
            <v>356228000</v>
          </cell>
        </row>
        <row r="33">
          <cell r="D33">
            <v>7704217370</v>
          </cell>
          <cell r="F33">
            <v>10319938000</v>
          </cell>
          <cell r="G33">
            <v>17972892000</v>
          </cell>
          <cell r="H33">
            <v>50102789000</v>
          </cell>
          <cell r="J33">
            <v>1235200000</v>
          </cell>
          <cell r="K33">
            <v>-314141000</v>
          </cell>
          <cell r="L33">
            <v>3352284000</v>
          </cell>
          <cell r="O33">
            <v>295874000</v>
          </cell>
          <cell r="P33">
            <v>86541000</v>
          </cell>
          <cell r="R33">
            <v>13146685000</v>
          </cell>
          <cell r="S33">
            <v>23424092000</v>
          </cell>
          <cell r="T33">
            <v>57281909000</v>
          </cell>
          <cell r="V33">
            <v>13396614000</v>
          </cell>
          <cell r="W33">
            <v>25328594000</v>
          </cell>
          <cell r="X33">
            <v>42191435000</v>
          </cell>
          <cell r="Z33">
            <v>770764000</v>
          </cell>
          <cell r="AA33">
            <v>2973886000</v>
          </cell>
          <cell r="AB33">
            <v>5677871000</v>
          </cell>
          <cell r="AD33">
            <v>-5655114000</v>
          </cell>
          <cell r="AE33">
            <v>-18081844000</v>
          </cell>
          <cell r="AF33">
            <v>-17175211000</v>
          </cell>
        </row>
        <row r="34">
          <cell r="D34">
            <v>5408130693</v>
          </cell>
          <cell r="F34">
            <v>73371196000</v>
          </cell>
          <cell r="G34">
            <v>65137922000</v>
          </cell>
          <cell r="H34">
            <v>81466000000</v>
          </cell>
          <cell r="I34">
            <v>84868368000</v>
          </cell>
          <cell r="J34">
            <v>14382841000</v>
          </cell>
          <cell r="K34">
            <v>15782402000</v>
          </cell>
          <cell r="L34">
            <v>19436315000</v>
          </cell>
          <cell r="M34">
            <v>20880762000</v>
          </cell>
          <cell r="N34">
            <v>5061538000</v>
          </cell>
          <cell r="O34">
            <v>1923077000</v>
          </cell>
          <cell r="P34">
            <v>3000000000</v>
          </cell>
          <cell r="Q34">
            <v>2000000000</v>
          </cell>
          <cell r="R34">
            <v>73458311000</v>
          </cell>
          <cell r="S34">
            <v>67929128000</v>
          </cell>
          <cell r="T34">
            <v>80875792000</v>
          </cell>
          <cell r="U34">
            <v>84267341000</v>
          </cell>
          <cell r="V34">
            <v>8138670000</v>
          </cell>
          <cell r="W34">
            <v>7859389000</v>
          </cell>
          <cell r="X34">
            <v>8251959000</v>
          </cell>
          <cell r="Y34">
            <v>9095808000</v>
          </cell>
          <cell r="Z34">
            <v>784373000</v>
          </cell>
          <cell r="AA34">
            <v>884032000</v>
          </cell>
          <cell r="AB34">
            <v>1121863000</v>
          </cell>
          <cell r="AC34">
            <v>1089778000</v>
          </cell>
          <cell r="AD34">
            <v>3091771000</v>
          </cell>
          <cell r="AE34">
            <v>2401417000</v>
          </cell>
          <cell r="AF34">
            <v>6049779000</v>
          </cell>
          <cell r="AG34">
            <v>2872396000</v>
          </cell>
        </row>
        <row r="35">
          <cell r="D35">
            <v>1655184960</v>
          </cell>
          <cell r="F35">
            <v>262610000</v>
          </cell>
          <cell r="G35">
            <v>161207000</v>
          </cell>
          <cell r="H35">
            <v>156895000</v>
          </cell>
          <cell r="I35">
            <v>57417000</v>
          </cell>
          <cell r="J35">
            <v>67300000</v>
          </cell>
          <cell r="K35">
            <v>43179000</v>
          </cell>
          <cell r="L35">
            <v>43648000</v>
          </cell>
          <cell r="M35">
            <v>36259000</v>
          </cell>
          <cell r="Q35">
            <v>165000000</v>
          </cell>
          <cell r="R35">
            <v>232758000</v>
          </cell>
          <cell r="S35">
            <v>318328000</v>
          </cell>
          <cell r="T35">
            <v>307840000</v>
          </cell>
          <cell r="U35">
            <v>44966000</v>
          </cell>
          <cell r="V35">
            <v>38061000</v>
          </cell>
          <cell r="W35">
            <v>36048000</v>
          </cell>
          <cell r="X35">
            <v>24696000</v>
          </cell>
          <cell r="AD35">
            <v>-21110000</v>
          </cell>
          <cell r="AE35">
            <v>-23170000</v>
          </cell>
          <cell r="AF35">
            <v>1650000</v>
          </cell>
          <cell r="AG35">
            <v>-7339000</v>
          </cell>
        </row>
        <row r="36">
          <cell r="D36">
            <v>7452030451</v>
          </cell>
          <cell r="F36">
            <v>6433490000</v>
          </cell>
          <cell r="G36">
            <v>6850664000</v>
          </cell>
          <cell r="H36">
            <v>7759707000</v>
          </cell>
          <cell r="I36">
            <v>10764825000</v>
          </cell>
          <cell r="J36">
            <v>913098000</v>
          </cell>
          <cell r="K36">
            <v>945216000</v>
          </cell>
          <cell r="L36">
            <v>998372000</v>
          </cell>
          <cell r="M36">
            <v>1052264000</v>
          </cell>
          <cell r="R36">
            <v>5829689000</v>
          </cell>
          <cell r="S36">
            <v>6256980000</v>
          </cell>
          <cell r="T36">
            <v>7066298000</v>
          </cell>
          <cell r="U36">
            <v>10069622000</v>
          </cell>
          <cell r="V36">
            <v>842292000</v>
          </cell>
          <cell r="W36">
            <v>1095913000</v>
          </cell>
          <cell r="X36">
            <v>1334034000</v>
          </cell>
          <cell r="Y36">
            <v>1791282000</v>
          </cell>
          <cell r="AD36">
            <v>100584000</v>
          </cell>
          <cell r="AE36">
            <v>42586000</v>
          </cell>
          <cell r="AF36">
            <v>158612000</v>
          </cell>
          <cell r="AG36">
            <v>75601000</v>
          </cell>
        </row>
        <row r="37">
          <cell r="D37">
            <v>9723033526</v>
          </cell>
          <cell r="F37">
            <v>93316000</v>
          </cell>
          <cell r="G37">
            <v>183107000</v>
          </cell>
          <cell r="H37">
            <v>239392000</v>
          </cell>
          <cell r="I37">
            <v>423657000</v>
          </cell>
          <cell r="J37">
            <v>16697000</v>
          </cell>
          <cell r="K37">
            <v>48561000</v>
          </cell>
          <cell r="L37">
            <v>92844000</v>
          </cell>
          <cell r="M37">
            <v>174580000</v>
          </cell>
          <cell r="R37">
            <v>76619000</v>
          </cell>
          <cell r="S37">
            <v>135552000</v>
          </cell>
          <cell r="T37">
            <v>147153000</v>
          </cell>
          <cell r="U37">
            <v>249487000</v>
          </cell>
          <cell r="V37">
            <v>38171000</v>
          </cell>
          <cell r="W37">
            <v>60339000</v>
          </cell>
          <cell r="X37">
            <v>74246000</v>
          </cell>
          <cell r="Y37">
            <v>91000000</v>
          </cell>
          <cell r="AD37">
            <v>19072000</v>
          </cell>
          <cell r="AE37">
            <v>39512000</v>
          </cell>
          <cell r="AF37">
            <v>58465000</v>
          </cell>
          <cell r="AG37">
            <v>103528000</v>
          </cell>
        </row>
        <row r="38">
          <cell r="D38">
            <v>7721793895</v>
          </cell>
          <cell r="F38">
            <v>15564985000</v>
          </cell>
          <cell r="G38">
            <v>21026330000</v>
          </cell>
          <cell r="H38">
            <v>24104683000</v>
          </cell>
          <cell r="I38">
            <v>27432516000</v>
          </cell>
          <cell r="J38">
            <v>1716897000</v>
          </cell>
          <cell r="K38">
            <v>4727066000</v>
          </cell>
          <cell r="L38">
            <v>7552937000</v>
          </cell>
          <cell r="M38">
            <v>11122604000</v>
          </cell>
          <cell r="O38">
            <v>4091068000</v>
          </cell>
          <cell r="P38">
            <v>2425568000</v>
          </cell>
          <cell r="Q38">
            <v>362698000</v>
          </cell>
          <cell r="R38">
            <v>14099057000</v>
          </cell>
          <cell r="S38">
            <v>12665248000</v>
          </cell>
          <cell r="T38">
            <v>14665532000</v>
          </cell>
          <cell r="U38">
            <v>17044864000</v>
          </cell>
          <cell r="V38">
            <v>8136136000</v>
          </cell>
          <cell r="W38">
            <v>16614023000</v>
          </cell>
          <cell r="X38">
            <v>17808814000</v>
          </cell>
          <cell r="Y38">
            <v>22222548000</v>
          </cell>
          <cell r="AD38">
            <v>2138659000</v>
          </cell>
          <cell r="AE38">
            <v>3766920000</v>
          </cell>
          <cell r="AF38">
            <v>3547038000</v>
          </cell>
          <cell r="AG38">
            <v>4552665000</v>
          </cell>
        </row>
        <row r="39">
          <cell r="D39">
            <v>7705935687</v>
          </cell>
          <cell r="F39">
            <v>8870663000</v>
          </cell>
          <cell r="G39">
            <v>10447454000</v>
          </cell>
          <cell r="H39">
            <v>9226200000</v>
          </cell>
          <cell r="I39">
            <v>11031737000</v>
          </cell>
          <cell r="J39">
            <v>2241090000</v>
          </cell>
          <cell r="K39">
            <v>2868997000</v>
          </cell>
          <cell r="L39">
            <v>1872372000</v>
          </cell>
          <cell r="M39">
            <v>1240680000</v>
          </cell>
          <cell r="P39">
            <v>453962000</v>
          </cell>
          <cell r="Q39">
            <v>3864599000</v>
          </cell>
          <cell r="R39">
            <v>11121623000</v>
          </cell>
          <cell r="S39">
            <v>12085083000</v>
          </cell>
          <cell r="T39">
            <v>11256390000</v>
          </cell>
          <cell r="U39">
            <v>11108478000</v>
          </cell>
          <cell r="V39">
            <v>9898588000</v>
          </cell>
          <cell r="W39">
            <v>11950646000</v>
          </cell>
          <cell r="X39">
            <v>13481794000</v>
          </cell>
          <cell r="Y39">
            <v>17390186000</v>
          </cell>
          <cell r="Z39">
            <v>1869364000</v>
          </cell>
          <cell r="AA39">
            <v>2296991000</v>
          </cell>
          <cell r="AB39">
            <v>2648103000</v>
          </cell>
          <cell r="AC39">
            <v>3296483000</v>
          </cell>
          <cell r="AD39">
            <v>-1617895000</v>
          </cell>
          <cell r="AE39">
            <v>-958275000</v>
          </cell>
          <cell r="AF39">
            <v>-1757152000</v>
          </cell>
          <cell r="AG39">
            <v>-575283000</v>
          </cell>
        </row>
        <row r="40">
          <cell r="D40">
            <v>7710616929</v>
          </cell>
          <cell r="F40">
            <v>598718000</v>
          </cell>
          <cell r="G40">
            <v>506047000</v>
          </cell>
          <cell r="H40">
            <v>404825000</v>
          </cell>
          <cell r="I40">
            <v>394129000</v>
          </cell>
          <cell r="J40">
            <v>-147786000</v>
          </cell>
          <cell r="K40">
            <v>-164834000</v>
          </cell>
          <cell r="L40">
            <v>-138619000</v>
          </cell>
          <cell r="M40">
            <v>-95454000</v>
          </cell>
          <cell r="R40">
            <v>768155000</v>
          </cell>
          <cell r="S40">
            <v>687367000</v>
          </cell>
          <cell r="T40">
            <v>554723000</v>
          </cell>
          <cell r="U40">
            <v>511240000</v>
          </cell>
          <cell r="V40">
            <v>981090000</v>
          </cell>
          <cell r="W40">
            <v>870277000</v>
          </cell>
          <cell r="X40">
            <v>893240000</v>
          </cell>
          <cell r="Y40">
            <v>984666000</v>
          </cell>
          <cell r="AD40">
            <v>-242186000</v>
          </cell>
          <cell r="AE40">
            <v>-4658000</v>
          </cell>
          <cell r="AF40">
            <v>49071000</v>
          </cell>
          <cell r="AG40">
            <v>70080000</v>
          </cell>
        </row>
        <row r="41">
          <cell r="D41">
            <v>7728644571</v>
          </cell>
          <cell r="F41">
            <v>2025892000</v>
          </cell>
          <cell r="G41">
            <v>2153189000</v>
          </cell>
          <cell r="H41">
            <v>2506428000</v>
          </cell>
          <cell r="I41">
            <v>2366072000</v>
          </cell>
          <cell r="J41">
            <v>-9186000</v>
          </cell>
          <cell r="K41">
            <v>2460000</v>
          </cell>
          <cell r="L41">
            <v>-47221000</v>
          </cell>
          <cell r="M41">
            <v>-37283000</v>
          </cell>
          <cell r="R41">
            <v>2037631000</v>
          </cell>
          <cell r="S41">
            <v>2152621000</v>
          </cell>
          <cell r="T41">
            <v>2555010000</v>
          </cell>
          <cell r="U41">
            <v>2404620000</v>
          </cell>
          <cell r="V41">
            <v>1868086000</v>
          </cell>
          <cell r="W41">
            <v>2127812000</v>
          </cell>
          <cell r="X41">
            <v>1819361000</v>
          </cell>
          <cell r="Y41">
            <v>1753302000</v>
          </cell>
          <cell r="AD41">
            <v>11165000</v>
          </cell>
          <cell r="AE41">
            <v>15164000</v>
          </cell>
          <cell r="AF41">
            <v>-45203000</v>
          </cell>
          <cell r="AG41">
            <v>13046000</v>
          </cell>
        </row>
        <row r="42">
          <cell r="D42">
            <v>5029069967</v>
          </cell>
          <cell r="F42">
            <v>60636816000</v>
          </cell>
          <cell r="G42">
            <v>62722037000</v>
          </cell>
          <cell r="H42">
            <v>76831127000</v>
          </cell>
          <cell r="I42">
            <v>90843271000</v>
          </cell>
          <cell r="J42">
            <v>49926835000</v>
          </cell>
          <cell r="K42">
            <v>58944805000</v>
          </cell>
          <cell r="L42">
            <v>61066769000</v>
          </cell>
          <cell r="M42">
            <v>85237279000</v>
          </cell>
          <cell r="N42">
            <v>46192100000</v>
          </cell>
          <cell r="O42">
            <v>25414278000</v>
          </cell>
          <cell r="P42">
            <v>10000000000</v>
          </cell>
          <cell r="Q42">
            <v>15600000000</v>
          </cell>
          <cell r="R42">
            <v>88240077000</v>
          </cell>
          <cell r="S42">
            <v>117910622000</v>
          </cell>
          <cell r="T42">
            <v>144385659000</v>
          </cell>
          <cell r="U42">
            <v>133339425000</v>
          </cell>
          <cell r="V42">
            <v>49011339000</v>
          </cell>
          <cell r="W42">
            <v>58681843000</v>
          </cell>
          <cell r="X42">
            <v>63486635000</v>
          </cell>
          <cell r="Y42">
            <v>79160491000</v>
          </cell>
          <cell r="Z42">
            <v>9591990000</v>
          </cell>
          <cell r="AA42">
            <v>10816747000</v>
          </cell>
          <cell r="AB42">
            <v>14276582000</v>
          </cell>
          <cell r="AC42">
            <v>16884955000</v>
          </cell>
          <cell r="AD42">
            <v>5463514000</v>
          </cell>
          <cell r="AE42">
            <v>10891392000</v>
          </cell>
          <cell r="AF42">
            <v>7543007000</v>
          </cell>
          <cell r="AG42">
            <v>44719162000</v>
          </cell>
        </row>
        <row r="43">
          <cell r="D43">
            <v>7743553167</v>
          </cell>
          <cell r="F43">
            <v>975015000</v>
          </cell>
          <cell r="G43">
            <v>1188849000</v>
          </cell>
          <cell r="H43">
            <v>1903772000</v>
          </cell>
          <cell r="I43">
            <v>2325939000</v>
          </cell>
          <cell r="J43">
            <v>39993000</v>
          </cell>
          <cell r="K43">
            <v>86016000</v>
          </cell>
          <cell r="L43">
            <v>174398000</v>
          </cell>
          <cell r="M43">
            <v>332220000</v>
          </cell>
          <cell r="R43">
            <v>994425000</v>
          </cell>
          <cell r="S43">
            <v>1140933000</v>
          </cell>
          <cell r="T43">
            <v>1797837000</v>
          </cell>
          <cell r="U43">
            <v>2039465000</v>
          </cell>
          <cell r="V43">
            <v>445000000</v>
          </cell>
          <cell r="W43">
            <v>909747000</v>
          </cell>
          <cell r="X43">
            <v>1163326000</v>
          </cell>
          <cell r="Y43">
            <v>1287821000</v>
          </cell>
          <cell r="AD43">
            <v>49689000</v>
          </cell>
          <cell r="AE43">
            <v>104732000</v>
          </cell>
          <cell r="AF43">
            <v>133155000</v>
          </cell>
          <cell r="AG43">
            <v>199030000</v>
          </cell>
        </row>
        <row r="44">
          <cell r="D44">
            <v>7707602010</v>
          </cell>
          <cell r="F44">
            <v>272245000</v>
          </cell>
          <cell r="G44">
            <v>9068464000</v>
          </cell>
          <cell r="H44">
            <v>7612362000</v>
          </cell>
          <cell r="I44">
            <v>5440595000</v>
          </cell>
          <cell r="J44">
            <v>6355120000</v>
          </cell>
          <cell r="K44">
            <v>14856495000</v>
          </cell>
          <cell r="L44">
            <v>14398171000</v>
          </cell>
          <cell r="M44">
            <v>12259656000</v>
          </cell>
          <cell r="R44">
            <v>35949000</v>
          </cell>
          <cell r="S44">
            <v>36167000</v>
          </cell>
          <cell r="T44">
            <v>36391000</v>
          </cell>
          <cell r="U44">
            <v>62372000</v>
          </cell>
          <cell r="Z44">
            <v>95344000</v>
          </cell>
          <cell r="AA44">
            <v>90068000</v>
          </cell>
          <cell r="AB44">
            <v>129606000</v>
          </cell>
          <cell r="AC44">
            <v>268958000</v>
          </cell>
          <cell r="AD44">
            <v>164333000</v>
          </cell>
          <cell r="AE44">
            <v>13863048000</v>
          </cell>
          <cell r="AF44">
            <v>4980565000</v>
          </cell>
          <cell r="AG44">
            <v>11008218000</v>
          </cell>
        </row>
        <row r="45">
          <cell r="D45">
            <v>7707548740</v>
          </cell>
          <cell r="F45">
            <v>122661400000</v>
          </cell>
          <cell r="G45">
            <v>191270964000</v>
          </cell>
          <cell r="H45">
            <v>231166350000</v>
          </cell>
          <cell r="I45">
            <v>265482719000</v>
          </cell>
          <cell r="J45">
            <v>28946840000</v>
          </cell>
          <cell r="K45">
            <v>35828859000</v>
          </cell>
          <cell r="L45">
            <v>42574559000</v>
          </cell>
          <cell r="M45">
            <v>28644812000</v>
          </cell>
          <cell r="N45">
            <v>46975312000</v>
          </cell>
          <cell r="O45">
            <v>42720785000</v>
          </cell>
          <cell r="P45">
            <v>37128386000</v>
          </cell>
          <cell r="Q45">
            <v>34926088000</v>
          </cell>
          <cell r="R45">
            <v>141770531000</v>
          </cell>
          <cell r="S45">
            <v>221964039000</v>
          </cell>
          <cell r="T45">
            <v>264075200000</v>
          </cell>
          <cell r="U45">
            <v>320163779000</v>
          </cell>
          <cell r="V45">
            <v>46450102000</v>
          </cell>
          <cell r="W45">
            <v>74540028000</v>
          </cell>
          <cell r="X45">
            <v>80152215000</v>
          </cell>
          <cell r="Y45">
            <v>90488672000</v>
          </cell>
          <cell r="AD45">
            <v>10556278000</v>
          </cell>
          <cell r="AE45">
            <v>18949572000</v>
          </cell>
          <cell r="AF45">
            <v>16839114000</v>
          </cell>
          <cell r="AG45">
            <v>1401805000</v>
          </cell>
        </row>
        <row r="46">
          <cell r="D46">
            <v>7704218694</v>
          </cell>
          <cell r="F46">
            <v>68256998000</v>
          </cell>
          <cell r="G46">
            <v>89613414000</v>
          </cell>
          <cell r="H46">
            <v>88299048000</v>
          </cell>
          <cell r="I46">
            <v>96960551000</v>
          </cell>
          <cell r="J46">
            <v>65860199000</v>
          </cell>
          <cell r="K46">
            <v>69320153000</v>
          </cell>
          <cell r="L46">
            <v>84052315000</v>
          </cell>
          <cell r="M46">
            <v>98153178000</v>
          </cell>
          <cell r="R46">
            <v>62715993000</v>
          </cell>
          <cell r="S46">
            <v>73474302000</v>
          </cell>
          <cell r="T46">
            <v>53579336000</v>
          </cell>
          <cell r="U46">
            <v>45319009000</v>
          </cell>
          <cell r="V46">
            <v>37481058000</v>
          </cell>
          <cell r="W46">
            <v>34375643000</v>
          </cell>
          <cell r="X46">
            <v>34743024000</v>
          </cell>
          <cell r="Y46">
            <v>36609295000</v>
          </cell>
          <cell r="AD46">
            <v>7195481000</v>
          </cell>
          <cell r="AE46">
            <v>7295931000</v>
          </cell>
          <cell r="AF46">
            <v>17889320000</v>
          </cell>
          <cell r="AG46">
            <v>16433669000</v>
          </cell>
        </row>
        <row r="47">
          <cell r="D47">
            <v>6432016023</v>
          </cell>
          <cell r="F47">
            <v>1607893000</v>
          </cell>
          <cell r="G47">
            <v>1574076000</v>
          </cell>
          <cell r="H47">
            <v>1591206000</v>
          </cell>
          <cell r="I47">
            <v>2573406000</v>
          </cell>
          <cell r="J47">
            <v>292662000</v>
          </cell>
          <cell r="K47">
            <v>375883000</v>
          </cell>
          <cell r="L47">
            <v>444466000</v>
          </cell>
          <cell r="M47">
            <v>832698000</v>
          </cell>
          <cell r="O47">
            <v>418622000</v>
          </cell>
          <cell r="P47">
            <v>185414000</v>
          </cell>
          <cell r="Q47">
            <v>66830000</v>
          </cell>
          <cell r="R47">
            <v>1321557000</v>
          </cell>
          <cell r="S47">
            <v>944489000</v>
          </cell>
          <cell r="T47">
            <v>1327960000</v>
          </cell>
          <cell r="U47">
            <v>2316560000</v>
          </cell>
          <cell r="V47">
            <v>1516439000</v>
          </cell>
          <cell r="W47">
            <v>1041450000</v>
          </cell>
          <cell r="X47">
            <v>913086000</v>
          </cell>
          <cell r="Y47">
            <v>1288152000</v>
          </cell>
          <cell r="AD47">
            <v>103574000</v>
          </cell>
          <cell r="AE47">
            <v>106047000</v>
          </cell>
          <cell r="AF47">
            <v>212639000</v>
          </cell>
          <cell r="AG47">
            <v>556526000</v>
          </cell>
        </row>
        <row r="48">
          <cell r="D48">
            <v>2539119514</v>
          </cell>
          <cell r="F48">
            <v>96974000</v>
          </cell>
          <cell r="G48">
            <v>121142000</v>
          </cell>
          <cell r="H48">
            <v>109318000</v>
          </cell>
          <cell r="I48">
            <v>99117000</v>
          </cell>
          <cell r="J48">
            <v>9754000</v>
          </cell>
          <cell r="K48">
            <v>57358000</v>
          </cell>
          <cell r="L48">
            <v>54724000</v>
          </cell>
          <cell r="M48">
            <v>56795000</v>
          </cell>
          <cell r="N48">
            <v>898000</v>
          </cell>
          <cell r="Q48">
            <v>17000000</v>
          </cell>
          <cell r="R48">
            <v>86323000</v>
          </cell>
          <cell r="S48">
            <v>92581000</v>
          </cell>
          <cell r="T48">
            <v>54665000</v>
          </cell>
          <cell r="U48">
            <v>63090000</v>
          </cell>
          <cell r="AD48">
            <v>28653000</v>
          </cell>
          <cell r="AE48">
            <v>48784000</v>
          </cell>
          <cell r="AF48">
            <v>10802000</v>
          </cell>
          <cell r="AG48">
            <v>23901000</v>
          </cell>
        </row>
        <row r="49">
          <cell r="D49">
            <v>7716761626</v>
          </cell>
          <cell r="F49">
            <v>351803000</v>
          </cell>
          <cell r="G49">
            <v>536774000</v>
          </cell>
          <cell r="H49">
            <v>273969000</v>
          </cell>
          <cell r="I49">
            <v>521644000</v>
          </cell>
          <cell r="J49">
            <v>32697000</v>
          </cell>
          <cell r="K49">
            <v>55410000</v>
          </cell>
          <cell r="L49">
            <v>70034000</v>
          </cell>
          <cell r="M49">
            <v>223802000</v>
          </cell>
          <cell r="Q49">
            <v>41520000</v>
          </cell>
          <cell r="R49">
            <v>330882000</v>
          </cell>
          <cell r="S49">
            <v>498046000</v>
          </cell>
          <cell r="T49">
            <v>215282000</v>
          </cell>
          <cell r="U49">
            <v>265384000</v>
          </cell>
          <cell r="V49">
            <v>127371000</v>
          </cell>
          <cell r="W49">
            <v>120820000</v>
          </cell>
          <cell r="X49">
            <v>99217000</v>
          </cell>
          <cell r="Y49">
            <v>109475000</v>
          </cell>
          <cell r="AD49">
            <v>9934000</v>
          </cell>
          <cell r="AE49">
            <v>23786000</v>
          </cell>
          <cell r="AF49">
            <v>18564000</v>
          </cell>
          <cell r="AG49">
            <v>221970000</v>
          </cell>
        </row>
        <row r="50">
          <cell r="D50">
            <v>7732121736</v>
          </cell>
          <cell r="F50">
            <v>6410483000</v>
          </cell>
          <cell r="G50">
            <v>7681253000</v>
          </cell>
          <cell r="H50">
            <v>10295426000</v>
          </cell>
          <cell r="I50">
            <v>9066239000</v>
          </cell>
          <cell r="J50">
            <v>371812000</v>
          </cell>
          <cell r="K50">
            <v>801499000</v>
          </cell>
          <cell r="L50">
            <v>1276733000</v>
          </cell>
          <cell r="M50">
            <v>1793369000</v>
          </cell>
          <cell r="R50">
            <v>6470602000</v>
          </cell>
          <cell r="S50">
            <v>7346895000</v>
          </cell>
          <cell r="T50">
            <v>9758088000</v>
          </cell>
          <cell r="U50">
            <v>11809026000</v>
          </cell>
          <cell r="V50">
            <v>4209557000</v>
          </cell>
          <cell r="W50">
            <v>4753696000</v>
          </cell>
          <cell r="X50">
            <v>6010493000</v>
          </cell>
          <cell r="Y50">
            <v>7484256000</v>
          </cell>
          <cell r="AD50">
            <v>278078000</v>
          </cell>
          <cell r="AE50">
            <v>579779000</v>
          </cell>
          <cell r="AF50">
            <v>600485000</v>
          </cell>
          <cell r="AG50">
            <v>604195000</v>
          </cell>
        </row>
        <row r="51">
          <cell r="D51">
            <v>7713527850</v>
          </cell>
          <cell r="F51">
            <v>3030410000</v>
          </cell>
          <cell r="G51">
            <v>1803160000</v>
          </cell>
          <cell r="H51">
            <v>4364022000</v>
          </cell>
          <cell r="I51">
            <v>4689182000</v>
          </cell>
          <cell r="J51">
            <v>3248130000</v>
          </cell>
          <cell r="K51">
            <v>9602927000</v>
          </cell>
          <cell r="L51">
            <v>12878664000</v>
          </cell>
          <cell r="M51">
            <v>15732767000</v>
          </cell>
          <cell r="R51">
            <v>8520075000</v>
          </cell>
          <cell r="S51">
            <v>1725126000</v>
          </cell>
          <cell r="T51">
            <v>3006624000</v>
          </cell>
          <cell r="U51">
            <v>2811646000</v>
          </cell>
          <cell r="V51">
            <v>1673308000</v>
          </cell>
          <cell r="W51">
            <v>2500144000</v>
          </cell>
          <cell r="X51">
            <v>3743154000</v>
          </cell>
          <cell r="Y51">
            <v>4430850000</v>
          </cell>
          <cell r="Z51">
            <v>1071640000</v>
          </cell>
          <cell r="AA51">
            <v>1862624000</v>
          </cell>
          <cell r="AB51">
            <v>2961913000</v>
          </cell>
          <cell r="AC51">
            <v>3567539000</v>
          </cell>
          <cell r="AD51">
            <v>-1474144000</v>
          </cell>
          <cell r="AE51">
            <v>-3568816000</v>
          </cell>
          <cell r="AF51">
            <v>-4740220000</v>
          </cell>
          <cell r="AG51">
            <v>-6672957000</v>
          </cell>
        </row>
        <row r="52">
          <cell r="D52">
            <v>7826087713</v>
          </cell>
          <cell r="F52">
            <v>24347810000</v>
          </cell>
          <cell r="G52">
            <v>24052284000</v>
          </cell>
          <cell r="H52">
            <v>24804836000</v>
          </cell>
          <cell r="I52">
            <v>27432294000</v>
          </cell>
          <cell r="J52">
            <v>12418418000</v>
          </cell>
          <cell r="K52">
            <v>12619691000</v>
          </cell>
          <cell r="L52">
            <v>12569986000</v>
          </cell>
          <cell r="M52">
            <v>12838753000</v>
          </cell>
          <cell r="N52">
            <v>28679749000</v>
          </cell>
          <cell r="O52">
            <v>25092758000</v>
          </cell>
          <cell r="P52">
            <v>27170137000</v>
          </cell>
          <cell r="Q52">
            <v>27508732000</v>
          </cell>
          <cell r="R52">
            <v>28803970000</v>
          </cell>
          <cell r="S52">
            <v>28976757000</v>
          </cell>
          <cell r="T52">
            <v>29967263000</v>
          </cell>
          <cell r="U52">
            <v>36435918000</v>
          </cell>
          <cell r="V52">
            <v>31196592000</v>
          </cell>
          <cell r="W52">
            <v>31861513000</v>
          </cell>
          <cell r="X52">
            <v>30188621000</v>
          </cell>
          <cell r="Y52">
            <v>31737928000</v>
          </cell>
          <cell r="Z52">
            <v>2576399000</v>
          </cell>
          <cell r="AA52">
            <v>2458076000</v>
          </cell>
          <cell r="AB52">
            <v>2337487000</v>
          </cell>
          <cell r="AC52">
            <v>2564517000</v>
          </cell>
          <cell r="AD52">
            <v>449629000</v>
          </cell>
          <cell r="AE52">
            <v>396643000</v>
          </cell>
          <cell r="AF52">
            <v>556667000</v>
          </cell>
          <cell r="AG52">
            <v>1272628000</v>
          </cell>
        </row>
        <row r="53">
          <cell r="D53">
            <v>7713712028</v>
          </cell>
          <cell r="F53">
            <v>5664167000</v>
          </cell>
          <cell r="G53">
            <v>5590676000</v>
          </cell>
          <cell r="H53">
            <v>5475641000</v>
          </cell>
          <cell r="I53">
            <v>1202173000</v>
          </cell>
          <cell r="J53">
            <v>265122000</v>
          </cell>
          <cell r="K53">
            <v>265395000</v>
          </cell>
          <cell r="L53">
            <v>268192000</v>
          </cell>
          <cell r="M53">
            <v>135632000</v>
          </cell>
          <cell r="N53">
            <v>45443000</v>
          </cell>
          <cell r="O53">
            <v>27335000</v>
          </cell>
          <cell r="P53">
            <v>23500000</v>
          </cell>
          <cell r="R53">
            <v>5354077000</v>
          </cell>
          <cell r="S53">
            <v>5298224000</v>
          </cell>
          <cell r="T53">
            <v>5184181000</v>
          </cell>
          <cell r="U53">
            <v>1066541000</v>
          </cell>
          <cell r="V53">
            <v>411100000</v>
          </cell>
          <cell r="W53">
            <v>695729000</v>
          </cell>
          <cell r="X53">
            <v>64081000</v>
          </cell>
          <cell r="Y53">
            <v>41858000</v>
          </cell>
          <cell r="AD53">
            <v>16266000</v>
          </cell>
          <cell r="AE53">
            <v>4435000</v>
          </cell>
          <cell r="AF53">
            <v>4025000</v>
          </cell>
          <cell r="AG53">
            <v>17333000</v>
          </cell>
        </row>
        <row r="54">
          <cell r="D54">
            <v>7735092378</v>
          </cell>
          <cell r="F54">
            <v>2781727000</v>
          </cell>
          <cell r="G54">
            <v>3216124000</v>
          </cell>
          <cell r="H54">
            <v>3809174000</v>
          </cell>
          <cell r="I54">
            <v>6062962000</v>
          </cell>
          <cell r="J54">
            <v>977293000</v>
          </cell>
          <cell r="K54">
            <v>955082000</v>
          </cell>
          <cell r="L54">
            <v>966895000</v>
          </cell>
          <cell r="M54">
            <v>1528904000</v>
          </cell>
          <cell r="N54">
            <v>246234000</v>
          </cell>
          <cell r="R54">
            <v>2644780000</v>
          </cell>
          <cell r="S54">
            <v>3400128000</v>
          </cell>
          <cell r="T54">
            <v>3883358000</v>
          </cell>
          <cell r="U54">
            <v>5632504000</v>
          </cell>
          <cell r="V54">
            <v>1733716000</v>
          </cell>
          <cell r="W54">
            <v>1977547000</v>
          </cell>
          <cell r="X54">
            <v>2070184000</v>
          </cell>
          <cell r="Y54">
            <v>2879978000</v>
          </cell>
          <cell r="AD54">
            <v>137035000</v>
          </cell>
          <cell r="AE54">
            <v>102715000</v>
          </cell>
          <cell r="AF54">
            <v>262968000</v>
          </cell>
          <cell r="AG54">
            <v>790347000</v>
          </cell>
        </row>
        <row r="55">
          <cell r="D55">
            <v>7728551510</v>
          </cell>
          <cell r="F55">
            <v>16761240000</v>
          </cell>
          <cell r="G55">
            <v>16813890000</v>
          </cell>
          <cell r="H55">
            <v>26150668000</v>
          </cell>
          <cell r="I55">
            <v>28076847000</v>
          </cell>
          <cell r="J55">
            <v>10949157000</v>
          </cell>
          <cell r="K55">
            <v>13916148000</v>
          </cell>
          <cell r="L55">
            <v>16652168000</v>
          </cell>
          <cell r="M55">
            <v>22362929000</v>
          </cell>
          <cell r="R55">
            <v>6643551000</v>
          </cell>
          <cell r="S55">
            <v>3910430000</v>
          </cell>
          <cell r="T55">
            <v>10614506000</v>
          </cell>
          <cell r="U55">
            <v>6704436000</v>
          </cell>
          <cell r="V55">
            <v>16626314000</v>
          </cell>
          <cell r="W55">
            <v>18789501000</v>
          </cell>
          <cell r="X55">
            <v>14535612000</v>
          </cell>
          <cell r="Y55">
            <v>19739966000</v>
          </cell>
          <cell r="AD55">
            <v>5015625000</v>
          </cell>
          <cell r="AE55">
            <v>3873672000</v>
          </cell>
          <cell r="AF55">
            <v>3621719000</v>
          </cell>
          <cell r="AG55">
            <v>7192734000</v>
          </cell>
        </row>
        <row r="56">
          <cell r="D56">
            <v>5405255422</v>
          </cell>
          <cell r="F56">
            <v>601335000</v>
          </cell>
          <cell r="G56">
            <v>647577000</v>
          </cell>
          <cell r="H56">
            <v>702736000</v>
          </cell>
          <cell r="I56">
            <v>1051498000</v>
          </cell>
          <cell r="J56">
            <v>264108000</v>
          </cell>
          <cell r="K56">
            <v>217819000</v>
          </cell>
          <cell r="L56">
            <v>298827000</v>
          </cell>
          <cell r="M56">
            <v>434371000</v>
          </cell>
          <cell r="R56">
            <v>372543000</v>
          </cell>
          <cell r="S56">
            <v>465860000</v>
          </cell>
          <cell r="T56">
            <v>431429000</v>
          </cell>
          <cell r="U56">
            <v>637806000</v>
          </cell>
          <cell r="V56">
            <v>363248000</v>
          </cell>
          <cell r="W56">
            <v>439088000</v>
          </cell>
          <cell r="X56">
            <v>464298000</v>
          </cell>
          <cell r="Y56">
            <v>481007000</v>
          </cell>
          <cell r="AD56">
            <v>81176000</v>
          </cell>
          <cell r="AE56">
            <v>10873000</v>
          </cell>
          <cell r="AF56">
            <v>109172000</v>
          </cell>
          <cell r="AG56">
            <v>188717000</v>
          </cell>
        </row>
        <row r="57">
          <cell r="D57">
            <v>3666113066</v>
          </cell>
          <cell r="F57">
            <v>5561128000</v>
          </cell>
          <cell r="G57">
            <v>6160820000</v>
          </cell>
          <cell r="H57">
            <v>7287295000</v>
          </cell>
          <cell r="I57">
            <v>8904021000</v>
          </cell>
          <cell r="J57">
            <v>1205276000</v>
          </cell>
          <cell r="K57">
            <v>1359647000</v>
          </cell>
          <cell r="L57">
            <v>1900647000</v>
          </cell>
          <cell r="M57">
            <v>2204673000</v>
          </cell>
          <cell r="N57">
            <v>27000000</v>
          </cell>
          <cell r="O57">
            <v>27000000</v>
          </cell>
          <cell r="P57">
            <v>27000000</v>
          </cell>
          <cell r="Q57">
            <v>27000000</v>
          </cell>
          <cell r="R57">
            <v>4576312000</v>
          </cell>
          <cell r="S57">
            <v>5025172000</v>
          </cell>
          <cell r="T57">
            <v>5689153000</v>
          </cell>
          <cell r="U57">
            <v>7078511000</v>
          </cell>
          <cell r="V57">
            <v>2000757000</v>
          </cell>
          <cell r="W57">
            <v>2198446000</v>
          </cell>
          <cell r="X57">
            <v>2653053000</v>
          </cell>
          <cell r="Y57">
            <v>3686250000</v>
          </cell>
          <cell r="AD57">
            <v>287529000</v>
          </cell>
          <cell r="AE57">
            <v>221117000</v>
          </cell>
          <cell r="AF57">
            <v>342795000</v>
          </cell>
          <cell r="AG57">
            <v>567139000</v>
          </cell>
        </row>
        <row r="58">
          <cell r="D58">
            <v>7731380953</v>
          </cell>
          <cell r="F58">
            <v>97911000</v>
          </cell>
          <cell r="G58">
            <v>187305000</v>
          </cell>
          <cell r="H58">
            <v>266031000</v>
          </cell>
          <cell r="I58">
            <v>473511000</v>
          </cell>
          <cell r="J58">
            <v>16033000</v>
          </cell>
          <cell r="K58">
            <v>-7384000</v>
          </cell>
          <cell r="L58">
            <v>-86162000</v>
          </cell>
          <cell r="M58">
            <v>-66589000</v>
          </cell>
          <cell r="N58">
            <v>23154000</v>
          </cell>
          <cell r="O58">
            <v>123115000</v>
          </cell>
          <cell r="P58">
            <v>200402000</v>
          </cell>
          <cell r="Q58">
            <v>333025000</v>
          </cell>
          <cell r="R58">
            <v>58801000</v>
          </cell>
          <cell r="S58">
            <v>71748000</v>
          </cell>
          <cell r="T58">
            <v>154646000</v>
          </cell>
          <cell r="U58">
            <v>212638000</v>
          </cell>
          <cell r="V58">
            <v>42991000</v>
          </cell>
          <cell r="W58">
            <v>77461000</v>
          </cell>
          <cell r="X58">
            <v>107458000</v>
          </cell>
          <cell r="Y58">
            <v>98004000</v>
          </cell>
          <cell r="Z58">
            <v>7621000</v>
          </cell>
          <cell r="AA58">
            <v>17811000</v>
          </cell>
          <cell r="AB58">
            <v>37413000</v>
          </cell>
          <cell r="AD58">
            <v>-9443000</v>
          </cell>
          <cell r="AE58">
            <v>-22927000</v>
          </cell>
          <cell r="AF58">
            <v>-77660000</v>
          </cell>
          <cell r="AG58">
            <v>23986000</v>
          </cell>
        </row>
        <row r="59">
          <cell r="D59">
            <v>7706692532</v>
          </cell>
          <cell r="F59">
            <v>1137465000</v>
          </cell>
          <cell r="G59">
            <v>479718000</v>
          </cell>
          <cell r="H59">
            <v>261380000</v>
          </cell>
          <cell r="I59">
            <v>171665000</v>
          </cell>
          <cell r="J59">
            <v>497655000</v>
          </cell>
          <cell r="K59">
            <v>202776000</v>
          </cell>
          <cell r="L59">
            <v>-190235000</v>
          </cell>
          <cell r="M59">
            <v>-449953000</v>
          </cell>
          <cell r="R59">
            <v>1076778000</v>
          </cell>
          <cell r="S59">
            <v>617315000</v>
          </cell>
          <cell r="T59">
            <v>726957000</v>
          </cell>
          <cell r="U59">
            <v>835180000</v>
          </cell>
          <cell r="V59">
            <v>2262513000</v>
          </cell>
          <cell r="W59">
            <v>1621465000</v>
          </cell>
          <cell r="X59">
            <v>1316350000</v>
          </cell>
          <cell r="Y59">
            <v>869090000</v>
          </cell>
          <cell r="AD59">
            <v>-283545000</v>
          </cell>
          <cell r="AE59">
            <v>-507028000</v>
          </cell>
          <cell r="AF59">
            <v>-435822000</v>
          </cell>
          <cell r="AG59">
            <v>-257303000</v>
          </cell>
        </row>
        <row r="60">
          <cell r="D60">
            <v>9715268877</v>
          </cell>
          <cell r="F60">
            <v>743924000</v>
          </cell>
          <cell r="G60">
            <v>1798484000</v>
          </cell>
          <cell r="H60">
            <v>2368198000</v>
          </cell>
          <cell r="I60">
            <v>2197648000</v>
          </cell>
          <cell r="J60">
            <v>-46864000</v>
          </cell>
          <cell r="K60">
            <v>130297000</v>
          </cell>
          <cell r="L60">
            <v>360591000</v>
          </cell>
          <cell r="M60">
            <v>446352000</v>
          </cell>
          <cell r="R60">
            <v>840111000</v>
          </cell>
          <cell r="S60">
            <v>1705812000</v>
          </cell>
          <cell r="T60">
            <v>2055304000</v>
          </cell>
          <cell r="U60">
            <v>1826740000</v>
          </cell>
          <cell r="V60">
            <v>63382000</v>
          </cell>
          <cell r="W60">
            <v>99298000</v>
          </cell>
          <cell r="X60">
            <v>159926000</v>
          </cell>
          <cell r="Y60">
            <v>233963000</v>
          </cell>
          <cell r="Z60">
            <v>43949000</v>
          </cell>
          <cell r="AA60">
            <v>48997000</v>
          </cell>
          <cell r="AB60">
            <v>50785000</v>
          </cell>
          <cell r="AC60">
            <v>57538000</v>
          </cell>
          <cell r="AD60">
            <v>55663000</v>
          </cell>
          <cell r="AE60">
            <v>231601000</v>
          </cell>
          <cell r="AF60">
            <v>363341000</v>
          </cell>
          <cell r="AG60">
            <v>626324000</v>
          </cell>
        </row>
        <row r="61">
          <cell r="D61">
            <v>7838307811</v>
          </cell>
          <cell r="F61">
            <v>1715940000</v>
          </cell>
          <cell r="G61">
            <v>2226200000</v>
          </cell>
          <cell r="H61">
            <v>2411508000</v>
          </cell>
          <cell r="I61">
            <v>2877583000</v>
          </cell>
          <cell r="J61">
            <v>1085621000</v>
          </cell>
          <cell r="K61">
            <v>1315015000</v>
          </cell>
          <cell r="L61">
            <v>1518072000</v>
          </cell>
          <cell r="M61">
            <v>1980389000</v>
          </cell>
          <cell r="P61">
            <v>5005000</v>
          </cell>
          <cell r="Q61">
            <v>676989000</v>
          </cell>
          <cell r="R61">
            <v>695867000</v>
          </cell>
          <cell r="S61">
            <v>1036154000</v>
          </cell>
          <cell r="T61">
            <v>1253596000</v>
          </cell>
          <cell r="U61">
            <v>1272527000</v>
          </cell>
          <cell r="V61">
            <v>479829000</v>
          </cell>
          <cell r="W61">
            <v>793028000</v>
          </cell>
          <cell r="X61">
            <v>832626000</v>
          </cell>
          <cell r="Y61">
            <v>1243540000</v>
          </cell>
          <cell r="AD61">
            <v>824149000</v>
          </cell>
          <cell r="AE61">
            <v>314932000</v>
          </cell>
          <cell r="AF61">
            <v>342770000</v>
          </cell>
          <cell r="AG61">
            <v>699359000</v>
          </cell>
        </row>
        <row r="62">
          <cell r="D62">
            <v>7714404058</v>
          </cell>
          <cell r="F62">
            <v>182770000</v>
          </cell>
          <cell r="G62">
            <v>224304000</v>
          </cell>
          <cell r="H62">
            <v>192994000</v>
          </cell>
          <cell r="I62">
            <v>205400000</v>
          </cell>
          <cell r="J62">
            <v>19141000</v>
          </cell>
          <cell r="K62">
            <v>23180000</v>
          </cell>
          <cell r="L62">
            <v>30796000</v>
          </cell>
          <cell r="M62">
            <v>35488000</v>
          </cell>
          <cell r="R62">
            <v>166217000</v>
          </cell>
          <cell r="S62">
            <v>204104000</v>
          </cell>
          <cell r="T62">
            <v>163754000</v>
          </cell>
          <cell r="U62">
            <v>171231000</v>
          </cell>
          <cell r="V62">
            <v>61879000</v>
          </cell>
          <cell r="W62">
            <v>125734000</v>
          </cell>
          <cell r="AA62">
            <v>831000</v>
          </cell>
          <cell r="AD62">
            <v>13683000</v>
          </cell>
          <cell r="AE62">
            <v>6872000</v>
          </cell>
          <cell r="AF62">
            <v>9573000</v>
          </cell>
          <cell r="AG62">
            <v>5770000</v>
          </cell>
        </row>
        <row r="63">
          <cell r="D63">
            <v>7726747130</v>
          </cell>
          <cell r="F63">
            <v>8793763000</v>
          </cell>
          <cell r="G63">
            <v>9826661000</v>
          </cell>
          <cell r="H63">
            <v>11177990000</v>
          </cell>
          <cell r="I63">
            <v>15294446000</v>
          </cell>
          <cell r="J63">
            <v>1184635000</v>
          </cell>
          <cell r="K63">
            <v>1466269000</v>
          </cell>
          <cell r="L63">
            <v>1425009000</v>
          </cell>
          <cell r="M63">
            <v>2701965000</v>
          </cell>
          <cell r="N63">
            <v>1041813000</v>
          </cell>
          <cell r="O63">
            <v>1510965000</v>
          </cell>
          <cell r="P63">
            <v>1602000000</v>
          </cell>
          <cell r="Q63">
            <v>4002000000</v>
          </cell>
          <cell r="R63">
            <v>7242859000</v>
          </cell>
          <cell r="S63">
            <v>7467238000</v>
          </cell>
          <cell r="T63">
            <v>9293253000</v>
          </cell>
          <cell r="U63">
            <v>10348479000</v>
          </cell>
          <cell r="V63">
            <v>7051247000</v>
          </cell>
          <cell r="W63">
            <v>8433293000</v>
          </cell>
          <cell r="X63">
            <v>6744128000</v>
          </cell>
          <cell r="Y63">
            <v>9206602000</v>
          </cell>
          <cell r="AD63">
            <v>279459000</v>
          </cell>
          <cell r="AE63">
            <v>353972000</v>
          </cell>
          <cell r="AF63">
            <v>-41260000</v>
          </cell>
          <cell r="AG63">
            <v>1502503000</v>
          </cell>
        </row>
        <row r="64">
          <cell r="D64">
            <v>7730234438</v>
          </cell>
          <cell r="F64">
            <v>412669000</v>
          </cell>
          <cell r="G64">
            <v>658594000</v>
          </cell>
          <cell r="H64">
            <v>946071000</v>
          </cell>
          <cell r="I64">
            <v>1144238000</v>
          </cell>
          <cell r="J64">
            <v>186952000</v>
          </cell>
          <cell r="K64">
            <v>205366000</v>
          </cell>
          <cell r="L64">
            <v>310872000</v>
          </cell>
          <cell r="M64">
            <v>283770000</v>
          </cell>
          <cell r="R64">
            <v>230809000</v>
          </cell>
          <cell r="S64">
            <v>460576000</v>
          </cell>
          <cell r="T64">
            <v>641391000</v>
          </cell>
          <cell r="U64">
            <v>866570000</v>
          </cell>
          <cell r="V64">
            <v>164944000</v>
          </cell>
          <cell r="W64">
            <v>200406000</v>
          </cell>
          <cell r="X64">
            <v>260012000</v>
          </cell>
          <cell r="Y64">
            <v>250238000</v>
          </cell>
          <cell r="AD64">
            <v>238161000</v>
          </cell>
          <cell r="AE64">
            <v>160526000</v>
          </cell>
          <cell r="AF64">
            <v>159084000</v>
          </cell>
          <cell r="AG64">
            <v>177097000</v>
          </cell>
        </row>
        <row r="65">
          <cell r="D65">
            <v>7709678550</v>
          </cell>
          <cell r="F65">
            <v>7238263000</v>
          </cell>
          <cell r="G65">
            <v>7935938000</v>
          </cell>
          <cell r="H65">
            <v>9373819000</v>
          </cell>
          <cell r="I65">
            <v>18024664000</v>
          </cell>
          <cell r="J65">
            <v>1546175000</v>
          </cell>
          <cell r="K65">
            <v>2356773000</v>
          </cell>
          <cell r="L65">
            <v>3315543000</v>
          </cell>
          <cell r="M65">
            <v>3684534000</v>
          </cell>
          <cell r="Q65">
            <v>3000000000</v>
          </cell>
          <cell r="R65">
            <v>7770949000</v>
          </cell>
          <cell r="S65">
            <v>6006961000</v>
          </cell>
          <cell r="T65">
            <v>6487859000</v>
          </cell>
          <cell r="U65">
            <v>11796307000</v>
          </cell>
          <cell r="V65">
            <v>4200801000</v>
          </cell>
          <cell r="W65">
            <v>5083295000</v>
          </cell>
          <cell r="X65">
            <v>5087306000</v>
          </cell>
          <cell r="Y65">
            <v>6638345000</v>
          </cell>
          <cell r="AD65">
            <v>925309000</v>
          </cell>
          <cell r="AE65">
            <v>1036817000</v>
          </cell>
          <cell r="AF65">
            <v>1334949000</v>
          </cell>
          <cell r="AG65">
            <v>2664818000</v>
          </cell>
        </row>
        <row r="66">
          <cell r="D66">
            <v>7736607968</v>
          </cell>
          <cell r="F66">
            <v>132666000</v>
          </cell>
          <cell r="G66">
            <v>295020000</v>
          </cell>
          <cell r="H66">
            <v>204759000</v>
          </cell>
          <cell r="I66">
            <v>477043000</v>
          </cell>
          <cell r="J66">
            <v>56965000</v>
          </cell>
          <cell r="K66">
            <v>45157000</v>
          </cell>
          <cell r="L66">
            <v>52498000</v>
          </cell>
          <cell r="M66">
            <v>77260000</v>
          </cell>
          <cell r="R66">
            <v>78805000</v>
          </cell>
          <cell r="S66">
            <v>252098000</v>
          </cell>
          <cell r="T66">
            <v>153548000</v>
          </cell>
          <cell r="U66">
            <v>406886000</v>
          </cell>
          <cell r="V66">
            <v>99277000</v>
          </cell>
          <cell r="W66">
            <v>107135000</v>
          </cell>
          <cell r="X66">
            <v>194624000</v>
          </cell>
          <cell r="Y66">
            <v>340621000</v>
          </cell>
          <cell r="AD66">
            <v>63386000</v>
          </cell>
          <cell r="AE66">
            <v>15227000</v>
          </cell>
          <cell r="AF66">
            <v>35678000</v>
          </cell>
          <cell r="AG66">
            <v>30981000</v>
          </cell>
        </row>
        <row r="67">
          <cell r="D67">
            <v>6367650886</v>
          </cell>
          <cell r="F67">
            <v>638756000</v>
          </cell>
          <cell r="G67">
            <v>508166000</v>
          </cell>
          <cell r="H67">
            <v>913706000</v>
          </cell>
          <cell r="I67">
            <v>981963000</v>
          </cell>
          <cell r="J67">
            <v>-409735000</v>
          </cell>
          <cell r="K67">
            <v>-672715000</v>
          </cell>
          <cell r="L67">
            <v>-766735000</v>
          </cell>
          <cell r="M67">
            <v>-670362000</v>
          </cell>
          <cell r="R67">
            <v>1209782000</v>
          </cell>
          <cell r="S67">
            <v>1378749000</v>
          </cell>
          <cell r="T67">
            <v>1778551000</v>
          </cell>
          <cell r="U67">
            <v>1763234000</v>
          </cell>
          <cell r="V67">
            <v>892196000</v>
          </cell>
          <cell r="W67">
            <v>885514000</v>
          </cell>
          <cell r="X67">
            <v>855923000</v>
          </cell>
          <cell r="Y67">
            <v>954625000</v>
          </cell>
          <cell r="AD67">
            <v>-178142000</v>
          </cell>
          <cell r="AE67">
            <v>-282637000</v>
          </cell>
          <cell r="AF67">
            <v>-6589000</v>
          </cell>
          <cell r="AG67">
            <v>77913000</v>
          </cell>
        </row>
        <row r="68">
          <cell r="D68">
            <v>7709356049</v>
          </cell>
          <cell r="F68">
            <v>28336000000</v>
          </cell>
          <cell r="G68">
            <v>27089079000</v>
          </cell>
          <cell r="H68">
            <v>22212504000</v>
          </cell>
          <cell r="I68">
            <v>26923406000</v>
          </cell>
          <cell r="J68">
            <v>7281000000</v>
          </cell>
          <cell r="K68">
            <v>6136490000</v>
          </cell>
          <cell r="L68">
            <v>6300783000</v>
          </cell>
          <cell r="M68">
            <v>5205024000</v>
          </cell>
          <cell r="N68">
            <v>5876000000</v>
          </cell>
          <cell r="O68">
            <v>6230000000</v>
          </cell>
          <cell r="Q68">
            <v>3194000000</v>
          </cell>
          <cell r="R68">
            <v>22092000000</v>
          </cell>
          <cell r="S68">
            <v>20885018000</v>
          </cell>
          <cell r="T68">
            <v>21371360000</v>
          </cell>
          <cell r="U68">
            <v>28189042000</v>
          </cell>
          <cell r="V68">
            <v>23429000000</v>
          </cell>
          <cell r="W68">
            <v>25024341000</v>
          </cell>
          <cell r="X68">
            <v>19701914000</v>
          </cell>
          <cell r="Y68">
            <v>17075605000</v>
          </cell>
          <cell r="Z68">
            <v>4190000000</v>
          </cell>
          <cell r="AA68">
            <v>4651587000</v>
          </cell>
          <cell r="AB68">
            <v>4707828000</v>
          </cell>
          <cell r="AC68">
            <v>4052368000</v>
          </cell>
          <cell r="AD68">
            <v>-1561000000</v>
          </cell>
          <cell r="AE68">
            <v>-1214336000</v>
          </cell>
          <cell r="AF68">
            <v>-119950000</v>
          </cell>
          <cell r="AG68">
            <v>-2041309000</v>
          </cell>
        </row>
        <row r="69">
          <cell r="D69">
            <v>5003109855</v>
          </cell>
          <cell r="F69">
            <v>68598000</v>
          </cell>
          <cell r="G69">
            <v>259333000</v>
          </cell>
          <cell r="H69">
            <v>522978000</v>
          </cell>
          <cell r="I69">
            <v>703366000</v>
          </cell>
          <cell r="J69">
            <v>-62147000</v>
          </cell>
          <cell r="K69">
            <v>-54308000</v>
          </cell>
          <cell r="L69">
            <v>261000</v>
          </cell>
          <cell r="M69">
            <v>8329000</v>
          </cell>
          <cell r="R69">
            <v>134417000</v>
          </cell>
          <cell r="S69">
            <v>349444000</v>
          </cell>
          <cell r="T69">
            <v>561879000</v>
          </cell>
          <cell r="U69">
            <v>734478000</v>
          </cell>
          <cell r="V69">
            <v>200825000</v>
          </cell>
          <cell r="W69">
            <v>433109000</v>
          </cell>
          <cell r="X69">
            <v>648835000</v>
          </cell>
          <cell r="Y69">
            <v>943211000</v>
          </cell>
          <cell r="AA69">
            <v>147000</v>
          </cell>
          <cell r="AD69">
            <v>-61146000</v>
          </cell>
          <cell r="AE69">
            <v>7490000</v>
          </cell>
          <cell r="AF69">
            <v>70660000</v>
          </cell>
          <cell r="AG69">
            <v>13149000</v>
          </cell>
        </row>
        <row r="70">
          <cell r="D70">
            <v>7725791850</v>
          </cell>
          <cell r="F70">
            <v>149271000</v>
          </cell>
          <cell r="G70">
            <v>209098000</v>
          </cell>
          <cell r="H70">
            <v>328810000</v>
          </cell>
          <cell r="I70">
            <v>494219000</v>
          </cell>
          <cell r="J70">
            <v>41710000</v>
          </cell>
          <cell r="K70">
            <v>56314000</v>
          </cell>
          <cell r="L70">
            <v>71188000</v>
          </cell>
          <cell r="M70">
            <v>83761000</v>
          </cell>
          <cell r="R70">
            <v>109465000</v>
          </cell>
          <cell r="S70">
            <v>153950000</v>
          </cell>
          <cell r="T70">
            <v>258118000</v>
          </cell>
          <cell r="U70">
            <v>411713000</v>
          </cell>
          <cell r="V70">
            <v>79308000</v>
          </cell>
          <cell r="W70">
            <v>84757000</v>
          </cell>
          <cell r="X70">
            <v>193637000</v>
          </cell>
          <cell r="Y70">
            <v>102584000</v>
          </cell>
          <cell r="AD70">
            <v>15325000</v>
          </cell>
          <cell r="AE70">
            <v>18188000</v>
          </cell>
          <cell r="AF70">
            <v>18737000</v>
          </cell>
          <cell r="AG70">
            <v>16231000</v>
          </cell>
        </row>
        <row r="71">
          <cell r="D71">
            <v>7714617793</v>
          </cell>
          <cell r="F71">
            <v>24488772000</v>
          </cell>
          <cell r="G71">
            <v>53354323000</v>
          </cell>
          <cell r="H71">
            <v>64039894000</v>
          </cell>
          <cell r="I71">
            <v>53087108000</v>
          </cell>
          <cell r="J71">
            <v>3226414000</v>
          </cell>
          <cell r="K71">
            <v>5802383000</v>
          </cell>
          <cell r="L71">
            <v>3645903000</v>
          </cell>
          <cell r="M71">
            <v>3661182000</v>
          </cell>
          <cell r="O71">
            <v>8066345000</v>
          </cell>
          <cell r="Q71">
            <v>7566904000</v>
          </cell>
          <cell r="R71">
            <v>29198016000</v>
          </cell>
          <cell r="S71">
            <v>61821597000</v>
          </cell>
          <cell r="T71">
            <v>67629484000</v>
          </cell>
          <cell r="U71">
            <v>65636616000</v>
          </cell>
          <cell r="V71">
            <v>16723759000</v>
          </cell>
          <cell r="W71">
            <v>26779754000</v>
          </cell>
          <cell r="X71">
            <v>24126948000</v>
          </cell>
          <cell r="Y71">
            <v>20197306000</v>
          </cell>
          <cell r="AD71">
            <v>-3128872000</v>
          </cell>
          <cell r="AE71">
            <v>-5792104000</v>
          </cell>
          <cell r="AF71">
            <v>-2321185000</v>
          </cell>
          <cell r="AG71">
            <v>191870000</v>
          </cell>
        </row>
        <row r="72">
          <cell r="D72">
            <v>7707061530</v>
          </cell>
          <cell r="F72">
            <v>9121218000</v>
          </cell>
          <cell r="G72">
            <v>8625755000</v>
          </cell>
          <cell r="H72">
            <v>7464806000</v>
          </cell>
          <cell r="I72">
            <v>6326083000</v>
          </cell>
          <cell r="J72">
            <v>480538000</v>
          </cell>
          <cell r="K72">
            <v>233892000</v>
          </cell>
          <cell r="L72">
            <v>-880486000</v>
          </cell>
          <cell r="M72">
            <v>-2546863000</v>
          </cell>
          <cell r="R72">
            <v>9865273000</v>
          </cell>
          <cell r="S72">
            <v>9723368000</v>
          </cell>
          <cell r="T72">
            <v>9932591000</v>
          </cell>
          <cell r="U72">
            <v>10405967000</v>
          </cell>
          <cell r="V72">
            <v>7748191000</v>
          </cell>
          <cell r="W72">
            <v>8291782000</v>
          </cell>
          <cell r="X72">
            <v>7071816000</v>
          </cell>
          <cell r="Y72">
            <v>8339822000</v>
          </cell>
          <cell r="AD72">
            <v>-520307000</v>
          </cell>
          <cell r="AE72">
            <v>-350680000</v>
          </cell>
          <cell r="AF72">
            <v>-1483013000</v>
          </cell>
          <cell r="AG72">
            <v>-2928333000</v>
          </cell>
        </row>
        <row r="73">
          <cell r="D73">
            <v>6679104850</v>
          </cell>
          <cell r="F73">
            <v>8483864000</v>
          </cell>
          <cell r="G73">
            <v>14690741000</v>
          </cell>
          <cell r="H73">
            <v>20929330000</v>
          </cell>
          <cell r="I73">
            <v>28563963000</v>
          </cell>
          <cell r="J73">
            <v>42936000</v>
          </cell>
          <cell r="K73">
            <v>85815000</v>
          </cell>
          <cell r="L73">
            <v>155260000</v>
          </cell>
          <cell r="M73">
            <v>341092000</v>
          </cell>
          <cell r="R73">
            <v>8494599000</v>
          </cell>
          <cell r="S73">
            <v>14662048000</v>
          </cell>
          <cell r="T73">
            <v>20839190000</v>
          </cell>
          <cell r="U73">
            <v>28313813000</v>
          </cell>
          <cell r="V73">
            <v>3140577000</v>
          </cell>
          <cell r="W73">
            <v>3354707000</v>
          </cell>
          <cell r="X73">
            <v>3562457000</v>
          </cell>
          <cell r="Y73">
            <v>5525909000</v>
          </cell>
          <cell r="AD73">
            <v>39715000</v>
          </cell>
          <cell r="AE73">
            <v>43481000</v>
          </cell>
          <cell r="AF73">
            <v>96249000</v>
          </cell>
          <cell r="AG73">
            <v>252924000</v>
          </cell>
        </row>
        <row r="74">
          <cell r="D74">
            <v>7718979307</v>
          </cell>
          <cell r="F74">
            <v>16059622000</v>
          </cell>
          <cell r="G74">
            <v>14272306000</v>
          </cell>
          <cell r="H74">
            <v>22675784000</v>
          </cell>
          <cell r="I74">
            <v>40662724000</v>
          </cell>
          <cell r="J74">
            <v>5503052000</v>
          </cell>
          <cell r="K74">
            <v>5460321000</v>
          </cell>
          <cell r="L74">
            <v>5892624000</v>
          </cell>
          <cell r="M74">
            <v>8071975000</v>
          </cell>
          <cell r="Q74">
            <v>15000000</v>
          </cell>
          <cell r="R74">
            <v>10918554000</v>
          </cell>
          <cell r="S74">
            <v>9185389000</v>
          </cell>
          <cell r="T74">
            <v>18493389000</v>
          </cell>
          <cell r="U74">
            <v>35571802000</v>
          </cell>
          <cell r="V74">
            <v>5331173000</v>
          </cell>
          <cell r="W74">
            <v>7010053000</v>
          </cell>
          <cell r="X74">
            <v>8183340000</v>
          </cell>
          <cell r="Y74">
            <v>19698431000</v>
          </cell>
          <cell r="AD74">
            <v>1373021000</v>
          </cell>
          <cell r="AE74">
            <v>663693000</v>
          </cell>
          <cell r="AF74">
            <v>1749654000</v>
          </cell>
          <cell r="AG74">
            <v>2600317000</v>
          </cell>
        </row>
        <row r="75">
          <cell r="D75">
            <v>7702379167</v>
          </cell>
          <cell r="F75">
            <v>19033000</v>
          </cell>
          <cell r="G75">
            <v>18942000</v>
          </cell>
          <cell r="H75">
            <v>17218000</v>
          </cell>
          <cell r="J75">
            <v>-221000</v>
          </cell>
          <cell r="K75">
            <v>541000</v>
          </cell>
          <cell r="L75">
            <v>2695000</v>
          </cell>
          <cell r="N75">
            <v>67243000</v>
          </cell>
          <cell r="O75">
            <v>67243000</v>
          </cell>
          <cell r="P75">
            <v>63743000</v>
          </cell>
          <cell r="R75">
            <v>10442000</v>
          </cell>
          <cell r="S75">
            <v>7259000</v>
          </cell>
          <cell r="T75">
            <v>6324000</v>
          </cell>
          <cell r="AD75">
            <v>278000</v>
          </cell>
          <cell r="AE75">
            <v>964000</v>
          </cell>
          <cell r="AF75">
            <v>2799000</v>
          </cell>
        </row>
        <row r="76">
          <cell r="D76">
            <v>7728551528</v>
          </cell>
          <cell r="F76">
            <v>51986615000</v>
          </cell>
          <cell r="G76">
            <v>56425832000</v>
          </cell>
          <cell r="H76">
            <v>73588524000</v>
          </cell>
          <cell r="I76">
            <v>59638681000</v>
          </cell>
          <cell r="J76">
            <v>43585024000</v>
          </cell>
          <cell r="K76">
            <v>52040326000</v>
          </cell>
          <cell r="L76">
            <v>62346248000</v>
          </cell>
          <cell r="M76">
            <v>48431480000</v>
          </cell>
          <cell r="R76">
            <v>15239041000</v>
          </cell>
          <cell r="S76">
            <v>12558714000</v>
          </cell>
          <cell r="T76">
            <v>20057902000</v>
          </cell>
          <cell r="U76">
            <v>19538402000</v>
          </cell>
          <cell r="V76">
            <v>37015909000</v>
          </cell>
          <cell r="W76">
            <v>41589977000</v>
          </cell>
          <cell r="X76">
            <v>38925278000</v>
          </cell>
          <cell r="Y76">
            <v>50120877000</v>
          </cell>
          <cell r="AD76">
            <v>20700195000</v>
          </cell>
          <cell r="AE76">
            <v>16162744000</v>
          </cell>
          <cell r="AF76">
            <v>13781161000</v>
          </cell>
          <cell r="AG76">
            <v>17110541000</v>
          </cell>
        </row>
        <row r="77">
          <cell r="D77">
            <v>7802348846</v>
          </cell>
          <cell r="F77">
            <v>11630566000</v>
          </cell>
          <cell r="G77">
            <v>15349655000</v>
          </cell>
          <cell r="H77">
            <v>17036452000</v>
          </cell>
          <cell r="I77">
            <v>24440015000</v>
          </cell>
          <cell r="J77">
            <v>5918520000</v>
          </cell>
          <cell r="K77">
            <v>8189945000</v>
          </cell>
          <cell r="L77">
            <v>6001244000</v>
          </cell>
          <cell r="M77">
            <v>9394327000</v>
          </cell>
          <cell r="R77">
            <v>7394755000</v>
          </cell>
          <cell r="S77">
            <v>8959635000</v>
          </cell>
          <cell r="T77">
            <v>12868882000</v>
          </cell>
          <cell r="U77">
            <v>17273916000</v>
          </cell>
          <cell r="V77">
            <v>8763235000</v>
          </cell>
          <cell r="W77">
            <v>10119237000</v>
          </cell>
          <cell r="X77">
            <v>12247695000</v>
          </cell>
          <cell r="Y77">
            <v>15389123000</v>
          </cell>
          <cell r="Z77">
            <v>1435710000</v>
          </cell>
          <cell r="AA77">
            <v>1978013000</v>
          </cell>
          <cell r="AB77">
            <v>2012361000</v>
          </cell>
          <cell r="AC77">
            <v>2277988000</v>
          </cell>
          <cell r="AD77">
            <v>2598764000</v>
          </cell>
          <cell r="AE77">
            <v>3579140000</v>
          </cell>
          <cell r="AF77">
            <v>5445482000</v>
          </cell>
          <cell r="AG77">
            <v>11690601000</v>
          </cell>
        </row>
        <row r="78">
          <cell r="D78">
            <v>7703608910</v>
          </cell>
          <cell r="F78">
            <v>68866802000</v>
          </cell>
          <cell r="G78">
            <v>61855248000</v>
          </cell>
          <cell r="H78">
            <v>71521915000</v>
          </cell>
          <cell r="I78">
            <v>89321582000</v>
          </cell>
          <cell r="J78">
            <v>24886068000</v>
          </cell>
          <cell r="K78">
            <v>28966495000</v>
          </cell>
          <cell r="L78">
            <v>36953600000</v>
          </cell>
          <cell r="M78">
            <v>43512800000</v>
          </cell>
          <cell r="R78">
            <v>49484592000</v>
          </cell>
          <cell r="S78">
            <v>37345791000</v>
          </cell>
          <cell r="T78">
            <v>38658582000</v>
          </cell>
          <cell r="U78">
            <v>50855786000</v>
          </cell>
          <cell r="V78">
            <v>18894860000</v>
          </cell>
          <cell r="W78">
            <v>19798872000</v>
          </cell>
          <cell r="X78">
            <v>20789795000</v>
          </cell>
          <cell r="Y78">
            <v>24870659000</v>
          </cell>
          <cell r="AD78">
            <v>5500299000</v>
          </cell>
          <cell r="AE78">
            <v>5542221000</v>
          </cell>
          <cell r="AF78">
            <v>10452743000</v>
          </cell>
          <cell r="AG78">
            <v>8723686000</v>
          </cell>
        </row>
        <row r="79">
          <cell r="D79">
            <v>3305051742</v>
          </cell>
          <cell r="F79">
            <v>4285987000</v>
          </cell>
          <cell r="G79">
            <v>4866111000</v>
          </cell>
          <cell r="H79">
            <v>8400109000</v>
          </cell>
          <cell r="I79">
            <v>10235743000</v>
          </cell>
          <cell r="J79">
            <v>400851000</v>
          </cell>
          <cell r="K79">
            <v>285094000</v>
          </cell>
          <cell r="L79">
            <v>1840157000</v>
          </cell>
          <cell r="M79">
            <v>2743692000</v>
          </cell>
          <cell r="N79">
            <v>983566000</v>
          </cell>
          <cell r="O79">
            <v>1000000000</v>
          </cell>
          <cell r="P79">
            <v>500000000</v>
          </cell>
          <cell r="Q79">
            <v>1908391000</v>
          </cell>
          <cell r="R79">
            <v>3572509000</v>
          </cell>
          <cell r="S79">
            <v>4446856000</v>
          </cell>
          <cell r="T79">
            <v>7016700000</v>
          </cell>
          <cell r="U79">
            <v>6724827000</v>
          </cell>
          <cell r="V79">
            <v>6242226000</v>
          </cell>
          <cell r="W79">
            <v>8209191000</v>
          </cell>
          <cell r="X79">
            <v>8999897000</v>
          </cell>
          <cell r="Y79">
            <v>12732655000</v>
          </cell>
          <cell r="AD79">
            <v>2236883000</v>
          </cell>
          <cell r="AE79">
            <v>1865078000</v>
          </cell>
          <cell r="AF79">
            <v>1960574000</v>
          </cell>
          <cell r="AG79">
            <v>3554965000</v>
          </cell>
        </row>
        <row r="80">
          <cell r="D80">
            <v>7707073366</v>
          </cell>
          <cell r="F80">
            <v>15330560000</v>
          </cell>
          <cell r="G80">
            <v>12975259000</v>
          </cell>
          <cell r="H80">
            <v>17502325000</v>
          </cell>
          <cell r="I80">
            <v>23743490000</v>
          </cell>
          <cell r="J80">
            <v>7591864000</v>
          </cell>
          <cell r="K80">
            <v>9143403000</v>
          </cell>
          <cell r="L80">
            <v>11531909000</v>
          </cell>
          <cell r="M80">
            <v>18129848000</v>
          </cell>
          <cell r="R80">
            <v>11116758000</v>
          </cell>
          <cell r="S80">
            <v>9067729000</v>
          </cell>
          <cell r="T80">
            <v>11164748000</v>
          </cell>
          <cell r="U80">
            <v>10720166000</v>
          </cell>
          <cell r="V80">
            <v>12003824000</v>
          </cell>
          <cell r="W80">
            <v>13291315000</v>
          </cell>
          <cell r="X80">
            <v>13201537000</v>
          </cell>
          <cell r="Y80">
            <v>17941381000</v>
          </cell>
          <cell r="AD80">
            <v>1004246000</v>
          </cell>
          <cell r="AE80">
            <v>1832923000</v>
          </cell>
          <cell r="AF80">
            <v>3148227000</v>
          </cell>
          <cell r="AG80">
            <v>8056632000</v>
          </cell>
        </row>
        <row r="81">
          <cell r="D81">
            <v>7825444144</v>
          </cell>
          <cell r="F81">
            <v>5396985000</v>
          </cell>
          <cell r="G81">
            <v>5291431000</v>
          </cell>
          <cell r="H81">
            <v>4697521000</v>
          </cell>
          <cell r="I81">
            <v>5460871000</v>
          </cell>
          <cell r="J81">
            <v>1097979000</v>
          </cell>
          <cell r="K81">
            <v>1286807000</v>
          </cell>
          <cell r="L81">
            <v>2416618000</v>
          </cell>
          <cell r="M81">
            <v>2510557000</v>
          </cell>
          <cell r="N81">
            <v>1539500000</v>
          </cell>
          <cell r="O81">
            <v>1839500000</v>
          </cell>
          <cell r="P81">
            <v>1462000000</v>
          </cell>
          <cell r="R81">
            <v>2774709000</v>
          </cell>
          <cell r="S81">
            <v>2194663000</v>
          </cell>
          <cell r="T81">
            <v>2123148000</v>
          </cell>
          <cell r="U81">
            <v>4388971000</v>
          </cell>
          <cell r="V81">
            <v>1175678000</v>
          </cell>
          <cell r="W81">
            <v>1293487000</v>
          </cell>
          <cell r="X81">
            <v>1400430000</v>
          </cell>
          <cell r="Y81">
            <v>1244759000</v>
          </cell>
          <cell r="AD81">
            <v>100339000</v>
          </cell>
          <cell r="AE81">
            <v>256616000</v>
          </cell>
          <cell r="AF81">
            <v>267240000</v>
          </cell>
          <cell r="AG81">
            <v>150283000</v>
          </cell>
        </row>
        <row r="82">
          <cell r="D82">
            <v>7715631511</v>
          </cell>
          <cell r="F82">
            <v>4884454000</v>
          </cell>
          <cell r="G82">
            <v>5341869000</v>
          </cell>
          <cell r="H82">
            <v>8103741000</v>
          </cell>
          <cell r="I82">
            <v>11070324000</v>
          </cell>
          <cell r="J82">
            <v>610472000</v>
          </cell>
          <cell r="K82">
            <v>597502000</v>
          </cell>
          <cell r="L82">
            <v>1952922000</v>
          </cell>
          <cell r="M82">
            <v>3321392000</v>
          </cell>
          <cell r="R82">
            <v>4513561000</v>
          </cell>
          <cell r="S82">
            <v>5511882000</v>
          </cell>
          <cell r="T82">
            <v>7030671000</v>
          </cell>
          <cell r="U82">
            <v>8603606000</v>
          </cell>
          <cell r="V82">
            <v>4011203000</v>
          </cell>
          <cell r="W82">
            <v>4384779000</v>
          </cell>
          <cell r="X82">
            <v>4535195000</v>
          </cell>
          <cell r="Y82">
            <v>6154738000</v>
          </cell>
          <cell r="AD82">
            <v>133176000</v>
          </cell>
          <cell r="AE82">
            <v>263119000</v>
          </cell>
          <cell r="AF82">
            <v>1694713000</v>
          </cell>
          <cell r="AG82">
            <v>1687506000</v>
          </cell>
        </row>
        <row r="83">
          <cell r="D83">
            <v>7728029110</v>
          </cell>
          <cell r="F83">
            <v>205429884000</v>
          </cell>
          <cell r="G83">
            <v>192832792000</v>
          </cell>
          <cell r="H83">
            <v>140721617000</v>
          </cell>
          <cell r="I83">
            <v>202586544000</v>
          </cell>
          <cell r="J83">
            <v>149874003000</v>
          </cell>
          <cell r="K83">
            <v>102465897000</v>
          </cell>
          <cell r="L83">
            <v>93088201000</v>
          </cell>
          <cell r="M83">
            <v>97371830000</v>
          </cell>
          <cell r="N83">
            <v>182688058000</v>
          </cell>
          <cell r="O83">
            <v>87153172000</v>
          </cell>
          <cell r="P83">
            <v>110804028000</v>
          </cell>
          <cell r="Q83">
            <v>107921490000</v>
          </cell>
          <cell r="R83">
            <v>205709319000</v>
          </cell>
          <cell r="S83">
            <v>154485101000</v>
          </cell>
          <cell r="T83">
            <v>130341531000</v>
          </cell>
          <cell r="U83">
            <v>116436794000</v>
          </cell>
          <cell r="V83">
            <v>139659829000</v>
          </cell>
          <cell r="W83">
            <v>145061654000</v>
          </cell>
          <cell r="X83">
            <v>149378297000</v>
          </cell>
          <cell r="Y83">
            <v>165463029000</v>
          </cell>
          <cell r="AD83">
            <v>7178260000</v>
          </cell>
          <cell r="AE83">
            <v>26551887000</v>
          </cell>
          <cell r="AF83">
            <v>27928894000</v>
          </cell>
          <cell r="AG83">
            <v>26217320000</v>
          </cell>
        </row>
        <row r="84">
          <cell r="D84">
            <v>7811657720</v>
          </cell>
          <cell r="F84">
            <v>25722000</v>
          </cell>
          <cell r="G84">
            <v>281755000</v>
          </cell>
          <cell r="H84">
            <v>2699095000</v>
          </cell>
          <cell r="I84">
            <v>12926002000</v>
          </cell>
          <cell r="J84">
            <v>-8840000</v>
          </cell>
          <cell r="K84">
            <v>-702968000</v>
          </cell>
          <cell r="L84">
            <v>1778245000</v>
          </cell>
          <cell r="M84">
            <v>-7323375000</v>
          </cell>
          <cell r="N84">
            <v>32675000</v>
          </cell>
          <cell r="O84">
            <v>959371000</v>
          </cell>
          <cell r="P84">
            <v>390500000</v>
          </cell>
          <cell r="R84">
            <v>3136000</v>
          </cell>
          <cell r="S84">
            <v>188804000</v>
          </cell>
          <cell r="T84">
            <v>1637750000</v>
          </cell>
          <cell r="U84">
            <v>24062906000</v>
          </cell>
          <cell r="W84">
            <v>665875000</v>
          </cell>
          <cell r="X84">
            <v>6621920000</v>
          </cell>
          <cell r="Y84">
            <v>22625521000</v>
          </cell>
          <cell r="AD84">
            <v>-8004000</v>
          </cell>
          <cell r="AE84">
            <v>-824214000</v>
          </cell>
          <cell r="AF84">
            <v>-4154567000</v>
          </cell>
          <cell r="AG84">
            <v>-11221653000</v>
          </cell>
        </row>
        <row r="85">
          <cell r="D85">
            <v>4028069779</v>
          </cell>
          <cell r="F85">
            <v>28048191000</v>
          </cell>
          <cell r="G85">
            <v>25619073000</v>
          </cell>
          <cell r="H85">
            <v>23420061000</v>
          </cell>
          <cell r="I85">
            <v>25806463000</v>
          </cell>
          <cell r="J85">
            <v>1616043000</v>
          </cell>
          <cell r="K85">
            <v>1946721000</v>
          </cell>
          <cell r="L85">
            <v>2708717000</v>
          </cell>
          <cell r="M85">
            <v>3266128000</v>
          </cell>
          <cell r="N85">
            <v>680000000</v>
          </cell>
          <cell r="O85">
            <v>100000000</v>
          </cell>
          <cell r="P85">
            <v>2446000000</v>
          </cell>
          <cell r="Q85">
            <v>3936000000</v>
          </cell>
          <cell r="R85">
            <v>26741415000</v>
          </cell>
          <cell r="S85">
            <v>24719391000</v>
          </cell>
          <cell r="T85">
            <v>19824133000</v>
          </cell>
          <cell r="U85">
            <v>20603434000</v>
          </cell>
          <cell r="V85">
            <v>2635026000</v>
          </cell>
          <cell r="W85">
            <v>2569693000</v>
          </cell>
          <cell r="X85">
            <v>2818428000</v>
          </cell>
          <cell r="Y85">
            <v>6792940000</v>
          </cell>
          <cell r="AD85">
            <v>551183000</v>
          </cell>
          <cell r="AE85">
            <v>491189000</v>
          </cell>
          <cell r="AF85">
            <v>1012048000</v>
          </cell>
          <cell r="AG85">
            <v>1082139000</v>
          </cell>
        </row>
        <row r="86">
          <cell r="D86">
            <v>7706795062</v>
          </cell>
          <cell r="F86">
            <v>1840318000</v>
          </cell>
          <cell r="G86">
            <v>2438995000</v>
          </cell>
          <cell r="H86">
            <v>2693967000</v>
          </cell>
          <cell r="I86">
            <v>2491443000</v>
          </cell>
          <cell r="J86">
            <v>61862000</v>
          </cell>
          <cell r="K86">
            <v>77343000</v>
          </cell>
          <cell r="L86">
            <v>219645000</v>
          </cell>
          <cell r="M86">
            <v>278959000</v>
          </cell>
          <cell r="R86">
            <v>1782755000</v>
          </cell>
          <cell r="S86">
            <v>2370350000</v>
          </cell>
          <cell r="T86">
            <v>2442484000</v>
          </cell>
          <cell r="U86">
            <v>2416293000</v>
          </cell>
          <cell r="V86">
            <v>250388000</v>
          </cell>
          <cell r="W86">
            <v>361965000</v>
          </cell>
          <cell r="X86">
            <v>461005000</v>
          </cell>
          <cell r="Y86">
            <v>494602000</v>
          </cell>
          <cell r="AD86">
            <v>35370000</v>
          </cell>
          <cell r="AE86">
            <v>19631000</v>
          </cell>
          <cell r="AF86">
            <v>37608000</v>
          </cell>
          <cell r="AG86">
            <v>23809000</v>
          </cell>
        </row>
        <row r="87">
          <cell r="D87">
            <v>7705840940</v>
          </cell>
          <cell r="F87">
            <v>14534989000</v>
          </cell>
          <cell r="G87">
            <v>15375344000</v>
          </cell>
          <cell r="H87">
            <v>19273572000</v>
          </cell>
          <cell r="I87">
            <v>29668751000</v>
          </cell>
          <cell r="J87">
            <v>16619909000</v>
          </cell>
          <cell r="K87">
            <v>15942305000</v>
          </cell>
          <cell r="L87">
            <v>20245825000</v>
          </cell>
          <cell r="M87">
            <v>27169850000</v>
          </cell>
          <cell r="R87">
            <v>2759721000</v>
          </cell>
          <cell r="S87">
            <v>4143924000</v>
          </cell>
          <cell r="T87">
            <v>3554174000</v>
          </cell>
          <cell r="U87">
            <v>7262990000</v>
          </cell>
          <cell r="V87">
            <v>19608073000</v>
          </cell>
          <cell r="W87">
            <v>21920264000</v>
          </cell>
          <cell r="X87">
            <v>22348015000</v>
          </cell>
          <cell r="Y87">
            <v>31189172000</v>
          </cell>
          <cell r="AD87">
            <v>6778089000</v>
          </cell>
          <cell r="AE87">
            <v>5534004000</v>
          </cell>
          <cell r="AF87">
            <v>6710981000</v>
          </cell>
          <cell r="AG87">
            <v>8821467000</v>
          </cell>
        </row>
        <row r="88">
          <cell r="D88">
            <v>7729108750</v>
          </cell>
          <cell r="F88">
            <v>983343000</v>
          </cell>
          <cell r="G88">
            <v>1125756000</v>
          </cell>
          <cell r="H88">
            <v>1538825000</v>
          </cell>
          <cell r="I88">
            <v>2014560000</v>
          </cell>
          <cell r="J88">
            <v>668976000</v>
          </cell>
          <cell r="K88">
            <v>756538000</v>
          </cell>
          <cell r="L88">
            <v>1181445000</v>
          </cell>
          <cell r="M88">
            <v>1538599000</v>
          </cell>
          <cell r="N88">
            <v>50000000</v>
          </cell>
          <cell r="O88">
            <v>60000000</v>
          </cell>
          <cell r="R88">
            <v>298284000</v>
          </cell>
          <cell r="S88">
            <v>346850000</v>
          </cell>
          <cell r="T88">
            <v>392554000</v>
          </cell>
          <cell r="U88">
            <v>526452000</v>
          </cell>
          <cell r="V88">
            <v>730979000</v>
          </cell>
          <cell r="W88">
            <v>825888000</v>
          </cell>
          <cell r="X88">
            <v>963984000</v>
          </cell>
          <cell r="Y88">
            <v>1192595000</v>
          </cell>
          <cell r="AD88">
            <v>334258000</v>
          </cell>
          <cell r="AE88">
            <v>292736000</v>
          </cell>
          <cell r="AF88">
            <v>592300000</v>
          </cell>
          <cell r="AG88">
            <v>863200000</v>
          </cell>
        </row>
        <row r="89">
          <cell r="D89">
            <v>7725693620</v>
          </cell>
          <cell r="F89">
            <v>5671092000</v>
          </cell>
          <cell r="G89">
            <v>8266535000</v>
          </cell>
          <cell r="H89">
            <v>7035742000</v>
          </cell>
          <cell r="I89">
            <v>8740867000</v>
          </cell>
          <cell r="J89">
            <v>900365000</v>
          </cell>
          <cell r="K89">
            <v>1108622000</v>
          </cell>
          <cell r="L89">
            <v>1372325000</v>
          </cell>
          <cell r="M89">
            <v>2547448000</v>
          </cell>
          <cell r="N89">
            <v>689762000</v>
          </cell>
          <cell r="O89">
            <v>689762000</v>
          </cell>
          <cell r="P89">
            <v>689762000</v>
          </cell>
          <cell r="Q89">
            <v>489762000</v>
          </cell>
          <cell r="R89">
            <v>4882114000</v>
          </cell>
          <cell r="S89">
            <v>7258526000</v>
          </cell>
          <cell r="T89">
            <v>5788934000</v>
          </cell>
          <cell r="U89">
            <v>6893101000</v>
          </cell>
          <cell r="V89">
            <v>1221661000</v>
          </cell>
          <cell r="W89">
            <v>1205797000</v>
          </cell>
          <cell r="X89">
            <v>1227119000</v>
          </cell>
          <cell r="Y89">
            <v>2713227000</v>
          </cell>
          <cell r="AD89">
            <v>191485000</v>
          </cell>
          <cell r="AE89">
            <v>256805000</v>
          </cell>
          <cell r="AF89">
            <v>328554000</v>
          </cell>
          <cell r="AG89">
            <v>1458194000</v>
          </cell>
        </row>
        <row r="90">
          <cell r="D90">
            <v>7733510051</v>
          </cell>
          <cell r="F90">
            <v>3865569000</v>
          </cell>
          <cell r="G90">
            <v>4934094000</v>
          </cell>
          <cell r="H90">
            <v>6193511000</v>
          </cell>
          <cell r="I90">
            <v>8719452000</v>
          </cell>
          <cell r="J90">
            <v>751047000</v>
          </cell>
          <cell r="K90">
            <v>774286000</v>
          </cell>
          <cell r="L90">
            <v>809109000</v>
          </cell>
          <cell r="M90">
            <v>853218000</v>
          </cell>
          <cell r="R90">
            <v>3546585000</v>
          </cell>
          <cell r="S90">
            <v>4583142000</v>
          </cell>
          <cell r="T90">
            <v>5812273000</v>
          </cell>
          <cell r="U90">
            <v>8300072000</v>
          </cell>
          <cell r="V90">
            <v>1390110000</v>
          </cell>
          <cell r="W90">
            <v>1389469000</v>
          </cell>
          <cell r="X90">
            <v>2546294000</v>
          </cell>
          <cell r="Y90">
            <v>2904259000</v>
          </cell>
          <cell r="AD90">
            <v>64274000</v>
          </cell>
          <cell r="AE90">
            <v>95539000</v>
          </cell>
          <cell r="AF90">
            <v>54912000</v>
          </cell>
          <cell r="AG90">
            <v>71947000</v>
          </cell>
        </row>
        <row r="91">
          <cell r="D91">
            <v>5027213485</v>
          </cell>
          <cell r="F91">
            <v>562724000</v>
          </cell>
          <cell r="G91">
            <v>541013000</v>
          </cell>
          <cell r="H91">
            <v>485780000</v>
          </cell>
          <cell r="I91">
            <v>501188000</v>
          </cell>
          <cell r="J91">
            <v>48815000</v>
          </cell>
          <cell r="K91">
            <v>192224000</v>
          </cell>
          <cell r="L91">
            <v>309333000</v>
          </cell>
          <cell r="M91">
            <v>137974000</v>
          </cell>
          <cell r="R91">
            <v>545182000</v>
          </cell>
          <cell r="S91">
            <v>382368000</v>
          </cell>
          <cell r="T91">
            <v>323188000</v>
          </cell>
          <cell r="U91">
            <v>376825000</v>
          </cell>
          <cell r="V91">
            <v>1097739000</v>
          </cell>
          <cell r="W91">
            <v>1003467000</v>
          </cell>
          <cell r="X91">
            <v>842422000</v>
          </cell>
          <cell r="Y91">
            <v>871724000</v>
          </cell>
          <cell r="Z91">
            <v>195231000</v>
          </cell>
          <cell r="AA91">
            <v>174141000</v>
          </cell>
          <cell r="AB91">
            <v>139206000</v>
          </cell>
          <cell r="AC91">
            <v>142861000</v>
          </cell>
          <cell r="AD91">
            <v>146733000</v>
          </cell>
          <cell r="AE91">
            <v>181368000</v>
          </cell>
          <cell r="AF91">
            <v>152995000</v>
          </cell>
          <cell r="AG91">
            <v>199496000</v>
          </cell>
        </row>
        <row r="92">
          <cell r="D92">
            <v>7723384030</v>
          </cell>
          <cell r="F92">
            <v>198603000</v>
          </cell>
          <cell r="G92">
            <v>299160000</v>
          </cell>
          <cell r="H92">
            <v>318806000</v>
          </cell>
          <cell r="I92">
            <v>514556000</v>
          </cell>
          <cell r="J92">
            <v>33767000</v>
          </cell>
          <cell r="K92">
            <v>61286000</v>
          </cell>
          <cell r="L92">
            <v>98609000</v>
          </cell>
          <cell r="M92">
            <v>142875000</v>
          </cell>
          <cell r="R92">
            <v>184193000</v>
          </cell>
          <cell r="S92">
            <v>254089000</v>
          </cell>
          <cell r="T92">
            <v>230231000</v>
          </cell>
          <cell r="U92">
            <v>404564000</v>
          </cell>
          <cell r="V92">
            <v>169339000</v>
          </cell>
          <cell r="W92">
            <v>213404000</v>
          </cell>
          <cell r="X92">
            <v>262879000</v>
          </cell>
          <cell r="Y92">
            <v>376852000</v>
          </cell>
          <cell r="AD92">
            <v>23803000</v>
          </cell>
          <cell r="AE92">
            <v>34350000</v>
          </cell>
          <cell r="AF92">
            <v>46689000</v>
          </cell>
          <cell r="AG92">
            <v>55512000</v>
          </cell>
        </row>
        <row r="93">
          <cell r="D93">
            <v>7707767220</v>
          </cell>
          <cell r="F93">
            <v>31103706000</v>
          </cell>
          <cell r="G93">
            <v>37475491000</v>
          </cell>
          <cell r="H93">
            <v>62186271000</v>
          </cell>
          <cell r="I93">
            <v>83310835000</v>
          </cell>
          <cell r="J93">
            <v>10863605000</v>
          </cell>
          <cell r="K93">
            <v>13060166000</v>
          </cell>
          <cell r="L93">
            <v>24461773000</v>
          </cell>
          <cell r="M93">
            <v>19288850000</v>
          </cell>
          <cell r="R93">
            <v>22926140000</v>
          </cell>
          <cell r="S93">
            <v>26607698000</v>
          </cell>
          <cell r="T93">
            <v>39560432000</v>
          </cell>
          <cell r="U93">
            <v>65013715000</v>
          </cell>
          <cell r="V93">
            <v>4901392000</v>
          </cell>
          <cell r="W93">
            <v>5240037000</v>
          </cell>
          <cell r="X93">
            <v>6175636000</v>
          </cell>
          <cell r="Y93">
            <v>7479721000</v>
          </cell>
          <cell r="Z93">
            <v>283679000</v>
          </cell>
          <cell r="AA93">
            <v>255651000</v>
          </cell>
          <cell r="AB93">
            <v>302967000</v>
          </cell>
          <cell r="AC93">
            <v>367593000</v>
          </cell>
          <cell r="AD93">
            <v>4620460000</v>
          </cell>
          <cell r="AE93">
            <v>4702213000</v>
          </cell>
          <cell r="AF93">
            <v>14693006000</v>
          </cell>
          <cell r="AG93">
            <v>15212293000</v>
          </cell>
        </row>
        <row r="94">
          <cell r="D94">
            <v>9718101499</v>
          </cell>
          <cell r="F94">
            <v>95000</v>
          </cell>
          <cell r="G94">
            <v>169179000</v>
          </cell>
          <cell r="H94">
            <v>1245133000</v>
          </cell>
          <cell r="I94">
            <v>4136435000</v>
          </cell>
          <cell r="J94">
            <v>30000</v>
          </cell>
          <cell r="K94">
            <v>218404000</v>
          </cell>
          <cell r="L94">
            <v>-82272000</v>
          </cell>
          <cell r="M94">
            <v>-682416000</v>
          </cell>
          <cell r="R94">
            <v>65000</v>
          </cell>
          <cell r="S94">
            <v>14323000</v>
          </cell>
          <cell r="T94">
            <v>2704182000</v>
          </cell>
          <cell r="U94">
            <v>7330274000</v>
          </cell>
          <cell r="W94">
            <v>1122000</v>
          </cell>
          <cell r="X94">
            <v>309296000</v>
          </cell>
          <cell r="Y94">
            <v>495857000</v>
          </cell>
          <cell r="Z94">
            <v>17000</v>
          </cell>
          <cell r="AA94">
            <v>8844000</v>
          </cell>
          <cell r="AB94">
            <v>850464000</v>
          </cell>
          <cell r="AC94">
            <v>1253234000</v>
          </cell>
          <cell r="AD94">
            <v>25000</v>
          </cell>
          <cell r="AE94">
            <v>-47894000</v>
          </cell>
          <cell r="AF94">
            <v>-2086871000</v>
          </cell>
          <cell r="AG94">
            <v>-4234412000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lexander Demenev" id="{34BA45AA-123B-49BC-AFF3-6369FF569A1A}" userId="62082cc65b22258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6" dT="2022-05-02T22:17:55.75" personId="{34BA45AA-123B-49BC-AFF3-6369FF569A1A}" id="{D202B445-607F-42E0-B2D7-36688DAFC201}">
    <text>Данные для МВМ</text>
  </threadedComment>
  <threadedComment ref="K50" dT="2022-05-03T08:13:59.27" personId="{34BA45AA-123B-49BC-AFF3-6369FF569A1A}" id="{32DF3076-DCBE-4AD2-84E8-1E8514CC04AD}">
    <text>2018-2019</text>
  </threadedComment>
  <threadedComment ref="K64" dT="2022-05-03T08:50:11.62" personId="{34BA45AA-123B-49BC-AFF3-6369FF569A1A}" id="{9F43DC88-E03D-48C9-AEF4-4EF9FC0F64F1}">
    <text>2018-2019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7" dT="2022-05-03T13:05:37.51" personId="{34BA45AA-123B-49BC-AFF3-6369FF569A1A}" id="{BB7648C5-3101-48B7-9CD4-87FFCDB93E73}">
    <text>Данные МВМ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7" dT="2022-05-03T13:05:37.51" personId="{34BA45AA-123B-49BC-AFF3-6369FF569A1A}" id="{2A93C4E5-0F48-4686-A13C-8EEF42B23F48}">
    <text>Данные МВМ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holodilnik.ru/" TargetMode="External"/><Relationship Id="rId21" Type="http://schemas.openxmlformats.org/officeDocument/2006/relationships/hyperlink" Target="http://sbermarket.ru/" TargetMode="External"/><Relationship Id="rId42" Type="http://schemas.openxmlformats.org/officeDocument/2006/relationships/hyperlink" Target="http://eapteka.ru/" TargetMode="External"/><Relationship Id="rId47" Type="http://schemas.openxmlformats.org/officeDocument/2006/relationships/hyperlink" Target="http://officemag.ru/" TargetMode="External"/><Relationship Id="rId63" Type="http://schemas.openxmlformats.org/officeDocument/2006/relationships/hyperlink" Target="http://planetazdorovo.ru/" TargetMode="External"/><Relationship Id="rId68" Type="http://schemas.openxmlformats.org/officeDocument/2006/relationships/hyperlink" Target="http://kupivip.ru/" TargetMode="External"/><Relationship Id="rId84" Type="http://schemas.openxmlformats.org/officeDocument/2006/relationships/hyperlink" Target="http://imperiatechno.ru/" TargetMode="External"/><Relationship Id="rId89" Type="http://schemas.openxmlformats.org/officeDocument/2006/relationships/hyperlink" Target="http://pm.ru/" TargetMode="External"/><Relationship Id="rId16" Type="http://schemas.openxmlformats.org/officeDocument/2006/relationships/hyperlink" Target="http://sima-land.ru/" TargetMode="External"/><Relationship Id="rId11" Type="http://schemas.openxmlformats.org/officeDocument/2006/relationships/hyperlink" Target="http://petrovich.ru/" TargetMode="External"/><Relationship Id="rId32" Type="http://schemas.openxmlformats.org/officeDocument/2006/relationships/hyperlink" Target="http://sunlight.net/" TargetMode="External"/><Relationship Id="rId37" Type="http://schemas.openxmlformats.org/officeDocument/2006/relationships/hyperlink" Target="http://letu.ru/" TargetMode="External"/><Relationship Id="rId53" Type="http://schemas.openxmlformats.org/officeDocument/2006/relationships/hyperlink" Target="http://shop.samsung.com/" TargetMode="External"/><Relationship Id="rId58" Type="http://schemas.openxmlformats.org/officeDocument/2006/relationships/hyperlink" Target="http://shinservice.ru/" TargetMode="External"/><Relationship Id="rId74" Type="http://schemas.openxmlformats.org/officeDocument/2006/relationships/hyperlink" Target="http://minicen.ru/" TargetMode="External"/><Relationship Id="rId79" Type="http://schemas.openxmlformats.org/officeDocument/2006/relationships/hyperlink" Target="http://apteka63plus.ru/" TargetMode="External"/><Relationship Id="rId102" Type="http://schemas.openxmlformats.org/officeDocument/2006/relationships/drawing" Target="../drawings/drawing1.xml"/><Relationship Id="rId5" Type="http://schemas.openxmlformats.org/officeDocument/2006/relationships/hyperlink" Target="http://mvideo.ru/" TargetMode="External"/><Relationship Id="rId90" Type="http://schemas.openxmlformats.org/officeDocument/2006/relationships/hyperlink" Target="http://iledebeaute.ru/" TargetMode="External"/><Relationship Id="rId95" Type="http://schemas.openxmlformats.org/officeDocument/2006/relationships/hyperlink" Target="http://zhivika.ru/" TargetMode="External"/><Relationship Id="rId22" Type="http://schemas.openxmlformats.org/officeDocument/2006/relationships/hyperlink" Target="http://komus.ru/" TargetMode="External"/><Relationship Id="rId27" Type="http://schemas.openxmlformats.org/officeDocument/2006/relationships/hyperlink" Target="http://exist.ru/" TargetMode="External"/><Relationship Id="rId43" Type="http://schemas.openxmlformats.org/officeDocument/2006/relationships/hyperlink" Target="http://hm.com/" TargetMode="External"/><Relationship Id="rId48" Type="http://schemas.openxmlformats.org/officeDocument/2006/relationships/hyperlink" Target="http://dochkisinochki.ru/" TargetMode="External"/><Relationship Id="rId64" Type="http://schemas.openxmlformats.org/officeDocument/2006/relationships/hyperlink" Target="http://rendez-vous.ru/" TargetMode="External"/><Relationship Id="rId69" Type="http://schemas.openxmlformats.org/officeDocument/2006/relationships/hyperlink" Target="http://my-shop.ru/" TargetMode="External"/><Relationship Id="rId80" Type="http://schemas.openxmlformats.org/officeDocument/2006/relationships/hyperlink" Target="http://stolichki.ru/" TargetMode="External"/><Relationship Id="rId85" Type="http://schemas.openxmlformats.org/officeDocument/2006/relationships/hyperlink" Target="http://ursus.ru/" TargetMode="External"/><Relationship Id="rId12" Type="http://schemas.openxmlformats.org/officeDocument/2006/relationships/hyperlink" Target="http://vseinstrumenti.ru/" TargetMode="External"/><Relationship Id="rId17" Type="http://schemas.openxmlformats.org/officeDocument/2006/relationships/hyperlink" Target="http://svyaznoy.ru/" TargetMode="External"/><Relationship Id="rId33" Type="http://schemas.openxmlformats.org/officeDocument/2006/relationships/hyperlink" Target="http://goods.ru/" TargetMode="External"/><Relationship Id="rId38" Type="http://schemas.openxmlformats.org/officeDocument/2006/relationships/hyperlink" Target="http://samokat.ru/" TargetMode="External"/><Relationship Id="rId59" Type="http://schemas.openxmlformats.org/officeDocument/2006/relationships/hyperlink" Target="http://notik.ru/" TargetMode="External"/><Relationship Id="rId103" Type="http://schemas.openxmlformats.org/officeDocument/2006/relationships/vmlDrawing" Target="../drawings/vmlDrawing1.vml"/><Relationship Id="rId20" Type="http://schemas.openxmlformats.org/officeDocument/2006/relationships/hyperlink" Target="http://shop.mts.ru/" TargetMode="External"/><Relationship Id="rId41" Type="http://schemas.openxmlformats.org/officeDocument/2006/relationships/hyperlink" Target="http://220-volt.ru/" TargetMode="External"/><Relationship Id="rId54" Type="http://schemas.openxmlformats.org/officeDocument/2006/relationships/hyperlink" Target="http://goldapple.ru/" TargetMode="External"/><Relationship Id="rId62" Type="http://schemas.openxmlformats.org/officeDocument/2006/relationships/hyperlink" Target="http://askona.ru/" TargetMode="External"/><Relationship Id="rId70" Type="http://schemas.openxmlformats.org/officeDocument/2006/relationships/hyperlink" Target="http://zara.com/" TargetMode="External"/><Relationship Id="rId75" Type="http://schemas.openxmlformats.org/officeDocument/2006/relationships/hyperlink" Target="http://gifts.ru/" TargetMode="External"/><Relationship Id="rId83" Type="http://schemas.openxmlformats.org/officeDocument/2006/relationships/hyperlink" Target="http://gorzdrav.org/" TargetMode="External"/><Relationship Id="rId88" Type="http://schemas.openxmlformats.org/officeDocument/2006/relationships/hyperlink" Target="http://reserved.com/" TargetMode="External"/><Relationship Id="rId91" Type="http://schemas.openxmlformats.org/officeDocument/2006/relationships/hyperlink" Target="http://technopark.ru/" TargetMode="External"/><Relationship Id="rId96" Type="http://schemas.openxmlformats.org/officeDocument/2006/relationships/hyperlink" Target="http://e2e4online.ru/" TargetMode="External"/><Relationship Id="rId1" Type="http://schemas.openxmlformats.org/officeDocument/2006/relationships/hyperlink" Target="http://wildberries.ru/" TargetMode="External"/><Relationship Id="rId6" Type="http://schemas.openxmlformats.org/officeDocument/2006/relationships/hyperlink" Target="http://eldorado.ru/" TargetMode="External"/><Relationship Id="rId15" Type="http://schemas.openxmlformats.org/officeDocument/2006/relationships/hyperlink" Target="http://leroymerlin.ru/" TargetMode="External"/><Relationship Id="rId23" Type="http://schemas.openxmlformats.org/officeDocument/2006/relationships/hyperlink" Target="http://technopoint.ru/" TargetMode="External"/><Relationship Id="rId28" Type="http://schemas.openxmlformats.org/officeDocument/2006/relationships/hyperlink" Target="http://vkusvill.ru/" TargetMode="External"/><Relationship Id="rId36" Type="http://schemas.openxmlformats.org/officeDocument/2006/relationships/hyperlink" Target="http://petshop.ru/" TargetMode="External"/><Relationship Id="rId49" Type="http://schemas.openxmlformats.org/officeDocument/2006/relationships/hyperlink" Target="http://pleer.ru/" TargetMode="External"/><Relationship Id="rId57" Type="http://schemas.openxmlformats.org/officeDocument/2006/relationships/hyperlink" Target="http://5-delivery.ru/" TargetMode="External"/><Relationship Id="rId10" Type="http://schemas.openxmlformats.org/officeDocument/2006/relationships/hyperlink" Target="http://pokupki.market.yandex.ru/" TargetMode="External"/><Relationship Id="rId31" Type="http://schemas.openxmlformats.org/officeDocument/2006/relationships/hyperlink" Target="http://hoff.ru/" TargetMode="External"/><Relationship Id="rId44" Type="http://schemas.openxmlformats.org/officeDocument/2006/relationships/hyperlink" Target="http://igooods.ru/" TargetMode="External"/><Relationship Id="rId52" Type="http://schemas.openxmlformats.org/officeDocument/2006/relationships/hyperlink" Target="http://zdravcity.ru/" TargetMode="External"/><Relationship Id="rId60" Type="http://schemas.openxmlformats.org/officeDocument/2006/relationships/hyperlink" Target="http://adidas.ru/" TargetMode="External"/><Relationship Id="rId65" Type="http://schemas.openxmlformats.org/officeDocument/2006/relationships/hyperlink" Target="http://autodoc.ru/" TargetMode="External"/><Relationship Id="rId73" Type="http://schemas.openxmlformats.org/officeDocument/2006/relationships/hyperlink" Target="http://&#1084;&#1086;&#1085;&#1072;&#1089;&#1090;&#1099;&#1088;&#1105;&#1074;.&#1088;&#1092;/" TargetMode="External"/><Relationship Id="rId78" Type="http://schemas.openxmlformats.org/officeDocument/2006/relationships/hyperlink" Target="http://kns.ru/" TargetMode="External"/><Relationship Id="rId81" Type="http://schemas.openxmlformats.org/officeDocument/2006/relationships/hyperlink" Target="http://mosautoshina.ru/" TargetMode="External"/><Relationship Id="rId86" Type="http://schemas.openxmlformats.org/officeDocument/2006/relationships/hyperlink" Target="http://metro-cc.ru/" TargetMode="External"/><Relationship Id="rId94" Type="http://schemas.openxmlformats.org/officeDocument/2006/relationships/hyperlink" Target="http://ostin.com/" TargetMode="External"/><Relationship Id="rId99" Type="http://schemas.openxmlformats.org/officeDocument/2006/relationships/hyperlink" Target="http://okeydostavka.ru/" TargetMode="External"/><Relationship Id="rId101" Type="http://schemas.openxmlformats.org/officeDocument/2006/relationships/hyperlink" Target="https://www.top100.datainsight.ru/" TargetMode="External"/><Relationship Id="rId4" Type="http://schemas.openxmlformats.org/officeDocument/2006/relationships/hyperlink" Target="http://dns-shop.ru/" TargetMode="External"/><Relationship Id="rId9" Type="http://schemas.openxmlformats.org/officeDocument/2006/relationships/hyperlink" Target="http://aliexpress.ru/" TargetMode="External"/><Relationship Id="rId13" Type="http://schemas.openxmlformats.org/officeDocument/2006/relationships/hyperlink" Target="http://ikea.com/" TargetMode="External"/><Relationship Id="rId18" Type="http://schemas.openxmlformats.org/officeDocument/2006/relationships/hyperlink" Target="http://onlinetrade.ru/" TargetMode="External"/><Relationship Id="rId39" Type="http://schemas.openxmlformats.org/officeDocument/2006/relationships/hyperlink" Target="http://labirint.ru/" TargetMode="External"/><Relationship Id="rId34" Type="http://schemas.openxmlformats.org/officeDocument/2006/relationships/hyperlink" Target="http://lavka.yandex/" TargetMode="External"/><Relationship Id="rId50" Type="http://schemas.openxmlformats.org/officeDocument/2006/relationships/hyperlink" Target="http://santehnika-online.ru/" TargetMode="External"/><Relationship Id="rId55" Type="http://schemas.openxmlformats.org/officeDocument/2006/relationships/hyperlink" Target="http://akusherstvo.ru/" TargetMode="External"/><Relationship Id="rId76" Type="http://schemas.openxmlformats.org/officeDocument/2006/relationships/hyperlink" Target="http://apple.com/" TargetMode="External"/><Relationship Id="rId97" Type="http://schemas.openxmlformats.org/officeDocument/2006/relationships/hyperlink" Target="http://zdorov.ru/" TargetMode="External"/><Relationship Id="rId104" Type="http://schemas.openxmlformats.org/officeDocument/2006/relationships/comments" Target="../comments1.xml"/><Relationship Id="rId7" Type="http://schemas.openxmlformats.org/officeDocument/2006/relationships/hyperlink" Target="http://lamoda.ru/" TargetMode="External"/><Relationship Id="rId71" Type="http://schemas.openxmlformats.org/officeDocument/2006/relationships/hyperlink" Target="http://techport.ru/" TargetMode="External"/><Relationship Id="rId92" Type="http://schemas.openxmlformats.org/officeDocument/2006/relationships/hyperlink" Target="http://mnogomebeli.com/" TargetMode="External"/><Relationship Id="rId2" Type="http://schemas.openxmlformats.org/officeDocument/2006/relationships/hyperlink" Target="http://ozon.ru/" TargetMode="External"/><Relationship Id="rId29" Type="http://schemas.openxmlformats.org/officeDocument/2006/relationships/hyperlink" Target="http://kolesa-darom.ru/" TargetMode="External"/><Relationship Id="rId24" Type="http://schemas.openxmlformats.org/officeDocument/2006/relationships/hyperlink" Target="http://utkonos.ru/" TargetMode="External"/><Relationship Id="rId40" Type="http://schemas.openxmlformats.org/officeDocument/2006/relationships/hyperlink" Target="http://tsum.ru/" TargetMode="External"/><Relationship Id="rId45" Type="http://schemas.openxmlformats.org/officeDocument/2006/relationships/hyperlink" Target="http://rbt.ru/" TargetMode="External"/><Relationship Id="rId66" Type="http://schemas.openxmlformats.org/officeDocument/2006/relationships/hyperlink" Target="http://shoppinglive.ru/" TargetMode="External"/><Relationship Id="rId87" Type="http://schemas.openxmlformats.org/officeDocument/2006/relationships/hyperlink" Target="http://chipdip.ru/" TargetMode="External"/><Relationship Id="rId61" Type="http://schemas.openxmlformats.org/officeDocument/2006/relationships/hyperlink" Target="http://positronica.ru/" TargetMode="External"/><Relationship Id="rId82" Type="http://schemas.openxmlformats.org/officeDocument/2006/relationships/hyperlink" Target="http://laredoute.ru/" TargetMode="External"/><Relationship Id="rId19" Type="http://schemas.openxmlformats.org/officeDocument/2006/relationships/hyperlink" Target="http://sportmaster.ru/" TargetMode="External"/><Relationship Id="rId14" Type="http://schemas.openxmlformats.org/officeDocument/2006/relationships/hyperlink" Target="http://detmir.ru/" TargetMode="External"/><Relationship Id="rId30" Type="http://schemas.openxmlformats.org/officeDocument/2006/relationships/hyperlink" Target="http://bonprix.ru/" TargetMode="External"/><Relationship Id="rId35" Type="http://schemas.openxmlformats.org/officeDocument/2006/relationships/hyperlink" Target="http://re-store.ru/" TargetMode="External"/><Relationship Id="rId56" Type="http://schemas.openxmlformats.org/officeDocument/2006/relationships/hyperlink" Target="http://stolplit.ru/" TargetMode="External"/><Relationship Id="rId77" Type="http://schemas.openxmlformats.org/officeDocument/2006/relationships/hyperlink" Target="http://emex.ru/" TargetMode="External"/><Relationship Id="rId100" Type="http://schemas.openxmlformats.org/officeDocument/2006/relationships/hyperlink" Target="http://vsemayki.ru/" TargetMode="External"/><Relationship Id="rId105" Type="http://schemas.microsoft.com/office/2017/10/relationships/threadedComment" Target="../threadedComments/threadedComment1.xml"/><Relationship Id="rId8" Type="http://schemas.openxmlformats.org/officeDocument/2006/relationships/hyperlink" Target="http://apteka.ru/" TargetMode="External"/><Relationship Id="rId51" Type="http://schemas.openxmlformats.org/officeDocument/2006/relationships/hyperlink" Target="http://shop.rivegauche.ru/" TargetMode="External"/><Relationship Id="rId72" Type="http://schemas.openxmlformats.org/officeDocument/2006/relationships/hyperlink" Target="http://av.ru/" TargetMode="External"/><Relationship Id="rId93" Type="http://schemas.openxmlformats.org/officeDocument/2006/relationships/hyperlink" Target="http://vitaexpress.ru/" TargetMode="External"/><Relationship Id="rId98" Type="http://schemas.openxmlformats.org/officeDocument/2006/relationships/hyperlink" Target="http://regard.ru/" TargetMode="External"/><Relationship Id="rId3" Type="http://schemas.openxmlformats.org/officeDocument/2006/relationships/hyperlink" Target="http://citilink.ru/" TargetMode="External"/><Relationship Id="rId25" Type="http://schemas.openxmlformats.org/officeDocument/2006/relationships/hyperlink" Target="http://vprok.ru/" TargetMode="External"/><Relationship Id="rId46" Type="http://schemas.openxmlformats.org/officeDocument/2006/relationships/hyperlink" Target="http://xcom-shop.ru/" TargetMode="External"/><Relationship Id="rId67" Type="http://schemas.openxmlformats.org/officeDocument/2006/relationships/hyperlink" Target="http://apteka-ot-sklada.ru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hoff.ru/" TargetMode="External"/><Relationship Id="rId21" Type="http://schemas.openxmlformats.org/officeDocument/2006/relationships/hyperlink" Target="http://holodilnik.ru/" TargetMode="External"/><Relationship Id="rId42" Type="http://schemas.openxmlformats.org/officeDocument/2006/relationships/hyperlink" Target="http://dochkisinochki.ru/" TargetMode="External"/><Relationship Id="rId47" Type="http://schemas.openxmlformats.org/officeDocument/2006/relationships/hyperlink" Target="http://shop.samsung.com/" TargetMode="External"/><Relationship Id="rId63" Type="http://schemas.openxmlformats.org/officeDocument/2006/relationships/hyperlink" Target="http://techport.ru/" TargetMode="External"/><Relationship Id="rId68" Type="http://schemas.openxmlformats.org/officeDocument/2006/relationships/hyperlink" Target="http://apple.ru/" TargetMode="External"/><Relationship Id="rId84" Type="http://schemas.openxmlformats.org/officeDocument/2006/relationships/hyperlink" Target="http://ostin.com/" TargetMode="External"/><Relationship Id="rId89" Type="http://schemas.openxmlformats.org/officeDocument/2006/relationships/hyperlink" Target="http://okeydostavka.ru/" TargetMode="External"/><Relationship Id="rId16" Type="http://schemas.openxmlformats.org/officeDocument/2006/relationships/hyperlink" Target="http://sportmaster.ru/" TargetMode="External"/><Relationship Id="rId11" Type="http://schemas.openxmlformats.org/officeDocument/2006/relationships/hyperlink" Target="http://detmir.ru/" TargetMode="External"/><Relationship Id="rId32" Type="http://schemas.openxmlformats.org/officeDocument/2006/relationships/hyperlink" Target="http://samokat.ru/" TargetMode="External"/><Relationship Id="rId37" Type="http://schemas.openxmlformats.org/officeDocument/2006/relationships/hyperlink" Target="http://hm.com/" TargetMode="External"/><Relationship Id="rId53" Type="http://schemas.openxmlformats.org/officeDocument/2006/relationships/hyperlink" Target="http://notik.ru/" TargetMode="External"/><Relationship Id="rId58" Type="http://schemas.openxmlformats.org/officeDocument/2006/relationships/hyperlink" Target="http://autodoc.ru/" TargetMode="External"/><Relationship Id="rId74" Type="http://schemas.openxmlformats.org/officeDocument/2006/relationships/hyperlink" Target="http://laredoute.ru/" TargetMode="External"/><Relationship Id="rId79" Type="http://schemas.openxmlformats.org/officeDocument/2006/relationships/hyperlink" Target="http://pm.ru/" TargetMode="External"/><Relationship Id="rId5" Type="http://schemas.openxmlformats.org/officeDocument/2006/relationships/hyperlink" Target="http://mvideo.ru/" TargetMode="External"/><Relationship Id="rId90" Type="http://schemas.openxmlformats.org/officeDocument/2006/relationships/hyperlink" Target="http://vsemayki.ru/" TargetMode="External"/><Relationship Id="rId22" Type="http://schemas.openxmlformats.org/officeDocument/2006/relationships/hyperlink" Target="http://exist.ru/" TargetMode="External"/><Relationship Id="rId27" Type="http://schemas.openxmlformats.org/officeDocument/2006/relationships/hyperlink" Target="http://sunlight.net/" TargetMode="External"/><Relationship Id="rId43" Type="http://schemas.openxmlformats.org/officeDocument/2006/relationships/hyperlink" Target="http://pleer.ru/" TargetMode="External"/><Relationship Id="rId48" Type="http://schemas.openxmlformats.org/officeDocument/2006/relationships/hyperlink" Target="http://goldapple.ru/" TargetMode="External"/><Relationship Id="rId64" Type="http://schemas.openxmlformats.org/officeDocument/2006/relationships/hyperlink" Target="http://av.ru/" TargetMode="External"/><Relationship Id="rId69" Type="http://schemas.openxmlformats.org/officeDocument/2006/relationships/hyperlink" Target="http://emex.ru/" TargetMode="External"/><Relationship Id="rId8" Type="http://schemas.openxmlformats.org/officeDocument/2006/relationships/hyperlink" Target="http://apteka.ru/" TargetMode="External"/><Relationship Id="rId51" Type="http://schemas.openxmlformats.org/officeDocument/2006/relationships/hyperlink" Target="http://5-delivery.ru/" TargetMode="External"/><Relationship Id="rId72" Type="http://schemas.openxmlformats.org/officeDocument/2006/relationships/hyperlink" Target="http://stolichki.ru/" TargetMode="External"/><Relationship Id="rId80" Type="http://schemas.openxmlformats.org/officeDocument/2006/relationships/hyperlink" Target="http://iledebeaute.ru/" TargetMode="External"/><Relationship Id="rId85" Type="http://schemas.openxmlformats.org/officeDocument/2006/relationships/hyperlink" Target="http://zhivika.ru/" TargetMode="External"/><Relationship Id="rId93" Type="http://schemas.openxmlformats.org/officeDocument/2006/relationships/comments" Target="../comments2.xml"/><Relationship Id="rId3" Type="http://schemas.openxmlformats.org/officeDocument/2006/relationships/hyperlink" Target="http://citilink.ru/" TargetMode="External"/><Relationship Id="rId12" Type="http://schemas.openxmlformats.org/officeDocument/2006/relationships/hyperlink" Target="http://leroymerlin.ru/" TargetMode="External"/><Relationship Id="rId17" Type="http://schemas.openxmlformats.org/officeDocument/2006/relationships/hyperlink" Target="http://shop.mts.ru/" TargetMode="External"/><Relationship Id="rId25" Type="http://schemas.openxmlformats.org/officeDocument/2006/relationships/hyperlink" Target="http://bonprix.ru/" TargetMode="External"/><Relationship Id="rId33" Type="http://schemas.openxmlformats.org/officeDocument/2006/relationships/hyperlink" Target="http://labirint.ru/" TargetMode="External"/><Relationship Id="rId38" Type="http://schemas.openxmlformats.org/officeDocument/2006/relationships/hyperlink" Target="http://igooods.ru/" TargetMode="External"/><Relationship Id="rId46" Type="http://schemas.openxmlformats.org/officeDocument/2006/relationships/hyperlink" Target="http://zdravcity.ru/" TargetMode="External"/><Relationship Id="rId59" Type="http://schemas.openxmlformats.org/officeDocument/2006/relationships/hyperlink" Target="http://shoppinglive.ru/" TargetMode="External"/><Relationship Id="rId67" Type="http://schemas.openxmlformats.org/officeDocument/2006/relationships/hyperlink" Target="http://gifts.ru/" TargetMode="External"/><Relationship Id="rId20" Type="http://schemas.openxmlformats.org/officeDocument/2006/relationships/hyperlink" Target="http://vprok.ru/" TargetMode="External"/><Relationship Id="rId41" Type="http://schemas.openxmlformats.org/officeDocument/2006/relationships/hyperlink" Target="http://officemag.ru/" TargetMode="External"/><Relationship Id="rId54" Type="http://schemas.openxmlformats.org/officeDocument/2006/relationships/hyperlink" Target="http://adidas.ru/" TargetMode="External"/><Relationship Id="rId62" Type="http://schemas.openxmlformats.org/officeDocument/2006/relationships/hyperlink" Target="http://zara.com/" TargetMode="External"/><Relationship Id="rId70" Type="http://schemas.openxmlformats.org/officeDocument/2006/relationships/hyperlink" Target="http://kns.ru/" TargetMode="External"/><Relationship Id="rId75" Type="http://schemas.openxmlformats.org/officeDocument/2006/relationships/hyperlink" Target="http://gorzdrav.org/" TargetMode="External"/><Relationship Id="rId83" Type="http://schemas.openxmlformats.org/officeDocument/2006/relationships/hyperlink" Target="http://vitaexpress.ru/" TargetMode="External"/><Relationship Id="rId88" Type="http://schemas.openxmlformats.org/officeDocument/2006/relationships/hyperlink" Target="http://regard.ru/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http://wildberries.ru/" TargetMode="External"/><Relationship Id="rId6" Type="http://schemas.openxmlformats.org/officeDocument/2006/relationships/hyperlink" Target="http://eldorado.ru/" TargetMode="External"/><Relationship Id="rId15" Type="http://schemas.openxmlformats.org/officeDocument/2006/relationships/hyperlink" Target="http://onlinetrade.ru/" TargetMode="External"/><Relationship Id="rId23" Type="http://schemas.openxmlformats.org/officeDocument/2006/relationships/hyperlink" Target="http://vkusvill.ru/" TargetMode="External"/><Relationship Id="rId28" Type="http://schemas.openxmlformats.org/officeDocument/2006/relationships/hyperlink" Target="http://lavka.yandex/" TargetMode="External"/><Relationship Id="rId36" Type="http://schemas.openxmlformats.org/officeDocument/2006/relationships/hyperlink" Target="http://eapteka.ru/" TargetMode="External"/><Relationship Id="rId49" Type="http://schemas.openxmlformats.org/officeDocument/2006/relationships/hyperlink" Target="http://akusherstvo.ru/" TargetMode="External"/><Relationship Id="rId57" Type="http://schemas.openxmlformats.org/officeDocument/2006/relationships/hyperlink" Target="http://rendez-vous.ru/" TargetMode="External"/><Relationship Id="rId10" Type="http://schemas.openxmlformats.org/officeDocument/2006/relationships/hyperlink" Target="http://vseinstrumenti.ru/" TargetMode="External"/><Relationship Id="rId31" Type="http://schemas.openxmlformats.org/officeDocument/2006/relationships/hyperlink" Target="http://letu.ru/" TargetMode="External"/><Relationship Id="rId44" Type="http://schemas.openxmlformats.org/officeDocument/2006/relationships/hyperlink" Target="http://santehnika-online.ru/" TargetMode="External"/><Relationship Id="rId52" Type="http://schemas.openxmlformats.org/officeDocument/2006/relationships/hyperlink" Target="http://shinservice.ru/" TargetMode="External"/><Relationship Id="rId60" Type="http://schemas.openxmlformats.org/officeDocument/2006/relationships/hyperlink" Target="http://apteka-ot-sklada.ru/" TargetMode="External"/><Relationship Id="rId65" Type="http://schemas.openxmlformats.org/officeDocument/2006/relationships/hyperlink" Target="http://&#1084;&#1086;&#1085;&#1072;&#1089;&#1090;&#1099;&#1088;&#1105;&#1074;.&#1088;&#1092;/" TargetMode="External"/><Relationship Id="rId73" Type="http://schemas.openxmlformats.org/officeDocument/2006/relationships/hyperlink" Target="http://mosautoshina.ru/" TargetMode="External"/><Relationship Id="rId78" Type="http://schemas.openxmlformats.org/officeDocument/2006/relationships/hyperlink" Target="http://chipdip.ru/" TargetMode="External"/><Relationship Id="rId81" Type="http://schemas.openxmlformats.org/officeDocument/2006/relationships/hyperlink" Target="http://technopark.ru/" TargetMode="External"/><Relationship Id="rId86" Type="http://schemas.openxmlformats.org/officeDocument/2006/relationships/hyperlink" Target="http://e2e4online.ru/" TargetMode="External"/><Relationship Id="rId94" Type="http://schemas.microsoft.com/office/2017/10/relationships/threadedComment" Target="../threadedComments/threadedComment2.xml"/><Relationship Id="rId4" Type="http://schemas.openxmlformats.org/officeDocument/2006/relationships/hyperlink" Target="http://dns-shop.ru/" TargetMode="External"/><Relationship Id="rId9" Type="http://schemas.openxmlformats.org/officeDocument/2006/relationships/hyperlink" Target="http://petrovich.ru/" TargetMode="External"/><Relationship Id="rId13" Type="http://schemas.openxmlformats.org/officeDocument/2006/relationships/hyperlink" Target="http://sima-land.ru/" TargetMode="External"/><Relationship Id="rId18" Type="http://schemas.openxmlformats.org/officeDocument/2006/relationships/hyperlink" Target="http://komus.ru/" TargetMode="External"/><Relationship Id="rId39" Type="http://schemas.openxmlformats.org/officeDocument/2006/relationships/hyperlink" Target="http://rbt.ru/" TargetMode="External"/><Relationship Id="rId34" Type="http://schemas.openxmlformats.org/officeDocument/2006/relationships/hyperlink" Target="http://tsum.ru/" TargetMode="External"/><Relationship Id="rId50" Type="http://schemas.openxmlformats.org/officeDocument/2006/relationships/hyperlink" Target="http://stolplit.ru/" TargetMode="External"/><Relationship Id="rId55" Type="http://schemas.openxmlformats.org/officeDocument/2006/relationships/hyperlink" Target="http://positronica.ru/" TargetMode="External"/><Relationship Id="rId76" Type="http://schemas.openxmlformats.org/officeDocument/2006/relationships/hyperlink" Target="http://ursus.ru/" TargetMode="External"/><Relationship Id="rId7" Type="http://schemas.openxmlformats.org/officeDocument/2006/relationships/hyperlink" Target="http://lamoda.ru/" TargetMode="External"/><Relationship Id="rId71" Type="http://schemas.openxmlformats.org/officeDocument/2006/relationships/hyperlink" Target="http://apteka63plus.ru/" TargetMode="External"/><Relationship Id="rId92" Type="http://schemas.openxmlformats.org/officeDocument/2006/relationships/vmlDrawing" Target="../drawings/vmlDrawing2.vml"/><Relationship Id="rId2" Type="http://schemas.openxmlformats.org/officeDocument/2006/relationships/hyperlink" Target="http://ozon.ru/" TargetMode="External"/><Relationship Id="rId29" Type="http://schemas.openxmlformats.org/officeDocument/2006/relationships/hyperlink" Target="http://re-store.ru/" TargetMode="External"/><Relationship Id="rId24" Type="http://schemas.openxmlformats.org/officeDocument/2006/relationships/hyperlink" Target="http://kolesa-darom.ru/" TargetMode="External"/><Relationship Id="rId40" Type="http://schemas.openxmlformats.org/officeDocument/2006/relationships/hyperlink" Target="http://xcom-shop.ru/" TargetMode="External"/><Relationship Id="rId45" Type="http://schemas.openxmlformats.org/officeDocument/2006/relationships/hyperlink" Target="http://shop.rivegauche.ru/" TargetMode="External"/><Relationship Id="rId66" Type="http://schemas.openxmlformats.org/officeDocument/2006/relationships/hyperlink" Target="http://minicen.ru/" TargetMode="External"/><Relationship Id="rId87" Type="http://schemas.openxmlformats.org/officeDocument/2006/relationships/hyperlink" Target="http://zdorov.ru/" TargetMode="External"/><Relationship Id="rId61" Type="http://schemas.openxmlformats.org/officeDocument/2006/relationships/hyperlink" Target="http://kupivip.ru/" TargetMode="External"/><Relationship Id="rId82" Type="http://schemas.openxmlformats.org/officeDocument/2006/relationships/hyperlink" Target="http://mnogomebeli.com/" TargetMode="External"/><Relationship Id="rId19" Type="http://schemas.openxmlformats.org/officeDocument/2006/relationships/hyperlink" Target="http://utkonos.ru/" TargetMode="External"/><Relationship Id="rId14" Type="http://schemas.openxmlformats.org/officeDocument/2006/relationships/hyperlink" Target="http://svyaznoy.ru/" TargetMode="External"/><Relationship Id="rId30" Type="http://schemas.openxmlformats.org/officeDocument/2006/relationships/hyperlink" Target="http://petshop.ru/" TargetMode="External"/><Relationship Id="rId35" Type="http://schemas.openxmlformats.org/officeDocument/2006/relationships/hyperlink" Target="http://220-volt.ru/" TargetMode="External"/><Relationship Id="rId56" Type="http://schemas.openxmlformats.org/officeDocument/2006/relationships/hyperlink" Target="http://askona.ru/" TargetMode="External"/><Relationship Id="rId77" Type="http://schemas.openxmlformats.org/officeDocument/2006/relationships/hyperlink" Target="http://metro-cc.ru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hoff.ru/" TargetMode="External"/><Relationship Id="rId21" Type="http://schemas.openxmlformats.org/officeDocument/2006/relationships/hyperlink" Target="http://holodilnik.ru/" TargetMode="External"/><Relationship Id="rId42" Type="http://schemas.openxmlformats.org/officeDocument/2006/relationships/hyperlink" Target="http://dochkisinochki.ru/" TargetMode="External"/><Relationship Id="rId47" Type="http://schemas.openxmlformats.org/officeDocument/2006/relationships/hyperlink" Target="http://shop.samsung.com/" TargetMode="External"/><Relationship Id="rId63" Type="http://schemas.openxmlformats.org/officeDocument/2006/relationships/hyperlink" Target="http://techport.ru/" TargetMode="External"/><Relationship Id="rId68" Type="http://schemas.openxmlformats.org/officeDocument/2006/relationships/hyperlink" Target="http://emex.ru/" TargetMode="External"/><Relationship Id="rId84" Type="http://schemas.openxmlformats.org/officeDocument/2006/relationships/hyperlink" Target="http://zhivika.ru/" TargetMode="External"/><Relationship Id="rId89" Type="http://schemas.openxmlformats.org/officeDocument/2006/relationships/hyperlink" Target="http://vsemayki.ru/" TargetMode="External"/><Relationship Id="rId16" Type="http://schemas.openxmlformats.org/officeDocument/2006/relationships/hyperlink" Target="http://sportmaster.ru/" TargetMode="External"/><Relationship Id="rId11" Type="http://schemas.openxmlformats.org/officeDocument/2006/relationships/hyperlink" Target="http://detmir.ru/" TargetMode="External"/><Relationship Id="rId32" Type="http://schemas.openxmlformats.org/officeDocument/2006/relationships/hyperlink" Target="http://samokat.ru/" TargetMode="External"/><Relationship Id="rId37" Type="http://schemas.openxmlformats.org/officeDocument/2006/relationships/hyperlink" Target="http://hm.com/" TargetMode="External"/><Relationship Id="rId53" Type="http://schemas.openxmlformats.org/officeDocument/2006/relationships/hyperlink" Target="http://notik.ru/" TargetMode="External"/><Relationship Id="rId58" Type="http://schemas.openxmlformats.org/officeDocument/2006/relationships/hyperlink" Target="http://autodoc.ru/" TargetMode="External"/><Relationship Id="rId74" Type="http://schemas.openxmlformats.org/officeDocument/2006/relationships/hyperlink" Target="http://gorzdrav.org/" TargetMode="External"/><Relationship Id="rId79" Type="http://schemas.openxmlformats.org/officeDocument/2006/relationships/hyperlink" Target="http://iledebeaute.ru/" TargetMode="External"/><Relationship Id="rId5" Type="http://schemas.openxmlformats.org/officeDocument/2006/relationships/hyperlink" Target="http://mvideo.ru/" TargetMode="External"/><Relationship Id="rId90" Type="http://schemas.openxmlformats.org/officeDocument/2006/relationships/hyperlink" Target="http://apple.ru/" TargetMode="External"/><Relationship Id="rId22" Type="http://schemas.openxmlformats.org/officeDocument/2006/relationships/hyperlink" Target="http://exist.ru/" TargetMode="External"/><Relationship Id="rId27" Type="http://schemas.openxmlformats.org/officeDocument/2006/relationships/hyperlink" Target="http://sunlight.net/" TargetMode="External"/><Relationship Id="rId43" Type="http://schemas.openxmlformats.org/officeDocument/2006/relationships/hyperlink" Target="http://pleer.ru/" TargetMode="External"/><Relationship Id="rId48" Type="http://schemas.openxmlformats.org/officeDocument/2006/relationships/hyperlink" Target="http://goldapple.ru/" TargetMode="External"/><Relationship Id="rId64" Type="http://schemas.openxmlformats.org/officeDocument/2006/relationships/hyperlink" Target="http://av.ru/" TargetMode="External"/><Relationship Id="rId69" Type="http://schemas.openxmlformats.org/officeDocument/2006/relationships/hyperlink" Target="http://kns.ru/" TargetMode="External"/><Relationship Id="rId8" Type="http://schemas.openxmlformats.org/officeDocument/2006/relationships/hyperlink" Target="http://apteka.ru/" TargetMode="External"/><Relationship Id="rId51" Type="http://schemas.openxmlformats.org/officeDocument/2006/relationships/hyperlink" Target="http://5-delivery.ru/" TargetMode="External"/><Relationship Id="rId72" Type="http://schemas.openxmlformats.org/officeDocument/2006/relationships/hyperlink" Target="http://mosautoshina.ru/" TargetMode="External"/><Relationship Id="rId80" Type="http://schemas.openxmlformats.org/officeDocument/2006/relationships/hyperlink" Target="http://technopark.ru/" TargetMode="External"/><Relationship Id="rId85" Type="http://schemas.openxmlformats.org/officeDocument/2006/relationships/hyperlink" Target="http://e2e4online.ru/" TargetMode="External"/><Relationship Id="rId93" Type="http://schemas.microsoft.com/office/2017/10/relationships/threadedComment" Target="../threadedComments/threadedComment3.xml"/><Relationship Id="rId3" Type="http://schemas.openxmlformats.org/officeDocument/2006/relationships/hyperlink" Target="http://citilink.ru/" TargetMode="External"/><Relationship Id="rId12" Type="http://schemas.openxmlformats.org/officeDocument/2006/relationships/hyperlink" Target="http://leroymerlin.ru/" TargetMode="External"/><Relationship Id="rId17" Type="http://schemas.openxmlformats.org/officeDocument/2006/relationships/hyperlink" Target="http://shop.mts.ru/" TargetMode="External"/><Relationship Id="rId25" Type="http://schemas.openxmlformats.org/officeDocument/2006/relationships/hyperlink" Target="http://bonprix.ru/" TargetMode="External"/><Relationship Id="rId33" Type="http://schemas.openxmlformats.org/officeDocument/2006/relationships/hyperlink" Target="http://labirint.ru/" TargetMode="External"/><Relationship Id="rId38" Type="http://schemas.openxmlformats.org/officeDocument/2006/relationships/hyperlink" Target="http://igooods.ru/" TargetMode="External"/><Relationship Id="rId46" Type="http://schemas.openxmlformats.org/officeDocument/2006/relationships/hyperlink" Target="http://zdravcity.ru/" TargetMode="External"/><Relationship Id="rId59" Type="http://schemas.openxmlformats.org/officeDocument/2006/relationships/hyperlink" Target="http://shoppinglive.ru/" TargetMode="External"/><Relationship Id="rId67" Type="http://schemas.openxmlformats.org/officeDocument/2006/relationships/hyperlink" Target="http://gifts.ru/" TargetMode="External"/><Relationship Id="rId20" Type="http://schemas.openxmlformats.org/officeDocument/2006/relationships/hyperlink" Target="http://vprok.ru/" TargetMode="External"/><Relationship Id="rId41" Type="http://schemas.openxmlformats.org/officeDocument/2006/relationships/hyperlink" Target="http://officemag.ru/" TargetMode="External"/><Relationship Id="rId54" Type="http://schemas.openxmlformats.org/officeDocument/2006/relationships/hyperlink" Target="http://adidas.ru/" TargetMode="External"/><Relationship Id="rId62" Type="http://schemas.openxmlformats.org/officeDocument/2006/relationships/hyperlink" Target="http://zara.com/" TargetMode="External"/><Relationship Id="rId70" Type="http://schemas.openxmlformats.org/officeDocument/2006/relationships/hyperlink" Target="http://apteka63plus.ru/" TargetMode="External"/><Relationship Id="rId75" Type="http://schemas.openxmlformats.org/officeDocument/2006/relationships/hyperlink" Target="http://ursus.ru/" TargetMode="External"/><Relationship Id="rId83" Type="http://schemas.openxmlformats.org/officeDocument/2006/relationships/hyperlink" Target="http://ostin.com/" TargetMode="External"/><Relationship Id="rId88" Type="http://schemas.openxmlformats.org/officeDocument/2006/relationships/hyperlink" Target="http://okeydostavka.ru/" TargetMode="External"/><Relationship Id="rId91" Type="http://schemas.openxmlformats.org/officeDocument/2006/relationships/vmlDrawing" Target="../drawings/vmlDrawing3.vml"/><Relationship Id="rId1" Type="http://schemas.openxmlformats.org/officeDocument/2006/relationships/hyperlink" Target="http://wildberries.ru/" TargetMode="External"/><Relationship Id="rId6" Type="http://schemas.openxmlformats.org/officeDocument/2006/relationships/hyperlink" Target="http://eldorado.ru/" TargetMode="External"/><Relationship Id="rId15" Type="http://schemas.openxmlformats.org/officeDocument/2006/relationships/hyperlink" Target="http://onlinetrade.ru/" TargetMode="External"/><Relationship Id="rId23" Type="http://schemas.openxmlformats.org/officeDocument/2006/relationships/hyperlink" Target="http://vkusvill.ru/" TargetMode="External"/><Relationship Id="rId28" Type="http://schemas.openxmlformats.org/officeDocument/2006/relationships/hyperlink" Target="http://lavka.yandex/" TargetMode="External"/><Relationship Id="rId36" Type="http://schemas.openxmlformats.org/officeDocument/2006/relationships/hyperlink" Target="http://eapteka.ru/" TargetMode="External"/><Relationship Id="rId49" Type="http://schemas.openxmlformats.org/officeDocument/2006/relationships/hyperlink" Target="http://akusherstvo.ru/" TargetMode="External"/><Relationship Id="rId57" Type="http://schemas.openxmlformats.org/officeDocument/2006/relationships/hyperlink" Target="http://rendez-vous.ru/" TargetMode="External"/><Relationship Id="rId10" Type="http://schemas.openxmlformats.org/officeDocument/2006/relationships/hyperlink" Target="http://vseinstrumenti.ru/" TargetMode="External"/><Relationship Id="rId31" Type="http://schemas.openxmlformats.org/officeDocument/2006/relationships/hyperlink" Target="http://letu.ru/" TargetMode="External"/><Relationship Id="rId44" Type="http://schemas.openxmlformats.org/officeDocument/2006/relationships/hyperlink" Target="http://santehnika-online.ru/" TargetMode="External"/><Relationship Id="rId52" Type="http://schemas.openxmlformats.org/officeDocument/2006/relationships/hyperlink" Target="http://shinservice.ru/" TargetMode="External"/><Relationship Id="rId60" Type="http://schemas.openxmlformats.org/officeDocument/2006/relationships/hyperlink" Target="http://apteka-ot-sklada.ru/" TargetMode="External"/><Relationship Id="rId65" Type="http://schemas.openxmlformats.org/officeDocument/2006/relationships/hyperlink" Target="http://&#1084;&#1086;&#1085;&#1072;&#1089;&#1090;&#1099;&#1088;&#1105;&#1074;.&#1088;&#1092;/" TargetMode="External"/><Relationship Id="rId73" Type="http://schemas.openxmlformats.org/officeDocument/2006/relationships/hyperlink" Target="http://laredoute.ru/" TargetMode="External"/><Relationship Id="rId78" Type="http://schemas.openxmlformats.org/officeDocument/2006/relationships/hyperlink" Target="http://pm.ru/" TargetMode="External"/><Relationship Id="rId81" Type="http://schemas.openxmlformats.org/officeDocument/2006/relationships/hyperlink" Target="http://mnogomebeli.com/" TargetMode="External"/><Relationship Id="rId86" Type="http://schemas.openxmlformats.org/officeDocument/2006/relationships/hyperlink" Target="http://zdorov.ru/" TargetMode="External"/><Relationship Id="rId4" Type="http://schemas.openxmlformats.org/officeDocument/2006/relationships/hyperlink" Target="http://dns-shop.ru/" TargetMode="External"/><Relationship Id="rId9" Type="http://schemas.openxmlformats.org/officeDocument/2006/relationships/hyperlink" Target="http://petrovich.ru/" TargetMode="External"/><Relationship Id="rId13" Type="http://schemas.openxmlformats.org/officeDocument/2006/relationships/hyperlink" Target="http://sima-land.ru/" TargetMode="External"/><Relationship Id="rId18" Type="http://schemas.openxmlformats.org/officeDocument/2006/relationships/hyperlink" Target="http://komus.ru/" TargetMode="External"/><Relationship Id="rId39" Type="http://schemas.openxmlformats.org/officeDocument/2006/relationships/hyperlink" Target="http://rbt.ru/" TargetMode="External"/><Relationship Id="rId34" Type="http://schemas.openxmlformats.org/officeDocument/2006/relationships/hyperlink" Target="http://tsum.ru/" TargetMode="External"/><Relationship Id="rId50" Type="http://schemas.openxmlformats.org/officeDocument/2006/relationships/hyperlink" Target="http://stolplit.ru/" TargetMode="External"/><Relationship Id="rId55" Type="http://schemas.openxmlformats.org/officeDocument/2006/relationships/hyperlink" Target="http://positronica.ru/" TargetMode="External"/><Relationship Id="rId76" Type="http://schemas.openxmlformats.org/officeDocument/2006/relationships/hyperlink" Target="http://metro-cc.ru/" TargetMode="External"/><Relationship Id="rId7" Type="http://schemas.openxmlformats.org/officeDocument/2006/relationships/hyperlink" Target="http://lamoda.ru/" TargetMode="External"/><Relationship Id="rId71" Type="http://schemas.openxmlformats.org/officeDocument/2006/relationships/hyperlink" Target="http://stolichki.ru/" TargetMode="External"/><Relationship Id="rId92" Type="http://schemas.openxmlformats.org/officeDocument/2006/relationships/comments" Target="../comments3.xml"/><Relationship Id="rId2" Type="http://schemas.openxmlformats.org/officeDocument/2006/relationships/hyperlink" Target="http://ozon.ru/" TargetMode="External"/><Relationship Id="rId29" Type="http://schemas.openxmlformats.org/officeDocument/2006/relationships/hyperlink" Target="http://re-store.ru/" TargetMode="External"/><Relationship Id="rId24" Type="http://schemas.openxmlformats.org/officeDocument/2006/relationships/hyperlink" Target="http://kolesa-darom.ru/" TargetMode="External"/><Relationship Id="rId40" Type="http://schemas.openxmlformats.org/officeDocument/2006/relationships/hyperlink" Target="http://xcom-shop.ru/" TargetMode="External"/><Relationship Id="rId45" Type="http://schemas.openxmlformats.org/officeDocument/2006/relationships/hyperlink" Target="http://shop.rivegauche.ru/" TargetMode="External"/><Relationship Id="rId66" Type="http://schemas.openxmlformats.org/officeDocument/2006/relationships/hyperlink" Target="http://minicen.ru/" TargetMode="External"/><Relationship Id="rId87" Type="http://schemas.openxmlformats.org/officeDocument/2006/relationships/hyperlink" Target="http://regard.ru/" TargetMode="External"/><Relationship Id="rId61" Type="http://schemas.openxmlformats.org/officeDocument/2006/relationships/hyperlink" Target="http://kupivip.ru/" TargetMode="External"/><Relationship Id="rId82" Type="http://schemas.openxmlformats.org/officeDocument/2006/relationships/hyperlink" Target="http://vitaexpress.ru/" TargetMode="External"/><Relationship Id="rId19" Type="http://schemas.openxmlformats.org/officeDocument/2006/relationships/hyperlink" Target="http://utkonos.ru/" TargetMode="External"/><Relationship Id="rId14" Type="http://schemas.openxmlformats.org/officeDocument/2006/relationships/hyperlink" Target="http://svyaznoy.ru/" TargetMode="External"/><Relationship Id="rId30" Type="http://schemas.openxmlformats.org/officeDocument/2006/relationships/hyperlink" Target="http://petshop.ru/" TargetMode="External"/><Relationship Id="rId35" Type="http://schemas.openxmlformats.org/officeDocument/2006/relationships/hyperlink" Target="http://220-volt.ru/" TargetMode="External"/><Relationship Id="rId56" Type="http://schemas.openxmlformats.org/officeDocument/2006/relationships/hyperlink" Target="http://askona.ru/" TargetMode="External"/><Relationship Id="rId77" Type="http://schemas.openxmlformats.org/officeDocument/2006/relationships/hyperlink" Target="http://chipdip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2" sqref="O2"/>
    </sheetView>
  </sheetViews>
  <sheetFormatPr defaultRowHeight="14.4"/>
  <cols>
    <col min="1" max="1" width="4" bestFit="1" customWidth="1"/>
    <col min="2" max="2" width="12.5546875" customWidth="1"/>
    <col min="3" max="3" width="14.44140625" bestFit="1" customWidth="1"/>
    <col min="4" max="4" width="17" style="17" bestFit="1" customWidth="1"/>
    <col min="5" max="5" width="8.21875" style="17" bestFit="1" customWidth="1"/>
    <col min="6" max="6" width="7.88671875" style="17" bestFit="1" customWidth="1"/>
    <col min="7" max="7" width="8.21875" style="17" bestFit="1" customWidth="1"/>
    <col min="8" max="8" width="8.6640625" style="17" bestFit="1" customWidth="1"/>
    <col min="9" max="9" width="5.109375" style="17" bestFit="1" customWidth="1"/>
    <col min="10" max="10" width="10.88671875" style="17" bestFit="1" customWidth="1"/>
    <col min="11" max="16" width="10.88671875" style="17" customWidth="1"/>
    <col min="17" max="17" width="10.88671875" customWidth="1"/>
    <col min="18" max="18" width="29.88671875" customWidth="1"/>
    <col min="19" max="19" width="11" bestFit="1" customWidth="1"/>
    <col min="20" max="20" width="14.5546875" customWidth="1"/>
    <col min="21" max="21" width="17.77734375" customWidth="1"/>
  </cols>
  <sheetData>
    <row r="1" spans="1:22" ht="43.2">
      <c r="A1" s="1" t="s">
        <v>0</v>
      </c>
      <c r="B1" s="1" t="s">
        <v>1</v>
      </c>
      <c r="C1" s="1" t="s">
        <v>2</v>
      </c>
      <c r="D1" s="12" t="s">
        <v>146</v>
      </c>
      <c r="E1" s="12" t="s">
        <v>3</v>
      </c>
      <c r="F1" s="12" t="s">
        <v>4</v>
      </c>
      <c r="G1" s="12" t="s">
        <v>3</v>
      </c>
      <c r="H1" s="12" t="s">
        <v>5</v>
      </c>
      <c r="I1" s="12" t="s">
        <v>3</v>
      </c>
      <c r="J1" s="12" t="s">
        <v>133</v>
      </c>
      <c r="K1" s="12" t="s">
        <v>145</v>
      </c>
      <c r="L1" s="12" t="s">
        <v>144</v>
      </c>
      <c r="M1" s="12" t="s">
        <v>143</v>
      </c>
      <c r="N1" s="12" t="s">
        <v>138</v>
      </c>
      <c r="O1" s="12" t="s">
        <v>142</v>
      </c>
      <c r="P1" s="12" t="s">
        <v>139</v>
      </c>
      <c r="Q1" s="1"/>
    </row>
    <row r="2" spans="1:22" ht="43.2">
      <c r="A2" s="2">
        <v>1</v>
      </c>
      <c r="B2" s="3" t="s">
        <v>134</v>
      </c>
      <c r="C2" s="2" t="s">
        <v>6</v>
      </c>
      <c r="D2" s="13">
        <v>413200</v>
      </c>
      <c r="E2" s="14">
        <v>0.96</v>
      </c>
      <c r="F2" s="13">
        <v>305000</v>
      </c>
      <c r="G2" s="14">
        <v>1</v>
      </c>
      <c r="H2" s="13">
        <v>1350</v>
      </c>
      <c r="I2" s="14">
        <v>-0.02</v>
      </c>
      <c r="J2" s="13">
        <v>121265429</v>
      </c>
      <c r="K2" s="15">
        <v>38549414</v>
      </c>
      <c r="L2" s="15">
        <v>45986778</v>
      </c>
      <c r="M2" s="15">
        <v>169773813</v>
      </c>
      <c r="N2" s="13">
        <f t="shared" ref="N2:N9" si="0">M2/AVERAGE(K2:L2)</f>
        <v>4.016594762158201</v>
      </c>
      <c r="O2" s="13">
        <f>IFERROR((D2*1000)/M2,"")</f>
        <v>2.4338264700457661</v>
      </c>
      <c r="P2" s="13"/>
      <c r="Q2" s="4">
        <f>POWER(D2,-1)</f>
        <v>2.4201355275895448E-6</v>
      </c>
      <c r="R2" s="5" t="s">
        <v>126</v>
      </c>
      <c r="S2" s="6" t="e">
        <f>#REF!</f>
        <v>#REF!</v>
      </c>
      <c r="U2" s="5" t="s">
        <v>131</v>
      </c>
      <c r="V2">
        <v>2700000</v>
      </c>
    </row>
    <row r="3" spans="1:22" ht="43.2">
      <c r="A3" s="2">
        <v>2</v>
      </c>
      <c r="B3" s="3" t="s">
        <v>135</v>
      </c>
      <c r="C3" s="2" t="s">
        <v>6</v>
      </c>
      <c r="D3" s="13">
        <v>197000</v>
      </c>
      <c r="E3" s="14">
        <v>1.44</v>
      </c>
      <c r="F3" s="13">
        <v>73800</v>
      </c>
      <c r="G3" s="14">
        <v>1.33</v>
      </c>
      <c r="H3" s="13">
        <v>2670</v>
      </c>
      <c r="I3" s="14">
        <v>0.05</v>
      </c>
      <c r="J3" s="13">
        <v>73326255</v>
      </c>
      <c r="K3" s="13">
        <v>10760574</v>
      </c>
      <c r="L3" s="13">
        <v>15321798</v>
      </c>
      <c r="M3" s="13" t="s">
        <v>140</v>
      </c>
      <c r="N3" s="13">
        <f t="shared" si="0"/>
        <v>8.5986932476846807</v>
      </c>
      <c r="O3" s="13">
        <f t="shared" ref="O3:O66" si="1">IFERROR(D3*1000/M3,"")</f>
        <v>1.7567771781767467</v>
      </c>
      <c r="P3" s="13"/>
      <c r="Q3" s="4">
        <f t="shared" ref="Q3:Q66" si="2">POWER(D3,-1)</f>
        <v>5.0761421319796953E-6</v>
      </c>
      <c r="R3" s="5" t="s">
        <v>125</v>
      </c>
      <c r="S3" s="6">
        <f>SUM(D2:D101)</f>
        <v>2094520</v>
      </c>
      <c r="U3" s="5" t="s">
        <v>132</v>
      </c>
      <c r="V3" s="7">
        <f>S3/V2</f>
        <v>0.77574814814814819</v>
      </c>
    </row>
    <row r="4" spans="1:22" ht="28.8">
      <c r="A4" s="2">
        <v>3</v>
      </c>
      <c r="B4" s="3" t="s">
        <v>7</v>
      </c>
      <c r="C4" s="2" t="s">
        <v>8</v>
      </c>
      <c r="D4" s="13">
        <v>132730</v>
      </c>
      <c r="E4" s="14">
        <v>0.47</v>
      </c>
      <c r="F4" s="13">
        <v>12390</v>
      </c>
      <c r="G4" s="14">
        <v>0.23</v>
      </c>
      <c r="H4" s="13">
        <v>10710</v>
      </c>
      <c r="I4" s="14">
        <v>0.19</v>
      </c>
      <c r="J4" s="13">
        <v>25925451</v>
      </c>
      <c r="K4" s="13">
        <v>9016496</v>
      </c>
      <c r="L4" s="13">
        <v>16518893</v>
      </c>
      <c r="M4" s="13">
        <v>116524298</v>
      </c>
      <c r="N4" s="13">
        <f t="shared" si="0"/>
        <v>9.1264948421189125</v>
      </c>
      <c r="O4" s="13">
        <f t="shared" si="1"/>
        <v>1.1390757316555558</v>
      </c>
      <c r="P4" s="13"/>
      <c r="Q4" s="4">
        <f t="shared" si="2"/>
        <v>7.5340917652377004E-6</v>
      </c>
      <c r="R4" t="s">
        <v>130</v>
      </c>
      <c r="S4" s="8" t="e">
        <f>S3/S2</f>
        <v>#REF!</v>
      </c>
      <c r="U4" t="e">
        <f>V2/#REF!</f>
        <v>#REF!</v>
      </c>
    </row>
    <row r="5" spans="1:22" ht="28.8">
      <c r="A5" s="2">
        <v>4</v>
      </c>
      <c r="B5" s="3" t="s">
        <v>9</v>
      </c>
      <c r="C5" s="2" t="s">
        <v>8</v>
      </c>
      <c r="D5" s="13">
        <v>116760</v>
      </c>
      <c r="E5" s="14">
        <v>1.17</v>
      </c>
      <c r="F5" s="13">
        <v>12370</v>
      </c>
      <c r="G5" s="14">
        <v>0.82</v>
      </c>
      <c r="H5" s="13">
        <v>9440</v>
      </c>
      <c r="I5" s="14">
        <v>0.2</v>
      </c>
      <c r="J5" s="13">
        <v>45549427</v>
      </c>
      <c r="K5" s="13">
        <v>81349522</v>
      </c>
      <c r="L5" s="13">
        <v>100220016</v>
      </c>
      <c r="M5" s="13">
        <v>427633442</v>
      </c>
      <c r="N5" s="13">
        <f t="shared" si="0"/>
        <v>4.7104095401729777</v>
      </c>
      <c r="O5" s="13">
        <f t="shared" si="1"/>
        <v>0.27303757969424663</v>
      </c>
      <c r="P5" s="13"/>
      <c r="Q5" s="4">
        <f t="shared" si="2"/>
        <v>8.5645769099006511E-6</v>
      </c>
      <c r="R5" t="s">
        <v>127</v>
      </c>
      <c r="U5" s="9" t="e">
        <f>S4*V3</f>
        <v>#REF!</v>
      </c>
    </row>
    <row r="6" spans="1:22" ht="28.8">
      <c r="A6" s="2">
        <v>5</v>
      </c>
      <c r="B6" s="3" t="s">
        <v>10</v>
      </c>
      <c r="C6" s="2" t="s">
        <v>8</v>
      </c>
      <c r="D6" s="13">
        <v>113200</v>
      </c>
      <c r="E6" s="14">
        <v>1</v>
      </c>
      <c r="F6" s="13">
        <v>8900</v>
      </c>
      <c r="G6" s="14">
        <v>0.71</v>
      </c>
      <c r="H6" s="13">
        <v>12720</v>
      </c>
      <c r="I6" s="14">
        <v>0.17</v>
      </c>
      <c r="J6" s="13">
        <v>28437103</v>
      </c>
      <c r="K6" s="13">
        <v>129115000</v>
      </c>
      <c r="L6" s="13">
        <v>146994000</v>
      </c>
      <c r="M6" s="13">
        <v>417857000</v>
      </c>
      <c r="N6" s="13">
        <f t="shared" si="0"/>
        <v>3.0267539268911916</v>
      </c>
      <c r="O6" s="13">
        <f t="shared" si="1"/>
        <v>0.27090607552344464</v>
      </c>
      <c r="P6" s="13"/>
      <c r="Q6" s="4">
        <f t="shared" si="2"/>
        <v>8.8339222614840992E-6</v>
      </c>
      <c r="R6" t="s">
        <v>128</v>
      </c>
    </row>
    <row r="7" spans="1:22" ht="28.8">
      <c r="A7" s="2">
        <v>6</v>
      </c>
      <c r="B7" s="3" t="s">
        <v>11</v>
      </c>
      <c r="C7" s="2" t="s">
        <v>8</v>
      </c>
      <c r="D7" s="13">
        <v>53760</v>
      </c>
      <c r="E7" s="14">
        <v>0.95</v>
      </c>
      <c r="F7" s="13">
        <v>6400</v>
      </c>
      <c r="G7" s="14">
        <v>0.8</v>
      </c>
      <c r="H7" s="13">
        <v>8400</v>
      </c>
      <c r="I7" s="14">
        <v>0.08</v>
      </c>
      <c r="J7" s="13">
        <v>18222404</v>
      </c>
      <c r="K7" s="13">
        <v>129115000</v>
      </c>
      <c r="L7" s="13">
        <v>146994000</v>
      </c>
      <c r="M7" s="13">
        <v>417857000</v>
      </c>
      <c r="N7" s="13">
        <f t="shared" si="0"/>
        <v>3.0267539268911916</v>
      </c>
      <c r="O7" s="13">
        <f t="shared" si="1"/>
        <v>0.12865645424152281</v>
      </c>
      <c r="P7" s="13"/>
      <c r="Q7" s="4">
        <f t="shared" si="2"/>
        <v>1.8601190476190478E-5</v>
      </c>
      <c r="R7" s="10" t="s">
        <v>129</v>
      </c>
    </row>
    <row r="8" spans="1:22" ht="28.8">
      <c r="A8" s="2">
        <v>7</v>
      </c>
      <c r="B8" s="3" t="s">
        <v>136</v>
      </c>
      <c r="C8" s="2" t="s">
        <v>12</v>
      </c>
      <c r="D8" s="13">
        <v>52970</v>
      </c>
      <c r="E8" s="14">
        <v>0.32</v>
      </c>
      <c r="F8" s="13">
        <v>14550</v>
      </c>
      <c r="G8" s="14">
        <v>0.28000000000000003</v>
      </c>
      <c r="H8" s="13">
        <v>3640</v>
      </c>
      <c r="I8" s="14">
        <v>0.04</v>
      </c>
      <c r="J8" s="13">
        <v>15229683</v>
      </c>
      <c r="K8" s="13">
        <v>6114430</v>
      </c>
      <c r="L8" s="13">
        <v>5851820</v>
      </c>
      <c r="M8" s="13">
        <v>40341614</v>
      </c>
      <c r="N8" s="13">
        <f t="shared" si="0"/>
        <v>6.7425657996448347</v>
      </c>
      <c r="O8" s="13">
        <f t="shared" si="1"/>
        <v>1.3130362111937317</v>
      </c>
      <c r="P8" s="13"/>
      <c r="Q8" s="4">
        <f t="shared" si="2"/>
        <v>1.8878610534264679E-5</v>
      </c>
    </row>
    <row r="9" spans="1:22">
      <c r="A9" s="2">
        <v>8</v>
      </c>
      <c r="B9" s="3" t="s">
        <v>13</v>
      </c>
      <c r="C9" s="2" t="s">
        <v>14</v>
      </c>
      <c r="D9" s="13">
        <v>50070</v>
      </c>
      <c r="E9" s="14">
        <v>0.46</v>
      </c>
      <c r="F9" s="13">
        <v>32240</v>
      </c>
      <c r="G9" s="14">
        <v>0.48</v>
      </c>
      <c r="H9" s="13">
        <v>1550</v>
      </c>
      <c r="I9" s="14">
        <v>-0.02</v>
      </c>
      <c r="J9" s="13">
        <v>14913578</v>
      </c>
      <c r="K9" s="13">
        <v>37774191</v>
      </c>
      <c r="L9" s="13">
        <v>35085990</v>
      </c>
      <c r="M9" s="16">
        <v>214005564</v>
      </c>
      <c r="N9" s="13">
        <f t="shared" si="0"/>
        <v>5.8744175779634693</v>
      </c>
      <c r="O9" s="13">
        <f t="shared" si="1"/>
        <v>0.23396587950395534</v>
      </c>
      <c r="P9" s="13"/>
      <c r="Q9" s="4">
        <f t="shared" si="2"/>
        <v>1.9972039145196725E-5</v>
      </c>
    </row>
    <row r="10" spans="1:22" ht="28.8" hidden="1">
      <c r="A10" s="2">
        <v>9</v>
      </c>
      <c r="B10" s="3" t="s">
        <v>137</v>
      </c>
      <c r="C10" s="2" t="s">
        <v>6</v>
      </c>
      <c r="D10" s="13">
        <v>49000</v>
      </c>
      <c r="E10" s="14">
        <v>1.71</v>
      </c>
      <c r="F10" s="13">
        <v>19060</v>
      </c>
      <c r="G10" s="14">
        <v>2.1800000000000002</v>
      </c>
      <c r="H10" s="13">
        <v>2570</v>
      </c>
      <c r="I10" s="14">
        <v>-0.15</v>
      </c>
      <c r="J10" s="13">
        <v>62270453</v>
      </c>
      <c r="K10" s="13" t="s">
        <v>124</v>
      </c>
      <c r="L10" s="13" t="s">
        <v>124</v>
      </c>
      <c r="M10" s="13" t="s">
        <v>124</v>
      </c>
      <c r="N10" s="13"/>
      <c r="O10" s="13" t="str">
        <f t="shared" si="1"/>
        <v/>
      </c>
      <c r="P10" s="13"/>
      <c r="Q10" s="4">
        <f t="shared" si="2"/>
        <v>2.0408163265306123E-5</v>
      </c>
      <c r="S10" s="4">
        <v>413200</v>
      </c>
      <c r="T10" s="4">
        <v>121265429</v>
      </c>
      <c r="V10">
        <f>CORREL(S10:S29,T10:T29)</f>
        <v>0.68308072766739347</v>
      </c>
    </row>
    <row r="11" spans="1:22" ht="28.8">
      <c r="A11" s="2">
        <v>10</v>
      </c>
      <c r="B11" s="3" t="s">
        <v>15</v>
      </c>
      <c r="C11" s="2" t="s">
        <v>6</v>
      </c>
      <c r="D11" s="13">
        <v>44090</v>
      </c>
      <c r="E11" s="14">
        <v>1.36</v>
      </c>
      <c r="F11" s="13">
        <v>15490</v>
      </c>
      <c r="G11" s="14">
        <v>1.59</v>
      </c>
      <c r="H11" s="13">
        <v>2850</v>
      </c>
      <c r="I11" s="14">
        <v>-0.09</v>
      </c>
      <c r="J11" s="13">
        <v>121833937</v>
      </c>
      <c r="K11" s="13">
        <v>4263101</v>
      </c>
      <c r="L11" s="13">
        <v>3128116</v>
      </c>
      <c r="M11" s="13">
        <v>31544064</v>
      </c>
      <c r="N11" s="13">
        <f>M11/AVERAGE(K11:L11)</f>
        <v>8.5355534819232073</v>
      </c>
      <c r="O11" s="13">
        <f t="shared" si="1"/>
        <v>1.3977273188388155</v>
      </c>
      <c r="P11" s="13"/>
      <c r="Q11" s="4">
        <f t="shared" si="2"/>
        <v>2.2680880018144703E-5</v>
      </c>
      <c r="S11" s="4">
        <v>197000</v>
      </c>
      <c r="T11" s="4">
        <v>73326255</v>
      </c>
    </row>
    <row r="12" spans="1:22">
      <c r="A12" s="2">
        <v>11</v>
      </c>
      <c r="B12" s="3" t="s">
        <v>16</v>
      </c>
      <c r="C12" s="2" t="s">
        <v>17</v>
      </c>
      <c r="D12" s="13">
        <v>44010</v>
      </c>
      <c r="E12" s="14">
        <v>0.5</v>
      </c>
      <c r="F12" s="13">
        <v>3820</v>
      </c>
      <c r="G12" s="14">
        <v>1.19</v>
      </c>
      <c r="H12" s="13">
        <v>11520</v>
      </c>
      <c r="I12" s="14">
        <v>-0.32</v>
      </c>
      <c r="J12" s="13">
        <v>3106481</v>
      </c>
      <c r="K12" s="13">
        <v>5101084</v>
      </c>
      <c r="L12" s="13">
        <v>6075341</v>
      </c>
      <c r="M12" s="13">
        <v>72664908</v>
      </c>
      <c r="N12" s="13">
        <f>M12/AVERAGE(K12:L12)</f>
        <v>13.003247102718445</v>
      </c>
      <c r="O12" s="13">
        <f t="shared" si="1"/>
        <v>0.60565685984216755</v>
      </c>
      <c r="P12" s="13"/>
      <c r="Q12" s="4">
        <f t="shared" si="2"/>
        <v>2.2722108611679163E-5</v>
      </c>
      <c r="S12" s="4">
        <v>132730</v>
      </c>
      <c r="T12" s="4">
        <v>25925451</v>
      </c>
    </row>
    <row r="13" spans="1:22" ht="28.8">
      <c r="A13" s="2">
        <v>12</v>
      </c>
      <c r="B13" s="3" t="s">
        <v>18</v>
      </c>
      <c r="C13" s="2" t="s">
        <v>17</v>
      </c>
      <c r="D13" s="13">
        <v>42520</v>
      </c>
      <c r="E13" s="14">
        <v>0.57999999999999996</v>
      </c>
      <c r="F13" s="13">
        <v>7830</v>
      </c>
      <c r="G13" s="14">
        <v>1.06</v>
      </c>
      <c r="H13" s="13">
        <v>5430</v>
      </c>
      <c r="I13" s="14">
        <v>-0.23</v>
      </c>
      <c r="J13" s="13">
        <v>16207048</v>
      </c>
      <c r="K13" s="13">
        <v>2842303</v>
      </c>
      <c r="L13" s="13">
        <v>4456929</v>
      </c>
      <c r="M13" s="13">
        <v>36800550</v>
      </c>
      <c r="N13" s="13">
        <f>M13/AVERAGE(K13:L13)</f>
        <v>10.083403295031587</v>
      </c>
      <c r="O13" s="13">
        <f t="shared" si="1"/>
        <v>1.1554175141404137</v>
      </c>
      <c r="P13" s="13"/>
      <c r="Q13" s="4">
        <f t="shared" si="2"/>
        <v>2.3518344308560677E-5</v>
      </c>
      <c r="S13" s="4">
        <v>116760</v>
      </c>
      <c r="T13" s="4">
        <v>45549427</v>
      </c>
    </row>
    <row r="14" spans="1:22" hidden="1">
      <c r="A14" s="2">
        <v>13</v>
      </c>
      <c r="B14" s="3" t="s">
        <v>19</v>
      </c>
      <c r="C14" s="2" t="s">
        <v>17</v>
      </c>
      <c r="D14" s="13">
        <v>40800</v>
      </c>
      <c r="E14" s="14">
        <v>1.75</v>
      </c>
      <c r="F14" s="13">
        <v>2550</v>
      </c>
      <c r="G14" s="14">
        <v>2.4</v>
      </c>
      <c r="H14" s="13">
        <v>16000</v>
      </c>
      <c r="I14" s="14">
        <v>-0.19</v>
      </c>
      <c r="K14" s="17" t="s">
        <v>124</v>
      </c>
      <c r="L14" s="17" t="s">
        <v>124</v>
      </c>
      <c r="M14" s="17" t="s">
        <v>124</v>
      </c>
      <c r="N14" s="13"/>
      <c r="O14" s="13" t="str">
        <f t="shared" si="1"/>
        <v/>
      </c>
      <c r="P14" s="13"/>
      <c r="Q14" s="4">
        <f t="shared" si="2"/>
        <v>2.4509803921568626E-5</v>
      </c>
      <c r="S14" s="4">
        <v>113200</v>
      </c>
      <c r="T14" s="4">
        <v>28437103</v>
      </c>
    </row>
    <row r="15" spans="1:22" ht="28.8">
      <c r="A15" s="2">
        <v>14</v>
      </c>
      <c r="B15" s="3" t="s">
        <v>20</v>
      </c>
      <c r="C15" s="2" t="s">
        <v>21</v>
      </c>
      <c r="D15" s="13">
        <v>38700</v>
      </c>
      <c r="E15" s="14">
        <v>1.42</v>
      </c>
      <c r="F15" s="13">
        <v>24300</v>
      </c>
      <c r="G15" s="14">
        <v>1.36</v>
      </c>
      <c r="H15" s="13">
        <v>1590</v>
      </c>
      <c r="I15" s="14">
        <v>0.03</v>
      </c>
      <c r="J15" s="13">
        <v>12578618</v>
      </c>
      <c r="K15" s="13">
        <v>41510242</v>
      </c>
      <c r="L15" s="13">
        <v>46559587</v>
      </c>
      <c r="M15" s="13">
        <v>148779076</v>
      </c>
      <c r="N15" s="13">
        <f t="shared" ref="N15:N21" si="3">M15/AVERAGE(K15:L15)</f>
        <v>3.3786616299663761</v>
      </c>
      <c r="O15" s="13">
        <f t="shared" si="1"/>
        <v>0.26011722239759039</v>
      </c>
      <c r="P15" s="13"/>
      <c r="Q15" s="4">
        <f t="shared" si="2"/>
        <v>2.5839793281653746E-5</v>
      </c>
      <c r="S15" s="4">
        <v>53760</v>
      </c>
      <c r="T15" s="4">
        <v>18222404</v>
      </c>
    </row>
    <row r="16" spans="1:22">
      <c r="A16" s="2">
        <v>15</v>
      </c>
      <c r="B16" s="3" t="s">
        <v>22</v>
      </c>
      <c r="C16" s="2" t="s">
        <v>17</v>
      </c>
      <c r="D16" s="13">
        <v>37780</v>
      </c>
      <c r="E16" s="14">
        <v>2.17</v>
      </c>
      <c r="F16" s="13">
        <v>4460</v>
      </c>
      <c r="G16" s="14">
        <v>2.54</v>
      </c>
      <c r="H16" s="13">
        <v>8470</v>
      </c>
      <c r="I16" s="14">
        <v>-0.1</v>
      </c>
      <c r="J16" s="13">
        <v>20647375</v>
      </c>
      <c r="K16" s="13">
        <v>48563238</v>
      </c>
      <c r="L16" s="13">
        <v>58196460</v>
      </c>
      <c r="M16" s="13">
        <v>347162833</v>
      </c>
      <c r="N16" s="13">
        <f t="shared" si="3"/>
        <v>6.5036308551565964</v>
      </c>
      <c r="O16" s="13">
        <f t="shared" si="1"/>
        <v>0.108825013534787</v>
      </c>
      <c r="P16" s="13"/>
      <c r="Q16" s="4">
        <f t="shared" si="2"/>
        <v>2.6469031233456854E-5</v>
      </c>
      <c r="S16" s="4">
        <v>52970</v>
      </c>
      <c r="T16" s="4">
        <v>15229683</v>
      </c>
    </row>
    <row r="17" spans="1:20" ht="28.8">
      <c r="A17" s="2">
        <v>16</v>
      </c>
      <c r="B17" s="3" t="s">
        <v>23</v>
      </c>
      <c r="C17" s="2" t="s">
        <v>6</v>
      </c>
      <c r="D17" s="13">
        <v>37400</v>
      </c>
      <c r="E17" s="14">
        <v>0.62</v>
      </c>
      <c r="F17" s="13">
        <v>4280</v>
      </c>
      <c r="G17" s="14">
        <v>0.63</v>
      </c>
      <c r="H17" s="13">
        <v>8740</v>
      </c>
      <c r="I17" s="14">
        <v>-0.01</v>
      </c>
      <c r="J17" s="13">
        <v>9382732</v>
      </c>
      <c r="K17" s="13">
        <v>9202416</v>
      </c>
      <c r="L17" s="13">
        <v>12849951</v>
      </c>
      <c r="M17" s="13">
        <v>14593375</v>
      </c>
      <c r="N17" s="13">
        <f t="shared" si="3"/>
        <v>1.3235200556928877</v>
      </c>
      <c r="O17" s="13">
        <f t="shared" si="1"/>
        <v>2.5628067530643186</v>
      </c>
      <c r="P17" s="13"/>
      <c r="Q17" s="4">
        <f t="shared" si="2"/>
        <v>2.6737967914438501E-5</v>
      </c>
      <c r="S17" s="4">
        <v>50070</v>
      </c>
      <c r="T17" s="4">
        <v>14913578</v>
      </c>
    </row>
    <row r="18" spans="1:20" ht="28.8">
      <c r="A18" s="2">
        <v>17</v>
      </c>
      <c r="B18" s="3" t="s">
        <v>24</v>
      </c>
      <c r="C18" s="2" t="s">
        <v>8</v>
      </c>
      <c r="D18" s="13">
        <v>23650</v>
      </c>
      <c r="E18" s="14">
        <v>0.18</v>
      </c>
      <c r="F18" s="13">
        <v>1840</v>
      </c>
      <c r="G18" s="14">
        <v>0.04</v>
      </c>
      <c r="H18" s="13">
        <v>12850</v>
      </c>
      <c r="I18" s="14">
        <v>0.12</v>
      </c>
      <c r="J18" s="13">
        <v>8664035</v>
      </c>
      <c r="K18" s="13">
        <v>18296804</v>
      </c>
      <c r="L18" s="13">
        <v>14359920</v>
      </c>
      <c r="M18" s="13">
        <v>102151702</v>
      </c>
      <c r="N18" s="13">
        <f t="shared" si="3"/>
        <v>6.2560899862460175</v>
      </c>
      <c r="O18" s="13">
        <f t="shared" si="1"/>
        <v>0.23151841366284823</v>
      </c>
      <c r="P18" s="13"/>
      <c r="Q18" s="4">
        <f t="shared" si="2"/>
        <v>4.2283298097251583E-5</v>
      </c>
      <c r="S18" s="4">
        <v>49000</v>
      </c>
      <c r="T18" s="4">
        <v>62270453</v>
      </c>
    </row>
    <row r="19" spans="1:20" ht="28.8">
      <c r="A19" s="2">
        <v>18</v>
      </c>
      <c r="B19" s="3" t="s">
        <v>25</v>
      </c>
      <c r="C19" s="2" t="s">
        <v>6</v>
      </c>
      <c r="D19" s="13">
        <v>23050</v>
      </c>
      <c r="E19" s="14">
        <v>0.22</v>
      </c>
      <c r="F19" s="13">
        <v>3560</v>
      </c>
      <c r="G19" s="14">
        <v>0</v>
      </c>
      <c r="H19" s="13">
        <v>6470</v>
      </c>
      <c r="I19" s="14">
        <v>0.22</v>
      </c>
      <c r="J19" s="13">
        <v>8597160</v>
      </c>
      <c r="K19" s="13">
        <v>2601064</v>
      </c>
      <c r="L19" s="13">
        <v>3355814</v>
      </c>
      <c r="M19" s="13">
        <v>19266884</v>
      </c>
      <c r="N19" s="13">
        <f t="shared" si="3"/>
        <v>6.468785830429967</v>
      </c>
      <c r="O19" s="13">
        <f t="shared" si="1"/>
        <v>1.1963532868106748</v>
      </c>
      <c r="P19" s="13"/>
      <c r="Q19" s="4">
        <f t="shared" si="2"/>
        <v>4.3383947939262474E-5</v>
      </c>
      <c r="S19" s="4">
        <v>44090</v>
      </c>
      <c r="T19" s="4">
        <v>121833937</v>
      </c>
    </row>
    <row r="20" spans="1:20" ht="43.2">
      <c r="A20" s="2">
        <v>19</v>
      </c>
      <c r="B20" s="3" t="s">
        <v>26</v>
      </c>
      <c r="C20" s="2" t="s">
        <v>27</v>
      </c>
      <c r="D20" s="13">
        <v>20110</v>
      </c>
      <c r="E20" s="14">
        <v>0.55000000000000004</v>
      </c>
      <c r="F20" s="13">
        <v>6370</v>
      </c>
      <c r="G20" s="14">
        <v>0.74</v>
      </c>
      <c r="H20" s="13">
        <v>3160</v>
      </c>
      <c r="I20" s="14">
        <v>-0.11</v>
      </c>
      <c r="J20" s="13">
        <v>10272838</v>
      </c>
      <c r="K20" s="13">
        <v>35584386</v>
      </c>
      <c r="L20" s="13">
        <v>30727279</v>
      </c>
      <c r="M20" s="13">
        <v>101894831</v>
      </c>
      <c r="N20" s="13">
        <f t="shared" si="3"/>
        <v>3.0732098492776498</v>
      </c>
      <c r="O20" s="13">
        <f t="shared" si="1"/>
        <v>0.19736035481525063</v>
      </c>
      <c r="P20" s="13"/>
      <c r="Q20" s="4">
        <f t="shared" si="2"/>
        <v>4.9726504226752858E-5</v>
      </c>
      <c r="S20" s="4">
        <v>44010</v>
      </c>
      <c r="T20" s="4">
        <v>3106481</v>
      </c>
    </row>
    <row r="21" spans="1:20" ht="28.8">
      <c r="A21" s="2">
        <v>20</v>
      </c>
      <c r="B21" s="3" t="s">
        <v>28</v>
      </c>
      <c r="C21" s="2" t="s">
        <v>8</v>
      </c>
      <c r="D21" s="13">
        <v>19550</v>
      </c>
      <c r="E21" s="14">
        <v>1.06</v>
      </c>
      <c r="F21" s="13">
        <v>1070</v>
      </c>
      <c r="G21" s="14">
        <v>0.81</v>
      </c>
      <c r="H21" s="13">
        <v>18270</v>
      </c>
      <c r="I21" s="14">
        <v>0.14000000000000001</v>
      </c>
      <c r="K21" s="17">
        <v>13929587</v>
      </c>
      <c r="L21" s="17">
        <v>13775488</v>
      </c>
      <c r="M21" s="17">
        <v>83844590</v>
      </c>
      <c r="N21" s="13">
        <f t="shared" si="3"/>
        <v>6.0526520863054873</v>
      </c>
      <c r="O21" s="13">
        <f t="shared" si="1"/>
        <v>0.23316948654647843</v>
      </c>
      <c r="P21" s="13"/>
      <c r="Q21" s="4">
        <f t="shared" si="2"/>
        <v>5.1150895140664964E-5</v>
      </c>
      <c r="S21" s="4">
        <v>42520</v>
      </c>
      <c r="T21" s="4">
        <v>16207048</v>
      </c>
    </row>
    <row r="22" spans="1:20" ht="28.8" hidden="1">
      <c r="A22" s="2">
        <v>21</v>
      </c>
      <c r="B22" s="3" t="s">
        <v>29</v>
      </c>
      <c r="C22" s="2" t="s">
        <v>30</v>
      </c>
      <c r="D22" s="13">
        <v>17570</v>
      </c>
      <c r="E22" s="18" t="s">
        <v>31</v>
      </c>
      <c r="F22" s="13">
        <v>5330</v>
      </c>
      <c r="G22" s="18" t="s">
        <v>32</v>
      </c>
      <c r="H22" s="13">
        <v>3300</v>
      </c>
      <c r="I22" s="14">
        <v>-0.26</v>
      </c>
      <c r="J22" s="13">
        <v>1418921</v>
      </c>
      <c r="K22" s="13"/>
      <c r="L22" s="13"/>
      <c r="M22" s="13"/>
      <c r="N22" s="13"/>
      <c r="O22" s="13" t="str">
        <f t="shared" si="1"/>
        <v/>
      </c>
      <c r="P22" s="13"/>
      <c r="Q22" s="4">
        <f t="shared" si="2"/>
        <v>5.6915196357427435E-5</v>
      </c>
      <c r="S22" s="4">
        <v>38700</v>
      </c>
      <c r="T22" s="4">
        <v>12578618</v>
      </c>
    </row>
    <row r="23" spans="1:20">
      <c r="A23" s="2">
        <v>22</v>
      </c>
      <c r="B23" s="3" t="s">
        <v>33</v>
      </c>
      <c r="C23" s="2" t="s">
        <v>34</v>
      </c>
      <c r="D23" s="13">
        <v>17560</v>
      </c>
      <c r="E23" s="14">
        <v>0.4</v>
      </c>
      <c r="F23" s="13">
        <v>2180</v>
      </c>
      <c r="G23" s="14">
        <v>0.33</v>
      </c>
      <c r="H23" s="13">
        <v>8060</v>
      </c>
      <c r="I23" s="14">
        <v>0.05</v>
      </c>
      <c r="J23" s="13">
        <v>2562809</v>
      </c>
      <c r="K23" s="13">
        <v>6262098</v>
      </c>
      <c r="L23" s="13">
        <v>8187703</v>
      </c>
      <c r="M23" s="13">
        <v>74211330</v>
      </c>
      <c r="N23" s="13">
        <f>M23/AVERAGE(K23:L23)</f>
        <v>10.271605816578374</v>
      </c>
      <c r="O23" s="13">
        <f t="shared" si="1"/>
        <v>0.23662155091412593</v>
      </c>
      <c r="P23" s="13"/>
      <c r="Q23" s="4">
        <f t="shared" si="2"/>
        <v>5.6947608200455584E-5</v>
      </c>
      <c r="S23" s="4">
        <v>37780</v>
      </c>
      <c r="T23" s="4">
        <v>20647375</v>
      </c>
    </row>
    <row r="24" spans="1:20" ht="28.8" hidden="1">
      <c r="A24" s="2">
        <v>23</v>
      </c>
      <c r="B24" s="3" t="s">
        <v>35</v>
      </c>
      <c r="C24" s="2" t="s">
        <v>8</v>
      </c>
      <c r="D24" s="13">
        <v>16600</v>
      </c>
      <c r="E24" s="14">
        <v>-0.02</v>
      </c>
      <c r="F24" s="13">
        <v>1860</v>
      </c>
      <c r="G24" s="14">
        <v>-0.2</v>
      </c>
      <c r="H24" s="13">
        <v>8920</v>
      </c>
      <c r="I24" s="14">
        <v>0.23</v>
      </c>
      <c r="K24" s="17" t="s">
        <v>124</v>
      </c>
      <c r="L24" s="17" t="s">
        <v>124</v>
      </c>
      <c r="M24" s="17" t="s">
        <v>124</v>
      </c>
      <c r="N24" s="13"/>
      <c r="O24" s="13" t="str">
        <f t="shared" si="1"/>
        <v/>
      </c>
      <c r="P24" s="13"/>
      <c r="Q24" s="4">
        <f t="shared" si="2"/>
        <v>6.0240963855421684E-5</v>
      </c>
      <c r="S24" s="4">
        <v>37400</v>
      </c>
      <c r="T24" s="4">
        <v>9382732</v>
      </c>
    </row>
    <row r="25" spans="1:20">
      <c r="A25" s="2">
        <v>24</v>
      </c>
      <c r="B25" s="3" t="s">
        <v>36</v>
      </c>
      <c r="C25" s="2" t="s">
        <v>30</v>
      </c>
      <c r="D25" s="13">
        <v>16370</v>
      </c>
      <c r="E25" s="14">
        <v>0.66</v>
      </c>
      <c r="F25" s="13">
        <v>2660</v>
      </c>
      <c r="G25" s="14">
        <v>0.52</v>
      </c>
      <c r="H25" s="13">
        <v>6150</v>
      </c>
      <c r="I25" s="14">
        <v>0.09</v>
      </c>
      <c r="K25" s="17">
        <v>627411</v>
      </c>
      <c r="L25" s="17">
        <v>1315481</v>
      </c>
      <c r="M25" s="17">
        <v>14614082</v>
      </c>
      <c r="N25" s="13">
        <f t="shared" ref="N25:N32" si="4">M25/AVERAGE(K25:L25)</f>
        <v>15.043638040611624</v>
      </c>
      <c r="O25" s="13">
        <f t="shared" si="1"/>
        <v>1.1201524666414215</v>
      </c>
      <c r="P25" s="13"/>
      <c r="Q25" s="4">
        <f t="shared" si="2"/>
        <v>6.108735491753207E-5</v>
      </c>
      <c r="S25" s="4">
        <v>23650</v>
      </c>
      <c r="T25" s="4">
        <v>8664035</v>
      </c>
    </row>
    <row r="26" spans="1:20">
      <c r="A26" s="2">
        <v>25</v>
      </c>
      <c r="B26" s="3" t="s">
        <v>37</v>
      </c>
      <c r="C26" s="2" t="s">
        <v>30</v>
      </c>
      <c r="D26" s="13">
        <v>14990</v>
      </c>
      <c r="E26" s="14">
        <v>2.06</v>
      </c>
      <c r="F26" s="13">
        <v>3620</v>
      </c>
      <c r="G26" s="14">
        <v>1.64</v>
      </c>
      <c r="H26" s="13">
        <v>4140</v>
      </c>
      <c r="I26" s="14">
        <v>0.16</v>
      </c>
      <c r="K26" s="17">
        <v>44507179</v>
      </c>
      <c r="L26" s="17">
        <v>45028239</v>
      </c>
      <c r="M26" s="17">
        <v>823902628</v>
      </c>
      <c r="N26" s="13">
        <f t="shared" si="4"/>
        <v>18.403948881994385</v>
      </c>
      <c r="O26" s="13">
        <f t="shared" si="1"/>
        <v>1.8193897543921901E-2</v>
      </c>
      <c r="P26" s="13"/>
      <c r="Q26" s="4">
        <f t="shared" si="2"/>
        <v>6.6711140760507002E-5</v>
      </c>
      <c r="S26" s="4">
        <v>23050</v>
      </c>
      <c r="T26" s="4">
        <v>8597160</v>
      </c>
    </row>
    <row r="27" spans="1:20" ht="28.8">
      <c r="A27" s="2">
        <v>26</v>
      </c>
      <c r="B27" s="3" t="s">
        <v>38</v>
      </c>
      <c r="C27" s="2" t="s">
        <v>8</v>
      </c>
      <c r="D27" s="13">
        <v>14300</v>
      </c>
      <c r="E27" s="14">
        <v>0.45</v>
      </c>
      <c r="F27" s="18">
        <v>510</v>
      </c>
      <c r="G27" s="14">
        <v>0.35</v>
      </c>
      <c r="H27" s="13">
        <v>28040</v>
      </c>
      <c r="I27" s="14">
        <v>0.08</v>
      </c>
      <c r="K27" s="17">
        <v>2334327</v>
      </c>
      <c r="L27" s="17">
        <v>2748458</v>
      </c>
      <c r="M27" s="17">
        <v>21425840</v>
      </c>
      <c r="N27" s="13">
        <f t="shared" si="4"/>
        <v>8.4307481036479022</v>
      </c>
      <c r="O27" s="13">
        <f t="shared" si="1"/>
        <v>0.66741840693293708</v>
      </c>
      <c r="P27" s="13"/>
      <c r="Q27" s="4">
        <f t="shared" si="2"/>
        <v>6.993006993006993E-5</v>
      </c>
      <c r="S27" s="4">
        <v>20110</v>
      </c>
      <c r="T27" s="4">
        <v>10272838</v>
      </c>
    </row>
    <row r="28" spans="1:20">
      <c r="A28" s="2">
        <v>27</v>
      </c>
      <c r="B28" s="3" t="s">
        <v>39</v>
      </c>
      <c r="C28" s="2" t="s">
        <v>40</v>
      </c>
      <c r="D28" s="13">
        <v>13830</v>
      </c>
      <c r="E28" s="14">
        <v>0.12</v>
      </c>
      <c r="F28" s="13">
        <v>5130</v>
      </c>
      <c r="G28" s="14">
        <v>0.15</v>
      </c>
      <c r="H28" s="13">
        <v>2700</v>
      </c>
      <c r="I28" s="14">
        <v>-0.02</v>
      </c>
      <c r="K28" s="17">
        <v>16059</v>
      </c>
      <c r="L28" s="17">
        <v>15718</v>
      </c>
      <c r="M28" s="17">
        <v>722154</v>
      </c>
      <c r="N28" s="13">
        <f t="shared" si="4"/>
        <v>45.451364194228532</v>
      </c>
      <c r="O28" s="13">
        <f t="shared" si="1"/>
        <v>19.151039805913975</v>
      </c>
      <c r="P28" s="13"/>
      <c r="Q28" s="4">
        <f t="shared" si="2"/>
        <v>7.2306579898770789E-5</v>
      </c>
      <c r="S28" s="4">
        <v>17570</v>
      </c>
      <c r="T28" s="4">
        <v>1418921</v>
      </c>
    </row>
    <row r="29" spans="1:20">
      <c r="A29" s="2">
        <v>28</v>
      </c>
      <c r="B29" s="3" t="s">
        <v>41</v>
      </c>
      <c r="C29" s="2" t="s">
        <v>30</v>
      </c>
      <c r="D29" s="13">
        <v>13550</v>
      </c>
      <c r="E29" s="18" t="s">
        <v>42</v>
      </c>
      <c r="F29" s="13">
        <v>9600</v>
      </c>
      <c r="G29" s="18" t="s">
        <v>42</v>
      </c>
      <c r="H29" s="13">
        <v>1410</v>
      </c>
      <c r="I29" s="18" t="s">
        <v>42</v>
      </c>
      <c r="K29" s="17">
        <v>2880881</v>
      </c>
      <c r="L29" s="17">
        <v>4223015</v>
      </c>
      <c r="M29" s="17">
        <v>114008445</v>
      </c>
      <c r="N29" s="13">
        <f t="shared" si="4"/>
        <v>32.097442023362952</v>
      </c>
      <c r="O29" s="13">
        <f t="shared" si="1"/>
        <v>0.11885084477733207</v>
      </c>
      <c r="P29" s="13"/>
      <c r="Q29" s="4">
        <f t="shared" si="2"/>
        <v>7.380073800738008E-5</v>
      </c>
      <c r="S29" s="4">
        <v>17560</v>
      </c>
      <c r="T29" s="4">
        <v>2562809</v>
      </c>
    </row>
    <row r="30" spans="1:20" ht="28.8">
      <c r="A30" s="2">
        <v>29</v>
      </c>
      <c r="B30" s="3" t="s">
        <v>43</v>
      </c>
      <c r="C30" s="2" t="s">
        <v>40</v>
      </c>
      <c r="D30" s="13">
        <v>13420</v>
      </c>
      <c r="E30" s="14">
        <v>0.48</v>
      </c>
      <c r="F30" s="18">
        <v>850</v>
      </c>
      <c r="G30" s="14">
        <v>0.4</v>
      </c>
      <c r="H30" s="13">
        <v>15790</v>
      </c>
      <c r="I30" s="14">
        <v>0.06</v>
      </c>
      <c r="K30" s="17">
        <v>8779</v>
      </c>
      <c r="L30" s="17" t="s">
        <v>141</v>
      </c>
      <c r="M30" s="17">
        <v>35352</v>
      </c>
      <c r="N30" s="13">
        <f t="shared" si="4"/>
        <v>4.0268823328397314</v>
      </c>
      <c r="O30" s="13">
        <f t="shared" si="1"/>
        <v>379.61077166779813</v>
      </c>
      <c r="P30" s="13"/>
      <c r="Q30" s="4">
        <f t="shared" si="2"/>
        <v>7.4515648286140089E-5</v>
      </c>
    </row>
    <row r="31" spans="1:20" ht="28.8">
      <c r="A31" s="2">
        <v>30</v>
      </c>
      <c r="B31" s="3" t="s">
        <v>44</v>
      </c>
      <c r="C31" s="2" t="s">
        <v>12</v>
      </c>
      <c r="D31" s="13">
        <v>13140</v>
      </c>
      <c r="E31" s="14">
        <v>0.18</v>
      </c>
      <c r="F31" s="13">
        <v>3520</v>
      </c>
      <c r="G31" s="14">
        <v>0.17</v>
      </c>
      <c r="H31" s="13">
        <v>3730</v>
      </c>
      <c r="I31" s="14">
        <v>0</v>
      </c>
      <c r="K31" s="17">
        <v>423182</v>
      </c>
      <c r="L31" s="17">
        <v>628436</v>
      </c>
      <c r="M31" s="17">
        <v>7001360</v>
      </c>
      <c r="N31" s="13">
        <f t="shared" si="4"/>
        <v>13.31540540386338</v>
      </c>
      <c r="O31" s="13">
        <f t="shared" si="1"/>
        <v>1.8767782259446737</v>
      </c>
      <c r="P31" s="13"/>
      <c r="Q31" s="4">
        <f t="shared" si="2"/>
        <v>7.6103500761035014E-5</v>
      </c>
    </row>
    <row r="32" spans="1:20">
      <c r="A32" s="2">
        <v>31</v>
      </c>
      <c r="B32" s="3" t="s">
        <v>45</v>
      </c>
      <c r="C32" s="2" t="s">
        <v>17</v>
      </c>
      <c r="D32" s="13">
        <v>13010</v>
      </c>
      <c r="E32" s="14">
        <v>0.98</v>
      </c>
      <c r="F32" s="18">
        <v>910</v>
      </c>
      <c r="G32" s="14">
        <v>0.73</v>
      </c>
      <c r="H32" s="13">
        <v>14300</v>
      </c>
      <c r="I32" s="14">
        <v>0.15</v>
      </c>
      <c r="K32" s="17">
        <v>4709239</v>
      </c>
      <c r="L32" s="17">
        <v>5084307</v>
      </c>
      <c r="M32" s="17">
        <v>34934408</v>
      </c>
      <c r="N32" s="13">
        <f t="shared" si="4"/>
        <v>7.1341693805287685</v>
      </c>
      <c r="O32" s="13">
        <f t="shared" si="1"/>
        <v>0.37241220747178538</v>
      </c>
      <c r="P32" s="13"/>
      <c r="Q32" s="4">
        <f t="shared" si="2"/>
        <v>7.6863950807071489E-5</v>
      </c>
    </row>
    <row r="33" spans="1:17">
      <c r="A33" s="2">
        <v>32</v>
      </c>
      <c r="B33" s="3" t="s">
        <v>46</v>
      </c>
      <c r="C33" s="2" t="s">
        <v>47</v>
      </c>
      <c r="D33" s="13">
        <v>12940</v>
      </c>
      <c r="E33" s="14">
        <v>1.3</v>
      </c>
      <c r="F33" s="13">
        <v>2280</v>
      </c>
      <c r="G33" s="14">
        <v>1.38</v>
      </c>
      <c r="H33" s="13">
        <v>5680</v>
      </c>
      <c r="I33" s="14">
        <v>-0.03</v>
      </c>
      <c r="K33" s="17">
        <v>1819374</v>
      </c>
      <c r="L33" s="17">
        <v>1402610</v>
      </c>
      <c r="M33" s="17">
        <v>772615</v>
      </c>
      <c r="N33" s="13">
        <f>IFERROR(M33/AVERAGE(K33:L33),"")</f>
        <v>0.47958959448588201</v>
      </c>
      <c r="O33" s="13">
        <f t="shared" si="1"/>
        <v>16.748315784705188</v>
      </c>
      <c r="P33" s="13"/>
      <c r="Q33" s="4">
        <f t="shared" si="2"/>
        <v>7.7279752704791348E-5</v>
      </c>
    </row>
    <row r="34" spans="1:17" ht="28.8" hidden="1">
      <c r="A34" s="2">
        <v>33</v>
      </c>
      <c r="B34" s="3" t="s">
        <v>48</v>
      </c>
      <c r="C34" s="2" t="s">
        <v>6</v>
      </c>
      <c r="D34" s="13">
        <v>12100</v>
      </c>
      <c r="E34" s="14">
        <v>1.02</v>
      </c>
      <c r="F34" s="13">
        <v>2310</v>
      </c>
      <c r="G34" s="14">
        <v>0.72</v>
      </c>
      <c r="H34" s="13">
        <v>5240</v>
      </c>
      <c r="I34" s="14">
        <v>0.17</v>
      </c>
      <c r="N34" s="13" t="str">
        <f>IFERROR(M34/AVERAGE(K34:L34),"")</f>
        <v/>
      </c>
      <c r="O34" s="13" t="str">
        <f t="shared" si="1"/>
        <v/>
      </c>
      <c r="Q34" s="4">
        <f t="shared" si="2"/>
        <v>8.264462809917356E-5</v>
      </c>
    </row>
    <row r="35" spans="1:17" ht="28.8">
      <c r="A35" s="2">
        <v>34</v>
      </c>
      <c r="B35" s="3" t="s">
        <v>49</v>
      </c>
      <c r="C35" s="2" t="s">
        <v>30</v>
      </c>
      <c r="D35" s="13">
        <v>11890</v>
      </c>
      <c r="E35" s="18" t="s">
        <v>50</v>
      </c>
      <c r="F35" s="13">
        <v>13670</v>
      </c>
      <c r="G35" s="18" t="s">
        <v>51</v>
      </c>
      <c r="H35" s="18">
        <v>870</v>
      </c>
      <c r="I35" s="14">
        <v>0.24</v>
      </c>
      <c r="K35" s="17">
        <v>157</v>
      </c>
      <c r="L35" s="17">
        <v>503004</v>
      </c>
      <c r="M35" s="17">
        <v>6378242</v>
      </c>
      <c r="N35" s="13">
        <f t="shared" ref="N35:N98" si="5">IFERROR(M35/AVERAGE(K35:L35),"")</f>
        <v>25.352688304538706</v>
      </c>
      <c r="O35" s="13">
        <f t="shared" si="1"/>
        <v>1.8641500275467755</v>
      </c>
      <c r="Q35" s="4">
        <f t="shared" si="2"/>
        <v>8.4104289318755253E-5</v>
      </c>
    </row>
    <row r="36" spans="1:17" ht="28.8">
      <c r="A36" s="2">
        <v>35</v>
      </c>
      <c r="B36" s="3" t="s">
        <v>52</v>
      </c>
      <c r="C36" s="2" t="s">
        <v>8</v>
      </c>
      <c r="D36" s="13">
        <v>11370</v>
      </c>
      <c r="E36" s="14">
        <v>0.57999999999999996</v>
      </c>
      <c r="F36" s="18">
        <v>285</v>
      </c>
      <c r="G36" s="14">
        <v>0.57999999999999996</v>
      </c>
      <c r="H36" s="13">
        <v>39890</v>
      </c>
      <c r="I36" s="14">
        <v>0</v>
      </c>
      <c r="K36" s="17">
        <v>3510174</v>
      </c>
      <c r="L36" s="17">
        <v>3598621</v>
      </c>
      <c r="M36" s="17">
        <v>44179457</v>
      </c>
      <c r="N36" s="13">
        <f t="shared" si="5"/>
        <v>12.429520614956543</v>
      </c>
      <c r="O36" s="13">
        <f t="shared" si="1"/>
        <v>0.25735943291471419</v>
      </c>
      <c r="Q36" s="4">
        <f t="shared" si="2"/>
        <v>8.7950747581354443E-5</v>
      </c>
    </row>
    <row r="37" spans="1:17">
      <c r="A37" s="2">
        <v>36</v>
      </c>
      <c r="B37" s="3" t="s">
        <v>53</v>
      </c>
      <c r="C37" s="2" t="s">
        <v>30</v>
      </c>
      <c r="D37" s="13">
        <v>11060</v>
      </c>
      <c r="E37" s="14">
        <v>0.46</v>
      </c>
      <c r="F37" s="13">
        <v>3790</v>
      </c>
      <c r="G37" s="14">
        <v>0.4</v>
      </c>
      <c r="H37" s="13">
        <v>2920</v>
      </c>
      <c r="I37" s="14">
        <v>0.04</v>
      </c>
      <c r="K37" s="17">
        <v>813851</v>
      </c>
      <c r="L37" s="17">
        <v>934728</v>
      </c>
      <c r="M37" s="17">
        <v>5784093</v>
      </c>
      <c r="N37" s="13">
        <f t="shared" si="5"/>
        <v>6.6157640003682987</v>
      </c>
      <c r="O37" s="13">
        <f t="shared" si="1"/>
        <v>1.912140762605304</v>
      </c>
      <c r="Q37" s="4">
        <f t="shared" si="2"/>
        <v>9.0415913200723327E-5</v>
      </c>
    </row>
    <row r="38" spans="1:17">
      <c r="A38" s="2">
        <v>37</v>
      </c>
      <c r="B38" s="3" t="s">
        <v>54</v>
      </c>
      <c r="C38" s="2" t="s">
        <v>55</v>
      </c>
      <c r="D38" s="13">
        <v>9650</v>
      </c>
      <c r="E38" s="14">
        <v>0.48</v>
      </c>
      <c r="F38" s="13">
        <v>3840</v>
      </c>
      <c r="G38" s="14">
        <v>0.41</v>
      </c>
      <c r="H38" s="13">
        <v>2510</v>
      </c>
      <c r="I38" s="14">
        <v>0.05</v>
      </c>
      <c r="K38" s="17">
        <v>38903011</v>
      </c>
      <c r="L38" s="17">
        <v>24510047</v>
      </c>
      <c r="M38" s="17">
        <v>66067484</v>
      </c>
      <c r="N38" s="13">
        <f t="shared" si="5"/>
        <v>2.0837185931011244</v>
      </c>
      <c r="O38" s="13">
        <f t="shared" si="1"/>
        <v>0.14606277423853464</v>
      </c>
      <c r="Q38" s="4">
        <f t="shared" si="2"/>
        <v>1.0362694300518135E-4</v>
      </c>
    </row>
    <row r="39" spans="1:17" ht="28.8">
      <c r="A39" s="2">
        <v>38</v>
      </c>
      <c r="B39" s="3" t="s">
        <v>56</v>
      </c>
      <c r="C39" s="2" t="s">
        <v>30</v>
      </c>
      <c r="D39" s="13">
        <v>9450</v>
      </c>
      <c r="E39" s="18" t="s">
        <v>57</v>
      </c>
      <c r="F39" s="13">
        <v>18170</v>
      </c>
      <c r="G39" s="18" t="s">
        <v>58</v>
      </c>
      <c r="H39" s="18">
        <v>520</v>
      </c>
      <c r="I39" s="14">
        <v>0.02</v>
      </c>
      <c r="K39" s="17">
        <v>110258</v>
      </c>
      <c r="L39" s="17">
        <v>1331273</v>
      </c>
      <c r="M39" s="11">
        <v>8491222</v>
      </c>
      <c r="N39" s="13">
        <f t="shared" si="5"/>
        <v>11.780838566773799</v>
      </c>
      <c r="O39" s="13">
        <f t="shared" si="1"/>
        <v>1.1129140187360547</v>
      </c>
      <c r="Q39" s="4">
        <f t="shared" si="2"/>
        <v>1.0582010582010582E-4</v>
      </c>
    </row>
    <row r="40" spans="1:17" ht="15" thickBot="1">
      <c r="A40" s="2">
        <v>39</v>
      </c>
      <c r="B40" s="3" t="s">
        <v>59</v>
      </c>
      <c r="C40" s="2" t="s">
        <v>60</v>
      </c>
      <c r="D40" s="13">
        <v>9300</v>
      </c>
      <c r="E40" s="14">
        <v>-0.05</v>
      </c>
      <c r="F40" s="13">
        <v>9000</v>
      </c>
      <c r="G40" s="14">
        <v>-0.05</v>
      </c>
      <c r="H40" s="13">
        <v>1030</v>
      </c>
      <c r="I40" s="14">
        <v>-0.01</v>
      </c>
      <c r="K40" s="20">
        <v>985228</v>
      </c>
      <c r="L40" s="20">
        <v>1059404</v>
      </c>
      <c r="M40" s="20">
        <v>8305878</v>
      </c>
      <c r="N40" s="13">
        <f t="shared" si="5"/>
        <v>8.1245700937870478</v>
      </c>
      <c r="O40" s="13">
        <f t="shared" si="1"/>
        <v>1.119688972074957</v>
      </c>
      <c r="Q40" s="4">
        <f t="shared" si="2"/>
        <v>1.0752688172043011E-4</v>
      </c>
    </row>
    <row r="41" spans="1:17" ht="29.4" thickBot="1">
      <c r="A41" s="2">
        <v>40</v>
      </c>
      <c r="B41" s="3" t="s">
        <v>61</v>
      </c>
      <c r="C41" s="2" t="s">
        <v>12</v>
      </c>
      <c r="D41" s="13">
        <v>9280</v>
      </c>
      <c r="E41" s="14">
        <v>0.35</v>
      </c>
      <c r="F41" s="18">
        <v>320</v>
      </c>
      <c r="G41" s="14">
        <v>0.42</v>
      </c>
      <c r="H41" s="13">
        <v>29000</v>
      </c>
      <c r="I41" s="14">
        <v>-0.05</v>
      </c>
      <c r="K41" s="20">
        <v>1143113</v>
      </c>
      <c r="L41" s="20">
        <v>911161</v>
      </c>
      <c r="M41" s="20">
        <v>21890372</v>
      </c>
      <c r="N41" s="13">
        <f t="shared" si="5"/>
        <v>21.312027509475367</v>
      </c>
      <c r="O41" s="13">
        <f t="shared" si="1"/>
        <v>0.4239306668703483</v>
      </c>
      <c r="Q41" s="4">
        <f t="shared" si="2"/>
        <v>1.0775862068965517E-4</v>
      </c>
    </row>
    <row r="42" spans="1:17" ht="15" thickBot="1">
      <c r="A42" s="2">
        <v>41</v>
      </c>
      <c r="B42" s="3" t="s">
        <v>62</v>
      </c>
      <c r="C42" s="2" t="s">
        <v>17</v>
      </c>
      <c r="D42" s="13">
        <v>9260</v>
      </c>
      <c r="E42" s="14">
        <v>0.28000000000000003</v>
      </c>
      <c r="F42" s="13">
        <v>1220</v>
      </c>
      <c r="G42" s="14">
        <v>0.36</v>
      </c>
      <c r="H42" s="13">
        <v>7590</v>
      </c>
      <c r="I42" s="14">
        <v>-0.06</v>
      </c>
      <c r="K42" s="20">
        <v>3141980</v>
      </c>
      <c r="L42" s="20">
        <v>2498477</v>
      </c>
      <c r="M42" s="20">
        <v>8894025</v>
      </c>
      <c r="N42" s="13">
        <f t="shared" si="5"/>
        <v>3.1536540390255614</v>
      </c>
      <c r="O42" s="13">
        <f t="shared" si="1"/>
        <v>1.0411484114335186</v>
      </c>
      <c r="Q42" s="4">
        <f t="shared" si="2"/>
        <v>1.0799136069114471E-4</v>
      </c>
    </row>
    <row r="43" spans="1:17" ht="15" thickBot="1">
      <c r="A43" s="2">
        <v>42</v>
      </c>
      <c r="B43" s="3" t="s">
        <v>63</v>
      </c>
      <c r="C43" s="2" t="s">
        <v>14</v>
      </c>
      <c r="D43" s="13">
        <v>9010</v>
      </c>
      <c r="E43" s="14">
        <v>1.36</v>
      </c>
      <c r="F43" s="13">
        <v>3400</v>
      </c>
      <c r="G43" s="14">
        <v>1.0900000000000001</v>
      </c>
      <c r="H43" s="13">
        <v>2650</v>
      </c>
      <c r="I43" s="14">
        <v>0.13</v>
      </c>
      <c r="K43" s="20">
        <v>990605</v>
      </c>
      <c r="L43" s="20">
        <v>2281174</v>
      </c>
      <c r="M43" s="20">
        <v>10054766</v>
      </c>
      <c r="N43" s="13">
        <f t="shared" si="5"/>
        <v>6.14636013006991</v>
      </c>
      <c r="O43" s="13">
        <f t="shared" si="1"/>
        <v>0.89609246003338117</v>
      </c>
      <c r="Q43" s="4">
        <f t="shared" si="2"/>
        <v>1.1098779134295228E-4</v>
      </c>
    </row>
    <row r="44" spans="1:17" ht="29.4" thickBot="1">
      <c r="A44" s="2">
        <v>43</v>
      </c>
      <c r="B44" s="3" t="s">
        <v>64</v>
      </c>
      <c r="C44" s="2" t="s">
        <v>12</v>
      </c>
      <c r="D44" s="13">
        <v>8580</v>
      </c>
      <c r="E44" s="14">
        <v>0.27</v>
      </c>
      <c r="F44" s="13">
        <v>2050</v>
      </c>
      <c r="G44" s="14">
        <v>0.27</v>
      </c>
      <c r="H44" s="13">
        <v>4190</v>
      </c>
      <c r="I44" s="14">
        <v>0</v>
      </c>
      <c r="K44" s="19">
        <v>7525943</v>
      </c>
      <c r="L44" s="19">
        <v>8362493</v>
      </c>
      <c r="M44" s="20">
        <v>49512641</v>
      </c>
      <c r="N44" s="13">
        <f t="shared" si="5"/>
        <v>6.232538054721056</v>
      </c>
      <c r="O44" s="13">
        <f t="shared" si="1"/>
        <v>0.17328907985336511</v>
      </c>
      <c r="Q44" s="4">
        <f t="shared" si="2"/>
        <v>1.1655011655011655E-4</v>
      </c>
    </row>
    <row r="45" spans="1:17" ht="15" thickBot="1">
      <c r="A45" s="2">
        <v>44</v>
      </c>
      <c r="B45" s="3" t="s">
        <v>65</v>
      </c>
      <c r="C45" s="2" t="s">
        <v>30</v>
      </c>
      <c r="D45" s="13">
        <v>7910</v>
      </c>
      <c r="E45" s="14">
        <v>1.95</v>
      </c>
      <c r="F45" s="13">
        <v>1830</v>
      </c>
      <c r="G45" s="14">
        <v>1.63</v>
      </c>
      <c r="H45" s="13">
        <v>4320</v>
      </c>
      <c r="I45" s="14">
        <v>0.12</v>
      </c>
      <c r="K45" s="20">
        <v>7948</v>
      </c>
      <c r="L45" s="20">
        <v>6327</v>
      </c>
      <c r="M45" s="20">
        <v>231710</v>
      </c>
      <c r="N45" s="13">
        <f t="shared" si="5"/>
        <v>32.463747810858145</v>
      </c>
      <c r="O45" s="13">
        <f t="shared" si="1"/>
        <v>34.13749946053256</v>
      </c>
      <c r="Q45" s="4">
        <f t="shared" si="2"/>
        <v>1.2642225031605562E-4</v>
      </c>
    </row>
    <row r="46" spans="1:17" ht="29.4" thickBot="1">
      <c r="A46" s="2">
        <v>45</v>
      </c>
      <c r="B46" s="3" t="s">
        <v>66</v>
      </c>
      <c r="C46" s="2" t="s">
        <v>6</v>
      </c>
      <c r="D46" s="13">
        <v>7240</v>
      </c>
      <c r="E46" s="14">
        <v>0.79</v>
      </c>
      <c r="F46" s="18">
        <v>750</v>
      </c>
      <c r="G46" s="14">
        <v>0.78</v>
      </c>
      <c r="H46" s="13">
        <v>9650</v>
      </c>
      <c r="I46" s="14">
        <v>0</v>
      </c>
      <c r="K46" s="20">
        <v>5569499</v>
      </c>
      <c r="L46" s="20">
        <v>6055914</v>
      </c>
      <c r="M46" s="20">
        <v>24447057</v>
      </c>
      <c r="N46" s="13">
        <f t="shared" si="5"/>
        <v>4.2057958715101131</v>
      </c>
      <c r="O46" s="13">
        <f t="shared" si="1"/>
        <v>0.29615016645970926</v>
      </c>
      <c r="Q46" s="4">
        <f t="shared" si="2"/>
        <v>1.3812154696132598E-4</v>
      </c>
    </row>
    <row r="47" spans="1:17" ht="15" thickBot="1">
      <c r="A47" s="2">
        <v>46</v>
      </c>
      <c r="B47" s="3" t="s">
        <v>67</v>
      </c>
      <c r="C47" s="2" t="s">
        <v>34</v>
      </c>
      <c r="D47" s="13">
        <v>6940</v>
      </c>
      <c r="E47" s="14">
        <v>0.28000000000000003</v>
      </c>
      <c r="F47" s="18">
        <v>560</v>
      </c>
      <c r="G47" s="14">
        <v>0.1</v>
      </c>
      <c r="H47" s="13">
        <v>12390</v>
      </c>
      <c r="I47" s="14">
        <v>0.16</v>
      </c>
      <c r="K47" s="20">
        <v>497785</v>
      </c>
      <c r="L47" s="20">
        <v>888967</v>
      </c>
      <c r="M47" s="20">
        <v>10939560</v>
      </c>
      <c r="N47" s="13">
        <f t="shared" si="5"/>
        <v>15.777240631345764</v>
      </c>
      <c r="O47" s="13">
        <f t="shared" si="1"/>
        <v>0.63439480198472331</v>
      </c>
      <c r="Q47" s="4">
        <f t="shared" si="2"/>
        <v>1.4409221902017292E-4</v>
      </c>
    </row>
    <row r="48" spans="1:17" ht="15" thickBot="1">
      <c r="A48" s="2">
        <v>47</v>
      </c>
      <c r="B48" s="3" t="s">
        <v>68</v>
      </c>
      <c r="C48" s="2" t="s">
        <v>34</v>
      </c>
      <c r="D48" s="13">
        <v>6900</v>
      </c>
      <c r="E48" s="14">
        <v>0.15</v>
      </c>
      <c r="F48" s="18">
        <v>710</v>
      </c>
      <c r="G48" s="14">
        <v>0.08</v>
      </c>
      <c r="H48" s="13">
        <v>9720</v>
      </c>
      <c r="I48" s="14">
        <v>7.0000000000000007E-2</v>
      </c>
      <c r="K48" s="20">
        <v>1845338</v>
      </c>
      <c r="L48" s="20">
        <v>3073900</v>
      </c>
      <c r="M48" s="20">
        <v>19026650</v>
      </c>
      <c r="N48" s="13">
        <f t="shared" si="5"/>
        <v>7.73560864507877</v>
      </c>
      <c r="O48" s="13">
        <f t="shared" si="1"/>
        <v>0.36264923147269751</v>
      </c>
      <c r="Q48" s="4">
        <f t="shared" si="2"/>
        <v>1.4492753623188405E-4</v>
      </c>
    </row>
    <row r="49" spans="1:17" ht="29.4" thickBot="1">
      <c r="A49" s="2">
        <v>48</v>
      </c>
      <c r="B49" s="3" t="s">
        <v>69</v>
      </c>
      <c r="C49" s="2" t="s">
        <v>21</v>
      </c>
      <c r="D49" s="13">
        <v>6820</v>
      </c>
      <c r="E49" s="14">
        <v>0.33</v>
      </c>
      <c r="F49" s="13">
        <v>1830</v>
      </c>
      <c r="G49" s="14">
        <v>0.19</v>
      </c>
      <c r="H49" s="13">
        <v>3730</v>
      </c>
      <c r="I49" s="14">
        <v>0.12</v>
      </c>
      <c r="K49" s="20">
        <v>940686</v>
      </c>
      <c r="L49" s="20">
        <v>664425</v>
      </c>
      <c r="M49" s="20">
        <v>1805986</v>
      </c>
      <c r="N49" s="13">
        <f t="shared" si="5"/>
        <v>2.2502942164124473</v>
      </c>
      <c r="O49" s="13">
        <f t="shared" si="1"/>
        <v>3.7763304920414664</v>
      </c>
      <c r="Q49" s="4">
        <f t="shared" si="2"/>
        <v>1.4662756598240469E-4</v>
      </c>
    </row>
    <row r="50" spans="1:17" ht="29.4" thickBot="1">
      <c r="A50" s="2">
        <v>49</v>
      </c>
      <c r="B50" s="3" t="s">
        <v>70</v>
      </c>
      <c r="C50" s="2" t="s">
        <v>8</v>
      </c>
      <c r="D50" s="13">
        <v>6610</v>
      </c>
      <c r="E50" s="14">
        <v>0.56000000000000005</v>
      </c>
      <c r="F50" s="18">
        <v>860</v>
      </c>
      <c r="G50" s="14">
        <v>0.36</v>
      </c>
      <c r="H50" s="13">
        <v>7690</v>
      </c>
      <c r="I50" s="14">
        <v>0.15</v>
      </c>
      <c r="K50" s="20">
        <v>3244920</v>
      </c>
      <c r="L50" s="20">
        <v>3815581</v>
      </c>
      <c r="M50" s="17">
        <v>1361708</v>
      </c>
      <c r="N50" s="13">
        <f t="shared" si="5"/>
        <v>0.38572560219168583</v>
      </c>
      <c r="O50" s="13">
        <f t="shared" si="1"/>
        <v>4.8541978162719177</v>
      </c>
      <c r="Q50" s="4">
        <f t="shared" si="2"/>
        <v>1.51285930408472E-4</v>
      </c>
    </row>
    <row r="51" spans="1:17" ht="29.4" thickBot="1">
      <c r="A51" s="2">
        <v>50</v>
      </c>
      <c r="B51" s="3" t="s">
        <v>71</v>
      </c>
      <c r="C51" s="2" t="s">
        <v>17</v>
      </c>
      <c r="D51" s="13">
        <v>6390</v>
      </c>
      <c r="E51" s="14">
        <v>0.35</v>
      </c>
      <c r="F51" s="18">
        <v>270</v>
      </c>
      <c r="G51" s="14">
        <v>0.49</v>
      </c>
      <c r="H51" s="13">
        <v>23670</v>
      </c>
      <c r="I51" s="14">
        <v>-0.1</v>
      </c>
      <c r="K51" s="19">
        <v>201658</v>
      </c>
      <c r="L51" s="19">
        <v>344026</v>
      </c>
      <c r="M51" s="20">
        <v>4341335</v>
      </c>
      <c r="N51" s="13">
        <f t="shared" si="5"/>
        <v>15.911534880993395</v>
      </c>
      <c r="O51" s="13">
        <f t="shared" si="1"/>
        <v>1.4718974693268314</v>
      </c>
      <c r="Q51" s="4">
        <f t="shared" si="2"/>
        <v>1.5649452269170578E-4</v>
      </c>
    </row>
    <row r="52" spans="1:17" ht="29.4" thickBot="1">
      <c r="A52" s="2">
        <v>51</v>
      </c>
      <c r="B52" s="3" t="s">
        <v>72</v>
      </c>
      <c r="C52" s="2" t="s">
        <v>55</v>
      </c>
      <c r="D52" s="13">
        <v>6170</v>
      </c>
      <c r="E52" s="14">
        <v>0.53</v>
      </c>
      <c r="F52" s="13">
        <v>1630</v>
      </c>
      <c r="G52" s="14">
        <v>0.44</v>
      </c>
      <c r="H52" s="13">
        <v>3790</v>
      </c>
      <c r="I52" s="14">
        <v>0.06</v>
      </c>
      <c r="K52" s="20">
        <v>10346863</v>
      </c>
      <c r="L52" s="20">
        <v>8502924</v>
      </c>
      <c r="M52" s="20">
        <v>30019557</v>
      </c>
      <c r="N52" s="13">
        <f t="shared" si="5"/>
        <v>3.1851348771208925</v>
      </c>
      <c r="O52" s="13">
        <f t="shared" si="1"/>
        <v>0.20553267991263163</v>
      </c>
      <c r="Q52" s="4">
        <f t="shared" si="2"/>
        <v>1.6207455429497568E-4</v>
      </c>
    </row>
    <row r="53" spans="1:17" ht="15" thickBot="1">
      <c r="A53" s="2">
        <v>52</v>
      </c>
      <c r="B53" s="3" t="s">
        <v>73</v>
      </c>
      <c r="C53" s="2" t="s">
        <v>14</v>
      </c>
      <c r="D53" s="13">
        <v>6140</v>
      </c>
      <c r="E53" s="14">
        <v>1.39</v>
      </c>
      <c r="F53" s="13">
        <v>3270</v>
      </c>
      <c r="G53" s="14">
        <v>1.34</v>
      </c>
      <c r="H53" s="13">
        <v>1880</v>
      </c>
      <c r="I53" s="14">
        <v>0.03</v>
      </c>
      <c r="K53" s="19">
        <v>42418598</v>
      </c>
      <c r="L53" s="19">
        <v>41313417</v>
      </c>
      <c r="M53" s="20">
        <v>213620026</v>
      </c>
      <c r="N53" s="13">
        <f t="shared" si="5"/>
        <v>5.102469491508117</v>
      </c>
      <c r="O53" s="13">
        <f t="shared" si="1"/>
        <v>2.8742623596534907E-2</v>
      </c>
      <c r="Q53" s="4">
        <f t="shared" si="2"/>
        <v>1.6286644951140066E-4</v>
      </c>
    </row>
    <row r="54" spans="1:17" ht="29.4" thickBot="1">
      <c r="A54" s="2">
        <v>53</v>
      </c>
      <c r="B54" s="3" t="s">
        <v>74</v>
      </c>
      <c r="C54" s="2" t="s">
        <v>8</v>
      </c>
      <c r="D54" s="13">
        <v>6040</v>
      </c>
      <c r="E54" s="14">
        <v>1.02</v>
      </c>
      <c r="F54" s="18">
        <v>147</v>
      </c>
      <c r="G54" s="14">
        <v>0.88</v>
      </c>
      <c r="H54" s="13">
        <v>41090</v>
      </c>
      <c r="I54" s="14">
        <v>0.08</v>
      </c>
      <c r="K54" s="19">
        <v>9357841</v>
      </c>
      <c r="L54" s="19">
        <v>10302952</v>
      </c>
      <c r="M54" s="20">
        <v>246035215</v>
      </c>
      <c r="N54" s="13">
        <f t="shared" si="5"/>
        <v>25.028005228476797</v>
      </c>
      <c r="O54" s="13">
        <f t="shared" si="1"/>
        <v>2.4549331281702905E-2</v>
      </c>
      <c r="Q54" s="4">
        <f t="shared" si="2"/>
        <v>1.6556291390728477E-4</v>
      </c>
    </row>
    <row r="55" spans="1:17" ht="15" thickBot="1">
      <c r="A55" s="2">
        <v>54</v>
      </c>
      <c r="B55" s="3" t="s">
        <v>75</v>
      </c>
      <c r="C55" s="2" t="s">
        <v>55</v>
      </c>
      <c r="D55" s="13">
        <v>5490</v>
      </c>
      <c r="E55" s="18" t="s">
        <v>76</v>
      </c>
      <c r="F55" s="13">
        <v>1480</v>
      </c>
      <c r="G55" s="18" t="s">
        <v>77</v>
      </c>
      <c r="H55" s="13">
        <v>3710</v>
      </c>
      <c r="I55" s="14">
        <v>0.06</v>
      </c>
      <c r="K55" s="20">
        <v>3340</v>
      </c>
      <c r="L55" s="20">
        <v>2269</v>
      </c>
      <c r="M55" s="20">
        <v>1356758</v>
      </c>
      <c r="N55" s="13">
        <f t="shared" si="5"/>
        <v>483.7789267249064</v>
      </c>
      <c r="O55" s="13">
        <f t="shared" si="1"/>
        <v>4.0464106347631636</v>
      </c>
      <c r="Q55" s="4">
        <f t="shared" si="2"/>
        <v>1.8214936247723133E-4</v>
      </c>
    </row>
    <row r="56" spans="1:17" ht="29.4" thickBot="1">
      <c r="A56" s="2">
        <v>55</v>
      </c>
      <c r="B56" s="3" t="s">
        <v>78</v>
      </c>
      <c r="C56" s="2" t="s">
        <v>21</v>
      </c>
      <c r="D56" s="13">
        <v>5370</v>
      </c>
      <c r="E56" s="14">
        <v>0.2</v>
      </c>
      <c r="F56" s="18">
        <v>880</v>
      </c>
      <c r="G56" s="14">
        <v>0.09</v>
      </c>
      <c r="H56" s="13">
        <v>6100</v>
      </c>
      <c r="I56" s="14">
        <v>0.1</v>
      </c>
      <c r="K56" s="20">
        <v>156389</v>
      </c>
      <c r="L56" s="20">
        <v>193784</v>
      </c>
      <c r="M56" s="20">
        <v>2187299</v>
      </c>
      <c r="N56" s="13">
        <f t="shared" si="5"/>
        <v>12.492676477055626</v>
      </c>
      <c r="O56" s="13">
        <f t="shared" si="1"/>
        <v>2.4550827298874092</v>
      </c>
      <c r="Q56" s="4">
        <f t="shared" si="2"/>
        <v>1.8621973929236498E-4</v>
      </c>
    </row>
    <row r="57" spans="1:17" ht="15" thickBot="1">
      <c r="A57" s="2">
        <v>56</v>
      </c>
      <c r="B57" s="3" t="s">
        <v>79</v>
      </c>
      <c r="C57" s="2" t="s">
        <v>17</v>
      </c>
      <c r="D57" s="13">
        <v>5190</v>
      </c>
      <c r="E57" s="14">
        <v>0.95</v>
      </c>
      <c r="F57" s="18">
        <v>340</v>
      </c>
      <c r="G57" s="14">
        <v>0.88</v>
      </c>
      <c r="H57" s="13">
        <v>15260</v>
      </c>
      <c r="I57" s="14">
        <v>0.03</v>
      </c>
      <c r="K57" s="20">
        <v>176</v>
      </c>
      <c r="L57" s="20">
        <v>157</v>
      </c>
      <c r="M57" s="20">
        <v>109344</v>
      </c>
      <c r="N57" s="13">
        <f t="shared" si="5"/>
        <v>656.72072072072069</v>
      </c>
      <c r="O57" s="13">
        <f t="shared" si="1"/>
        <v>47.46488147497805</v>
      </c>
      <c r="Q57" s="4">
        <f t="shared" si="2"/>
        <v>1.9267822736030829E-4</v>
      </c>
    </row>
    <row r="58" spans="1:17" ht="29.4" thickBot="1">
      <c r="A58" s="2">
        <v>57</v>
      </c>
      <c r="B58" s="3" t="s">
        <v>80</v>
      </c>
      <c r="C58" s="2" t="s">
        <v>30</v>
      </c>
      <c r="D58" s="13">
        <v>5180</v>
      </c>
      <c r="E58" s="18" t="s">
        <v>42</v>
      </c>
      <c r="F58" s="13">
        <v>3460</v>
      </c>
      <c r="G58" s="18" t="s">
        <v>42</v>
      </c>
      <c r="H58" s="13">
        <v>1500</v>
      </c>
      <c r="I58" s="18" t="s">
        <v>42</v>
      </c>
      <c r="K58" s="20">
        <v>89050848</v>
      </c>
      <c r="L58" s="20">
        <v>107223244</v>
      </c>
      <c r="M58" s="20">
        <v>1489639712</v>
      </c>
      <c r="N58" s="13">
        <f t="shared" si="5"/>
        <v>15.179178227965004</v>
      </c>
      <c r="O58" s="13">
        <f t="shared" si="1"/>
        <v>3.4773509045655732E-3</v>
      </c>
      <c r="Q58" s="4">
        <f t="shared" si="2"/>
        <v>1.9305019305019305E-4</v>
      </c>
    </row>
    <row r="59" spans="1:17" ht="15" thickBot="1">
      <c r="A59" s="2">
        <v>58</v>
      </c>
      <c r="B59" s="3" t="s">
        <v>81</v>
      </c>
      <c r="C59" s="2" t="s">
        <v>40</v>
      </c>
      <c r="D59" s="13">
        <v>5140</v>
      </c>
      <c r="E59" s="14">
        <v>0.55000000000000004</v>
      </c>
      <c r="F59" s="18">
        <v>260</v>
      </c>
      <c r="G59" s="14">
        <v>0.45</v>
      </c>
      <c r="H59" s="13">
        <v>19770</v>
      </c>
      <c r="I59" s="14">
        <v>0.08</v>
      </c>
      <c r="K59" s="20">
        <v>4422816</v>
      </c>
      <c r="L59" s="20">
        <v>3638235</v>
      </c>
      <c r="M59" s="20">
        <v>14658816</v>
      </c>
      <c r="N59" s="13">
        <f t="shared" si="5"/>
        <v>3.6369490777319236</v>
      </c>
      <c r="O59" s="13">
        <f t="shared" si="1"/>
        <v>0.35064223467979949</v>
      </c>
      <c r="Q59" s="4">
        <f t="shared" si="2"/>
        <v>1.9455252918287939E-4</v>
      </c>
    </row>
    <row r="60" spans="1:17" ht="29.4" thickBot="1">
      <c r="A60" s="2">
        <v>59</v>
      </c>
      <c r="B60" s="3" t="s">
        <v>82</v>
      </c>
      <c r="C60" s="2" t="s">
        <v>8</v>
      </c>
      <c r="D60" s="13">
        <v>5130</v>
      </c>
      <c r="E60" s="14">
        <v>0.45</v>
      </c>
      <c r="F60" s="18">
        <v>64</v>
      </c>
      <c r="G60" s="14">
        <v>0.14000000000000001</v>
      </c>
      <c r="H60" s="13">
        <v>80160</v>
      </c>
      <c r="I60" s="14">
        <v>0.28000000000000003</v>
      </c>
      <c r="K60" s="20">
        <v>9564</v>
      </c>
      <c r="L60" s="20">
        <v>9238</v>
      </c>
      <c r="M60" s="20">
        <v>5370</v>
      </c>
      <c r="N60" s="13">
        <f t="shared" si="5"/>
        <v>0.57121582810339322</v>
      </c>
      <c r="O60" s="13">
        <f t="shared" si="1"/>
        <v>955.30726256983235</v>
      </c>
      <c r="Q60" s="4">
        <f t="shared" si="2"/>
        <v>1.9493177387914229E-4</v>
      </c>
    </row>
    <row r="61" spans="1:17" ht="43.8" thickBot="1">
      <c r="A61" s="2">
        <v>60</v>
      </c>
      <c r="B61" s="3" t="s">
        <v>83</v>
      </c>
      <c r="C61" s="2" t="s">
        <v>27</v>
      </c>
      <c r="D61" s="13">
        <v>5070</v>
      </c>
      <c r="E61" s="14">
        <v>0.56000000000000005</v>
      </c>
      <c r="F61" s="18">
        <v>920</v>
      </c>
      <c r="G61" s="14">
        <v>0.56999999999999995</v>
      </c>
      <c r="H61" s="13">
        <v>5510</v>
      </c>
      <c r="I61" s="14">
        <v>-0.01</v>
      </c>
      <c r="K61" s="20">
        <v>12752067</v>
      </c>
      <c r="L61" s="20">
        <v>15522007</v>
      </c>
      <c r="M61" s="20">
        <v>45291717</v>
      </c>
      <c r="N61" s="13">
        <f t="shared" si="5"/>
        <v>3.2037630657683076</v>
      </c>
      <c r="O61" s="13">
        <f t="shared" si="1"/>
        <v>0.11194099795333438</v>
      </c>
      <c r="Q61" s="4">
        <f t="shared" si="2"/>
        <v>1.9723865877712031E-4</v>
      </c>
    </row>
    <row r="62" spans="1:17" ht="29.4" thickBot="1">
      <c r="A62" s="2">
        <v>61</v>
      </c>
      <c r="B62" s="3" t="s">
        <v>84</v>
      </c>
      <c r="C62" s="2" t="s">
        <v>8</v>
      </c>
      <c r="D62" s="13">
        <v>5050</v>
      </c>
      <c r="E62" s="14">
        <v>0.37</v>
      </c>
      <c r="F62" s="18">
        <v>440</v>
      </c>
      <c r="G62" s="14">
        <v>0.32</v>
      </c>
      <c r="H62" s="13">
        <v>11480</v>
      </c>
      <c r="I62" s="14">
        <v>0.03</v>
      </c>
      <c r="K62" s="20">
        <v>14353</v>
      </c>
      <c r="L62" s="20">
        <v>21518</v>
      </c>
      <c r="M62" s="20">
        <v>658967</v>
      </c>
      <c r="N62" s="13">
        <f t="shared" si="5"/>
        <v>36.740932786930948</v>
      </c>
      <c r="O62" s="13">
        <f t="shared" si="1"/>
        <v>7.6635097053418457</v>
      </c>
      <c r="Q62" s="4">
        <f t="shared" si="2"/>
        <v>1.9801980198019803E-4</v>
      </c>
    </row>
    <row r="63" spans="1:17" ht="15" thickBot="1">
      <c r="A63" s="2">
        <v>62</v>
      </c>
      <c r="B63" s="3" t="s">
        <v>85</v>
      </c>
      <c r="C63" s="2" t="s">
        <v>17</v>
      </c>
      <c r="D63" s="13">
        <v>4990</v>
      </c>
      <c r="E63" s="14">
        <v>0.62</v>
      </c>
      <c r="F63" s="18">
        <v>240</v>
      </c>
      <c r="G63" s="14">
        <v>0.62</v>
      </c>
      <c r="H63" s="13">
        <v>20790</v>
      </c>
      <c r="I63" s="14">
        <v>0.01</v>
      </c>
      <c r="K63" s="20">
        <v>1761864</v>
      </c>
      <c r="L63" s="20">
        <v>2520404</v>
      </c>
      <c r="M63" s="20">
        <v>22944928</v>
      </c>
      <c r="N63" s="13">
        <f t="shared" si="5"/>
        <v>10.716250360790124</v>
      </c>
      <c r="O63" s="13">
        <f t="shared" si="1"/>
        <v>0.21747725684735206</v>
      </c>
      <c r="Q63" s="4">
        <f t="shared" si="2"/>
        <v>2.0040080160320641E-4</v>
      </c>
    </row>
    <row r="64" spans="1:17" ht="29.4" hidden="1" thickBot="1">
      <c r="A64" s="2">
        <v>63</v>
      </c>
      <c r="B64" s="3" t="s">
        <v>86</v>
      </c>
      <c r="C64" s="2" t="s">
        <v>14</v>
      </c>
      <c r="D64" s="13">
        <v>4980</v>
      </c>
      <c r="E64" s="14">
        <v>0.67</v>
      </c>
      <c r="F64" s="13">
        <v>3300</v>
      </c>
      <c r="G64" s="14">
        <v>0.66</v>
      </c>
      <c r="H64" s="13">
        <v>1510</v>
      </c>
      <c r="I64" s="14">
        <v>0.01</v>
      </c>
      <c r="K64" s="20"/>
      <c r="L64" s="20"/>
      <c r="M64" s="20"/>
      <c r="N64" s="13"/>
      <c r="O64" s="13"/>
      <c r="Q64" s="4">
        <f t="shared" si="2"/>
        <v>2.0080321285140563E-4</v>
      </c>
    </row>
    <row r="65" spans="1:17" ht="29.4" thickBot="1">
      <c r="A65" s="2">
        <v>64</v>
      </c>
      <c r="B65" s="3" t="s">
        <v>87</v>
      </c>
      <c r="C65" s="2" t="s">
        <v>12</v>
      </c>
      <c r="D65" s="13">
        <v>4940</v>
      </c>
      <c r="E65" s="14">
        <v>0.24</v>
      </c>
      <c r="F65" s="18">
        <v>830</v>
      </c>
      <c r="G65" s="14">
        <v>0.24</v>
      </c>
      <c r="H65" s="13">
        <v>5950</v>
      </c>
      <c r="I65" s="14">
        <v>0</v>
      </c>
      <c r="K65" s="20">
        <v>8999660</v>
      </c>
      <c r="L65" s="20">
        <v>10262975</v>
      </c>
      <c r="M65" s="20">
        <v>20890978</v>
      </c>
      <c r="N65" s="13">
        <f t="shared" si="5"/>
        <v>2.169067523731826</v>
      </c>
      <c r="O65" s="13">
        <f t="shared" si="1"/>
        <v>0.23646571261527344</v>
      </c>
      <c r="Q65" s="4">
        <f t="shared" si="2"/>
        <v>2.0242914979757084E-4</v>
      </c>
    </row>
    <row r="66" spans="1:17" ht="15" thickBot="1">
      <c r="A66" s="2">
        <v>65</v>
      </c>
      <c r="B66" s="3" t="s">
        <v>88</v>
      </c>
      <c r="C66" s="2" t="s">
        <v>40</v>
      </c>
      <c r="D66" s="13">
        <v>4740</v>
      </c>
      <c r="E66" s="14">
        <v>0.02</v>
      </c>
      <c r="F66" s="13">
        <v>1900</v>
      </c>
      <c r="G66" s="14">
        <v>0.04</v>
      </c>
      <c r="H66" s="13">
        <v>2490</v>
      </c>
      <c r="I66" s="14">
        <v>-0.02</v>
      </c>
      <c r="K66" s="20">
        <v>1914</v>
      </c>
      <c r="L66" s="20">
        <v>2094</v>
      </c>
      <c r="M66" s="20">
        <v>135018</v>
      </c>
      <c r="N66" s="13">
        <f t="shared" si="5"/>
        <v>67.374251497005986</v>
      </c>
      <c r="O66" s="13">
        <f t="shared" si="1"/>
        <v>35.106430253743945</v>
      </c>
      <c r="Q66" s="4">
        <f t="shared" si="2"/>
        <v>2.109704641350211E-4</v>
      </c>
    </row>
    <row r="67" spans="1:17" ht="29.4" thickBot="1">
      <c r="A67" s="2">
        <v>66</v>
      </c>
      <c r="B67" s="3" t="s">
        <v>89</v>
      </c>
      <c r="C67" s="2" t="s">
        <v>6</v>
      </c>
      <c r="D67" s="13">
        <v>4690</v>
      </c>
      <c r="E67" s="14">
        <v>0.56999999999999995</v>
      </c>
      <c r="F67" s="18">
        <v>750</v>
      </c>
      <c r="G67" s="14">
        <v>0.66</v>
      </c>
      <c r="H67" s="13">
        <v>6250</v>
      </c>
      <c r="I67" s="14">
        <v>-0.06</v>
      </c>
      <c r="K67" s="20">
        <v>1414357</v>
      </c>
      <c r="L67" s="20">
        <v>1355897</v>
      </c>
      <c r="M67" s="20">
        <v>9067948</v>
      </c>
      <c r="N67" s="13">
        <f t="shared" si="5"/>
        <v>6.5466545666931628</v>
      </c>
      <c r="O67" s="13">
        <f t="shared" ref="O67:O101" si="6">IFERROR(D67*1000/M67,"")</f>
        <v>0.51720631834236364</v>
      </c>
      <c r="Q67" s="4">
        <f t="shared" ref="Q67:Q101" si="7">POWER(D67,-1)</f>
        <v>2.1321961620469082E-4</v>
      </c>
    </row>
    <row r="68" spans="1:17" ht="29.4" thickBot="1">
      <c r="A68" s="2">
        <v>67</v>
      </c>
      <c r="B68" s="3" t="s">
        <v>90</v>
      </c>
      <c r="C68" s="2" t="s">
        <v>14</v>
      </c>
      <c r="D68" s="13">
        <v>4660</v>
      </c>
      <c r="E68" s="14">
        <v>0.01</v>
      </c>
      <c r="F68" s="13">
        <v>3400</v>
      </c>
      <c r="G68" s="14">
        <v>-0.02</v>
      </c>
      <c r="H68" s="13">
        <v>1370</v>
      </c>
      <c r="I68" s="14">
        <v>0.02</v>
      </c>
      <c r="K68" s="20">
        <v>14414</v>
      </c>
      <c r="L68" s="20">
        <v>29269</v>
      </c>
      <c r="M68" s="20">
        <v>163989</v>
      </c>
      <c r="N68" s="13">
        <f t="shared" si="5"/>
        <v>7.5081381773229863</v>
      </c>
      <c r="O68" s="13">
        <f t="shared" si="6"/>
        <v>28.416540133789461</v>
      </c>
      <c r="Q68" s="4">
        <f t="shared" si="7"/>
        <v>2.1459227467811158E-4</v>
      </c>
    </row>
    <row r="69" spans="1:17" ht="29.4" thickBot="1">
      <c r="A69" s="2">
        <v>68</v>
      </c>
      <c r="B69" s="3" t="s">
        <v>91</v>
      </c>
      <c r="C69" s="2" t="s">
        <v>12</v>
      </c>
      <c r="D69" s="13">
        <v>4560</v>
      </c>
      <c r="E69" s="14">
        <v>-0.08</v>
      </c>
      <c r="F69" s="18">
        <v>630</v>
      </c>
      <c r="G69" s="14">
        <v>-0.12</v>
      </c>
      <c r="H69" s="13">
        <v>7240</v>
      </c>
      <c r="I69" s="14">
        <v>0.04</v>
      </c>
      <c r="K69" s="20">
        <v>241828</v>
      </c>
      <c r="L69" s="20">
        <v>85456</v>
      </c>
      <c r="M69" s="20">
        <v>1188653</v>
      </c>
      <c r="N69" s="13">
        <f t="shared" si="5"/>
        <v>7.2637403600542649</v>
      </c>
      <c r="O69" s="13">
        <f t="shared" si="6"/>
        <v>3.8362751787106917</v>
      </c>
      <c r="Q69" s="4">
        <f t="shared" si="7"/>
        <v>2.1929824561403509E-4</v>
      </c>
    </row>
    <row r="70" spans="1:17" ht="28.8" hidden="1">
      <c r="A70" s="2">
        <v>69</v>
      </c>
      <c r="B70" s="3" t="s">
        <v>92</v>
      </c>
      <c r="C70" s="2" t="s">
        <v>6</v>
      </c>
      <c r="D70" s="13">
        <v>4500</v>
      </c>
      <c r="E70" s="14">
        <v>0.1</v>
      </c>
      <c r="F70" s="13">
        <v>2430</v>
      </c>
      <c r="G70" s="14">
        <v>0.11</v>
      </c>
      <c r="H70" s="13">
        <v>1850</v>
      </c>
      <c r="I70" s="14">
        <v>0</v>
      </c>
      <c r="N70" s="13" t="str">
        <f t="shared" si="5"/>
        <v/>
      </c>
      <c r="O70" s="13" t="str">
        <f t="shared" si="6"/>
        <v/>
      </c>
      <c r="Q70" s="4">
        <f t="shared" si="7"/>
        <v>2.2222222222222223E-4</v>
      </c>
    </row>
    <row r="71" spans="1:17" ht="29.4" thickBot="1">
      <c r="A71" s="2">
        <v>70</v>
      </c>
      <c r="B71" s="3" t="s">
        <v>93</v>
      </c>
      <c r="C71" s="2" t="s">
        <v>12</v>
      </c>
      <c r="D71" s="13">
        <v>4400</v>
      </c>
      <c r="E71" s="14">
        <v>0.13</v>
      </c>
      <c r="F71" s="13">
        <v>1070</v>
      </c>
      <c r="G71" s="14">
        <v>0.13</v>
      </c>
      <c r="H71" s="13">
        <v>4110</v>
      </c>
      <c r="I71" s="14">
        <v>0</v>
      </c>
      <c r="K71" s="20">
        <v>2237915</v>
      </c>
      <c r="L71" s="20">
        <v>3110863</v>
      </c>
      <c r="M71" s="20">
        <v>39593285</v>
      </c>
      <c r="N71" s="13">
        <f t="shared" si="5"/>
        <v>14.804609576243395</v>
      </c>
      <c r="O71" s="13">
        <f t="shared" si="6"/>
        <v>0.11112995549624134</v>
      </c>
      <c r="Q71" s="4">
        <f t="shared" si="7"/>
        <v>2.2727272727272727E-4</v>
      </c>
    </row>
    <row r="72" spans="1:17" ht="29.4" thickBot="1">
      <c r="A72" s="2">
        <v>71</v>
      </c>
      <c r="B72" s="3" t="s">
        <v>94</v>
      </c>
      <c r="C72" s="2" t="s">
        <v>6</v>
      </c>
      <c r="D72" s="13">
        <v>4250</v>
      </c>
      <c r="E72" s="14">
        <v>-0.03</v>
      </c>
      <c r="F72" s="18">
        <v>345</v>
      </c>
      <c r="G72" s="14">
        <v>-0.03</v>
      </c>
      <c r="H72" s="13">
        <v>12320</v>
      </c>
      <c r="I72" s="14">
        <v>0</v>
      </c>
      <c r="K72" s="20">
        <v>157914</v>
      </c>
      <c r="L72" s="20">
        <v>282829</v>
      </c>
      <c r="M72" s="20">
        <v>2178077</v>
      </c>
      <c r="N72" s="13">
        <f t="shared" si="5"/>
        <v>9.8836600921625521</v>
      </c>
      <c r="O72" s="13">
        <f t="shared" si="6"/>
        <v>1.9512625127578134</v>
      </c>
      <c r="Q72" s="4">
        <f t="shared" si="7"/>
        <v>2.3529411764705883E-4</v>
      </c>
    </row>
    <row r="73" spans="1:17" ht="15" thickBot="1">
      <c r="A73" s="2">
        <v>72</v>
      </c>
      <c r="B73" s="3" t="s">
        <v>95</v>
      </c>
      <c r="C73" s="2" t="s">
        <v>30</v>
      </c>
      <c r="D73" s="13">
        <v>4170</v>
      </c>
      <c r="E73" s="14">
        <v>0.94</v>
      </c>
      <c r="F73" s="18">
        <v>720</v>
      </c>
      <c r="G73" s="14">
        <v>0.88</v>
      </c>
      <c r="H73" s="13">
        <v>5790</v>
      </c>
      <c r="I73" s="14">
        <v>0.03</v>
      </c>
      <c r="K73" s="20">
        <v>10397071</v>
      </c>
      <c r="L73" s="20">
        <v>10787600</v>
      </c>
      <c r="M73" s="20">
        <v>75234120</v>
      </c>
      <c r="N73" s="13">
        <f t="shared" si="5"/>
        <v>7.1026942075239212</v>
      </c>
      <c r="O73" s="13">
        <f t="shared" si="6"/>
        <v>5.5426979141910609E-2</v>
      </c>
      <c r="Q73" s="4">
        <f t="shared" si="7"/>
        <v>2.3980815347721823E-4</v>
      </c>
    </row>
    <row r="74" spans="1:17" ht="29.4" thickBot="1">
      <c r="A74" s="2">
        <v>73</v>
      </c>
      <c r="B74" s="3" t="s">
        <v>96</v>
      </c>
      <c r="C74" s="2" t="s">
        <v>14</v>
      </c>
      <c r="D74" s="13">
        <v>4110</v>
      </c>
      <c r="E74" s="14">
        <v>0.5</v>
      </c>
      <c r="F74" s="13">
        <v>2340</v>
      </c>
      <c r="G74" s="14">
        <v>0.49</v>
      </c>
      <c r="H74" s="13">
        <v>1760</v>
      </c>
      <c r="I74" s="14">
        <v>0.01</v>
      </c>
      <c r="K74" s="20">
        <v>20372</v>
      </c>
      <c r="L74" s="20">
        <v>54</v>
      </c>
      <c r="M74" s="20">
        <v>152225</v>
      </c>
      <c r="N74" s="13">
        <f t="shared" si="5"/>
        <v>14.905023009889357</v>
      </c>
      <c r="O74" s="13">
        <f t="shared" si="6"/>
        <v>26.999507308260799</v>
      </c>
      <c r="Q74" s="4">
        <f t="shared" si="7"/>
        <v>2.4330900243309004E-4</v>
      </c>
    </row>
    <row r="75" spans="1:17" ht="15" thickBot="1">
      <c r="A75" s="2">
        <v>74</v>
      </c>
      <c r="B75" s="3" t="s">
        <v>97</v>
      </c>
      <c r="C75" s="2" t="s">
        <v>14</v>
      </c>
      <c r="D75" s="13">
        <v>4080</v>
      </c>
      <c r="E75" s="14">
        <v>0.39</v>
      </c>
      <c r="F75" s="13">
        <v>2530</v>
      </c>
      <c r="G75" s="14">
        <v>0.36</v>
      </c>
      <c r="H75" s="13">
        <v>1610</v>
      </c>
      <c r="I75" s="14">
        <v>0.02</v>
      </c>
      <c r="K75" s="20">
        <v>73299</v>
      </c>
      <c r="L75" s="20">
        <v>93187</v>
      </c>
      <c r="M75" s="20">
        <v>931098</v>
      </c>
      <c r="N75" s="13">
        <f t="shared" si="5"/>
        <v>11.185300866138894</v>
      </c>
      <c r="O75" s="13">
        <f t="shared" si="6"/>
        <v>4.3819232776786121</v>
      </c>
      <c r="Q75" s="4">
        <f t="shared" si="7"/>
        <v>2.4509803921568627E-4</v>
      </c>
    </row>
    <row r="76" spans="1:17" ht="15" thickBot="1">
      <c r="A76" s="2">
        <v>75</v>
      </c>
      <c r="B76" s="3" t="s">
        <v>98</v>
      </c>
      <c r="C76" s="2" t="s">
        <v>47</v>
      </c>
      <c r="D76" s="13">
        <v>3990</v>
      </c>
      <c r="E76" s="14">
        <v>-0.05</v>
      </c>
      <c r="F76" s="18">
        <v>103</v>
      </c>
      <c r="G76" s="14">
        <v>-0.11</v>
      </c>
      <c r="H76" s="13">
        <v>38740</v>
      </c>
      <c r="I76" s="14">
        <v>7.0000000000000007E-2</v>
      </c>
      <c r="K76" s="20">
        <v>1545126</v>
      </c>
      <c r="L76" s="20">
        <v>1340961</v>
      </c>
      <c r="M76" s="20">
        <v>3413360</v>
      </c>
      <c r="N76" s="13">
        <f t="shared" si="5"/>
        <v>2.3653895395391755</v>
      </c>
      <c r="O76" s="13">
        <f t="shared" si="6"/>
        <v>1.1689361801860922</v>
      </c>
      <c r="Q76" s="4">
        <f t="shared" si="7"/>
        <v>2.506265664160401E-4</v>
      </c>
    </row>
    <row r="77" spans="1:17" ht="29.4" thickBot="1">
      <c r="A77" s="2">
        <v>76</v>
      </c>
      <c r="B77" s="3" t="s">
        <v>99</v>
      </c>
      <c r="C77" s="2" t="s">
        <v>8</v>
      </c>
      <c r="D77" s="13">
        <v>3950</v>
      </c>
      <c r="E77" s="14">
        <v>0.47</v>
      </c>
      <c r="F77" s="18">
        <v>73</v>
      </c>
      <c r="G77" s="14">
        <v>0.39</v>
      </c>
      <c r="H77" s="13">
        <v>54110</v>
      </c>
      <c r="I77" s="14">
        <v>0.05</v>
      </c>
      <c r="K77" s="20">
        <v>4804049</v>
      </c>
      <c r="L77" s="20">
        <v>14800126</v>
      </c>
      <c r="M77" s="20">
        <v>266313161</v>
      </c>
      <c r="N77" s="13">
        <f t="shared" si="5"/>
        <v>27.169025067364476</v>
      </c>
      <c r="O77" s="13">
        <f t="shared" si="6"/>
        <v>1.4832162200200087E-2</v>
      </c>
      <c r="Q77" s="4">
        <f t="shared" si="7"/>
        <v>2.5316455696202533E-4</v>
      </c>
    </row>
    <row r="78" spans="1:17" ht="15" thickBot="1">
      <c r="A78" s="2">
        <v>77</v>
      </c>
      <c r="B78" s="3" t="s">
        <v>100</v>
      </c>
      <c r="C78" s="2" t="s">
        <v>40</v>
      </c>
      <c r="D78" s="13">
        <v>3950</v>
      </c>
      <c r="E78" s="14">
        <v>-0.02</v>
      </c>
      <c r="F78" s="13">
        <v>2040</v>
      </c>
      <c r="G78" s="14">
        <v>-0.01</v>
      </c>
      <c r="H78" s="13">
        <v>1940</v>
      </c>
      <c r="I78" s="14">
        <v>0</v>
      </c>
      <c r="K78" s="20">
        <v>253297</v>
      </c>
      <c r="L78" s="20">
        <v>259821</v>
      </c>
      <c r="M78" s="20">
        <v>12858070</v>
      </c>
      <c r="N78" s="13">
        <f t="shared" si="5"/>
        <v>50.117399896320144</v>
      </c>
      <c r="O78" s="13">
        <f t="shared" si="6"/>
        <v>0.30720006968386393</v>
      </c>
      <c r="Q78" s="4">
        <f t="shared" si="7"/>
        <v>2.5316455696202533E-4</v>
      </c>
    </row>
    <row r="79" spans="1:17" ht="15" thickBot="1">
      <c r="A79" s="2">
        <v>78</v>
      </c>
      <c r="B79" s="3" t="s">
        <v>101</v>
      </c>
      <c r="C79" s="2" t="s">
        <v>34</v>
      </c>
      <c r="D79" s="13">
        <v>3910</v>
      </c>
      <c r="E79" s="14">
        <v>0.19</v>
      </c>
      <c r="F79" s="18">
        <v>66</v>
      </c>
      <c r="G79" s="14">
        <v>0.2</v>
      </c>
      <c r="H79" s="13">
        <v>59240</v>
      </c>
      <c r="I79" s="14">
        <v>0</v>
      </c>
      <c r="K79" s="20">
        <v>42171</v>
      </c>
      <c r="L79" s="20">
        <v>58999</v>
      </c>
      <c r="M79" s="20">
        <v>1895522</v>
      </c>
      <c r="N79" s="13">
        <f t="shared" si="5"/>
        <v>37.472017396461403</v>
      </c>
      <c r="O79" s="13">
        <f t="shared" si="6"/>
        <v>2.062756327808382</v>
      </c>
      <c r="Q79" s="4">
        <f t="shared" si="7"/>
        <v>2.5575447570332479E-4</v>
      </c>
    </row>
    <row r="80" spans="1:17" ht="29.4" thickBot="1">
      <c r="A80" s="2">
        <v>79</v>
      </c>
      <c r="B80" s="3" t="s">
        <v>102</v>
      </c>
      <c r="C80" s="2" t="s">
        <v>14</v>
      </c>
      <c r="D80" s="13">
        <v>3890</v>
      </c>
      <c r="E80" s="14">
        <v>0.55000000000000004</v>
      </c>
      <c r="F80" s="13">
        <v>2530</v>
      </c>
      <c r="G80" s="14">
        <v>0.53</v>
      </c>
      <c r="H80" s="13">
        <v>1540</v>
      </c>
      <c r="I80" s="14">
        <v>0.01</v>
      </c>
      <c r="K80" s="20">
        <v>8347596</v>
      </c>
      <c r="L80" s="20">
        <v>10096848</v>
      </c>
      <c r="M80" s="20">
        <v>57502522</v>
      </c>
      <c r="N80" s="13">
        <f t="shared" si="5"/>
        <v>6.2352133791617685</v>
      </c>
      <c r="O80" s="13">
        <f t="shared" si="6"/>
        <v>6.7649206760009586E-2</v>
      </c>
      <c r="Q80" s="4">
        <f t="shared" si="7"/>
        <v>2.5706940874035988E-4</v>
      </c>
    </row>
    <row r="81" spans="1:17" ht="15" thickBot="1">
      <c r="A81" s="2">
        <v>80</v>
      </c>
      <c r="B81" s="3" t="s">
        <v>103</v>
      </c>
      <c r="C81" s="2" t="s">
        <v>14</v>
      </c>
      <c r="D81" s="13">
        <v>3820</v>
      </c>
      <c r="E81" s="14">
        <v>0.85</v>
      </c>
      <c r="F81" s="13">
        <v>2060</v>
      </c>
      <c r="G81" s="14">
        <v>0.82</v>
      </c>
      <c r="H81" s="13">
        <v>1850</v>
      </c>
      <c r="I81" s="14">
        <v>0.01</v>
      </c>
      <c r="K81" s="20">
        <v>3009471</v>
      </c>
      <c r="L81" s="20">
        <v>3817704</v>
      </c>
      <c r="M81" s="20">
        <v>37007446</v>
      </c>
      <c r="N81" s="13">
        <f t="shared" si="5"/>
        <v>10.841217926887769</v>
      </c>
      <c r="O81" s="13">
        <f t="shared" si="6"/>
        <v>0.10322247041852065</v>
      </c>
      <c r="Q81" s="4">
        <f t="shared" si="7"/>
        <v>2.6178010471204191E-4</v>
      </c>
    </row>
    <row r="82" spans="1:17" ht="29.4" thickBot="1">
      <c r="A82" s="2">
        <v>81</v>
      </c>
      <c r="B82" s="3" t="s">
        <v>104</v>
      </c>
      <c r="C82" s="2" t="s">
        <v>40</v>
      </c>
      <c r="D82" s="13">
        <v>3800</v>
      </c>
      <c r="E82" s="14">
        <v>0.04</v>
      </c>
      <c r="F82" s="18">
        <v>210</v>
      </c>
      <c r="G82" s="14">
        <v>-0.01</v>
      </c>
      <c r="H82" s="13">
        <v>18100</v>
      </c>
      <c r="I82" s="14">
        <v>0.04</v>
      </c>
      <c r="K82" s="20">
        <v>397338</v>
      </c>
      <c r="L82" s="20">
        <v>174439</v>
      </c>
      <c r="M82" s="20">
        <v>2676162</v>
      </c>
      <c r="N82" s="13">
        <f t="shared" si="5"/>
        <v>9.3608592160929867</v>
      </c>
      <c r="O82" s="13">
        <f t="shared" si="6"/>
        <v>1.4199439346347493</v>
      </c>
      <c r="Q82" s="4">
        <f t="shared" si="7"/>
        <v>2.631578947368421E-4</v>
      </c>
    </row>
    <row r="83" spans="1:17" ht="29.4" thickBot="1">
      <c r="A83" s="2">
        <v>82</v>
      </c>
      <c r="B83" s="3" t="s">
        <v>105</v>
      </c>
      <c r="C83" s="2" t="s">
        <v>6</v>
      </c>
      <c r="D83" s="13">
        <v>3800</v>
      </c>
      <c r="E83" s="14">
        <v>0.08</v>
      </c>
      <c r="F83" s="18">
        <v>440</v>
      </c>
      <c r="G83" s="14">
        <v>-0.14000000000000001</v>
      </c>
      <c r="H83" s="13">
        <v>8640</v>
      </c>
      <c r="I83" s="14">
        <v>0.25</v>
      </c>
      <c r="K83" s="20">
        <v>244174</v>
      </c>
      <c r="L83" s="20">
        <v>212216</v>
      </c>
      <c r="M83" s="20">
        <v>2183743</v>
      </c>
      <c r="N83" s="13">
        <f t="shared" si="5"/>
        <v>9.5696356186594791</v>
      </c>
      <c r="O83" s="13">
        <f t="shared" si="6"/>
        <v>1.7401315081490816</v>
      </c>
      <c r="Q83" s="4">
        <f t="shared" si="7"/>
        <v>2.631578947368421E-4</v>
      </c>
    </row>
    <row r="84" spans="1:17" ht="15" thickBot="1">
      <c r="A84" s="2">
        <v>83</v>
      </c>
      <c r="B84" s="3" t="s">
        <v>106</v>
      </c>
      <c r="C84" s="2" t="s">
        <v>14</v>
      </c>
      <c r="D84" s="13">
        <v>3720</v>
      </c>
      <c r="E84" s="14">
        <v>1.46</v>
      </c>
      <c r="F84" s="13">
        <v>1690</v>
      </c>
      <c r="G84" s="14">
        <v>1.41</v>
      </c>
      <c r="H84" s="13">
        <v>2200</v>
      </c>
      <c r="I84" s="14">
        <v>0.02</v>
      </c>
      <c r="K84" s="20">
        <v>273300</v>
      </c>
      <c r="L84" s="20">
        <v>269753</v>
      </c>
      <c r="M84" s="20">
        <v>1511077</v>
      </c>
      <c r="N84" s="13">
        <f t="shared" si="5"/>
        <v>5.5651179534962516</v>
      </c>
      <c r="O84" s="13">
        <f t="shared" si="6"/>
        <v>2.4618202778548017</v>
      </c>
      <c r="Q84" s="4">
        <f t="shared" si="7"/>
        <v>2.6881720430107527E-4</v>
      </c>
    </row>
    <row r="85" spans="1:17" ht="28.8" hidden="1">
      <c r="A85" s="2">
        <v>84</v>
      </c>
      <c r="B85" s="3" t="s">
        <v>107</v>
      </c>
      <c r="C85" s="2" t="s">
        <v>8</v>
      </c>
      <c r="D85" s="13">
        <v>3690</v>
      </c>
      <c r="E85" s="14">
        <v>0.39</v>
      </c>
      <c r="F85" s="18">
        <v>205</v>
      </c>
      <c r="G85" s="14">
        <v>0.2</v>
      </c>
      <c r="H85" s="13">
        <v>18000</v>
      </c>
      <c r="I85" s="14">
        <v>0.15</v>
      </c>
      <c r="N85" s="13" t="str">
        <f t="shared" si="5"/>
        <v/>
      </c>
      <c r="O85" s="13" t="str">
        <f t="shared" si="6"/>
        <v/>
      </c>
      <c r="Q85" s="4">
        <f t="shared" si="7"/>
        <v>2.7100271002710027E-4</v>
      </c>
    </row>
    <row r="86" spans="1:17" ht="29.4" thickBot="1">
      <c r="A86" s="2">
        <v>85</v>
      </c>
      <c r="B86" s="3" t="s">
        <v>108</v>
      </c>
      <c r="C86" s="2" t="s">
        <v>12</v>
      </c>
      <c r="D86" s="13">
        <v>3530</v>
      </c>
      <c r="E86" s="14">
        <v>0.4</v>
      </c>
      <c r="F86" s="18">
        <v>77</v>
      </c>
      <c r="G86" s="14">
        <v>0.28000000000000003</v>
      </c>
      <c r="H86" s="13">
        <v>45840</v>
      </c>
      <c r="I86" s="14">
        <v>0.09</v>
      </c>
      <c r="K86" s="20">
        <v>73829</v>
      </c>
      <c r="L86" s="20">
        <v>87066</v>
      </c>
      <c r="M86" s="20">
        <v>436331</v>
      </c>
      <c r="N86" s="13">
        <f t="shared" si="5"/>
        <v>5.4237981292147053</v>
      </c>
      <c r="O86" s="13">
        <f t="shared" si="6"/>
        <v>8.090188412008315</v>
      </c>
      <c r="Q86" s="4">
        <f t="shared" si="7"/>
        <v>2.8328611898016995E-4</v>
      </c>
    </row>
    <row r="87" spans="1:17" ht="15" thickBot="1">
      <c r="A87" s="2">
        <v>86</v>
      </c>
      <c r="B87" s="3" t="s">
        <v>109</v>
      </c>
      <c r="C87" s="2" t="s">
        <v>30</v>
      </c>
      <c r="D87" s="13">
        <v>3400</v>
      </c>
      <c r="E87" s="14">
        <v>4.67</v>
      </c>
      <c r="F87" s="18">
        <v>650</v>
      </c>
      <c r="G87" s="14">
        <v>3.89</v>
      </c>
      <c r="H87" s="13">
        <v>5230</v>
      </c>
      <c r="I87" s="14">
        <v>0.16</v>
      </c>
      <c r="K87" s="20">
        <v>20899542</v>
      </c>
      <c r="L87" s="20">
        <v>21145156</v>
      </c>
      <c r="M87" s="20">
        <v>224014751</v>
      </c>
      <c r="N87" s="13">
        <f t="shared" si="5"/>
        <v>10.656028543717927</v>
      </c>
      <c r="O87" s="13">
        <f t="shared" si="6"/>
        <v>1.5177571944804652E-2</v>
      </c>
      <c r="Q87" s="4">
        <f t="shared" si="7"/>
        <v>2.941176470588235E-4</v>
      </c>
    </row>
    <row r="88" spans="1:17" ht="29.4" thickBot="1">
      <c r="A88" s="2">
        <v>87</v>
      </c>
      <c r="B88" s="3" t="s">
        <v>110</v>
      </c>
      <c r="C88" s="2" t="s">
        <v>8</v>
      </c>
      <c r="D88" s="13">
        <v>3370</v>
      </c>
      <c r="E88" s="14">
        <v>0.32</v>
      </c>
      <c r="F88" s="18">
        <v>810</v>
      </c>
      <c r="G88" s="14">
        <v>0.27</v>
      </c>
      <c r="H88" s="13">
        <v>4160</v>
      </c>
      <c r="I88" s="14">
        <v>0.05</v>
      </c>
      <c r="K88" s="20">
        <v>947125</v>
      </c>
      <c r="L88" s="20">
        <v>1186250</v>
      </c>
      <c r="M88" s="20">
        <v>3965110</v>
      </c>
      <c r="N88" s="13">
        <f t="shared" si="5"/>
        <v>3.7172180230854868</v>
      </c>
      <c r="O88" s="13">
        <f t="shared" si="6"/>
        <v>0.84991336936427997</v>
      </c>
      <c r="Q88" s="4">
        <f t="shared" si="7"/>
        <v>2.9673590504451037E-4</v>
      </c>
    </row>
    <row r="89" spans="1:17" ht="28.8" hidden="1">
      <c r="A89" s="2">
        <v>88</v>
      </c>
      <c r="B89" s="3" t="s">
        <v>111</v>
      </c>
      <c r="C89" s="2" t="s">
        <v>12</v>
      </c>
      <c r="D89" s="13">
        <v>3210</v>
      </c>
      <c r="E89" s="14">
        <v>0.74</v>
      </c>
      <c r="F89" s="18">
        <v>770</v>
      </c>
      <c r="G89" s="14">
        <v>0.73</v>
      </c>
      <c r="H89" s="13">
        <v>4170</v>
      </c>
      <c r="I89" s="14">
        <v>0</v>
      </c>
      <c r="N89" s="13" t="str">
        <f t="shared" si="5"/>
        <v/>
      </c>
      <c r="O89" s="13" t="str">
        <f t="shared" si="6"/>
        <v/>
      </c>
      <c r="Q89" s="4">
        <f t="shared" si="7"/>
        <v>3.1152647975077883E-4</v>
      </c>
    </row>
    <row r="90" spans="1:17" ht="15" thickBot="1">
      <c r="A90" s="2">
        <v>89</v>
      </c>
      <c r="B90" s="3" t="s">
        <v>112</v>
      </c>
      <c r="C90" s="2" t="s">
        <v>17</v>
      </c>
      <c r="D90" s="13">
        <v>3210</v>
      </c>
      <c r="E90" s="14">
        <v>0.84</v>
      </c>
      <c r="F90" s="18">
        <v>305</v>
      </c>
      <c r="G90" s="14">
        <v>0.81</v>
      </c>
      <c r="H90" s="13">
        <v>10520</v>
      </c>
      <c r="I90" s="14">
        <v>0.02</v>
      </c>
      <c r="K90" s="19">
        <v>58765</v>
      </c>
      <c r="L90" s="19">
        <v>85833</v>
      </c>
      <c r="M90" s="20">
        <v>901027</v>
      </c>
      <c r="N90" s="13">
        <f t="shared" si="5"/>
        <v>12.46250985490809</v>
      </c>
      <c r="O90" s="13">
        <f t="shared" si="6"/>
        <v>3.5626013426900638</v>
      </c>
      <c r="Q90" s="4">
        <f t="shared" si="7"/>
        <v>3.1152647975077883E-4</v>
      </c>
    </row>
    <row r="91" spans="1:17" ht="29.4" thickBot="1">
      <c r="A91" s="2">
        <v>90</v>
      </c>
      <c r="B91" s="3" t="s">
        <v>113</v>
      </c>
      <c r="C91" s="2" t="s">
        <v>55</v>
      </c>
      <c r="D91" s="13">
        <v>3090</v>
      </c>
      <c r="E91" s="14">
        <v>0.3</v>
      </c>
      <c r="F91" s="18">
        <v>550</v>
      </c>
      <c r="G91" s="14">
        <v>0.23</v>
      </c>
      <c r="H91" s="13">
        <v>5620</v>
      </c>
      <c r="I91" s="14">
        <v>0.05</v>
      </c>
      <c r="K91" s="20">
        <v>6807807</v>
      </c>
      <c r="L91" s="20">
        <v>5024793</v>
      </c>
      <c r="M91" s="11">
        <v>15722260</v>
      </c>
      <c r="N91" s="13">
        <f t="shared" si="5"/>
        <v>2.6574480672041649</v>
      </c>
      <c r="O91" s="13">
        <f t="shared" si="6"/>
        <v>0.19653663023000509</v>
      </c>
      <c r="Q91" s="4">
        <f t="shared" si="7"/>
        <v>3.2362459546925567E-4</v>
      </c>
    </row>
    <row r="92" spans="1:17" ht="29.4" thickBot="1">
      <c r="A92" s="2">
        <v>91</v>
      </c>
      <c r="B92" s="3" t="s">
        <v>114</v>
      </c>
      <c r="C92" s="2" t="s">
        <v>8</v>
      </c>
      <c r="D92" s="13">
        <v>3080</v>
      </c>
      <c r="E92" s="14">
        <v>0.31</v>
      </c>
      <c r="F92" s="18">
        <v>181</v>
      </c>
      <c r="G92" s="14">
        <v>0.14000000000000001</v>
      </c>
      <c r="H92" s="13">
        <v>17020</v>
      </c>
      <c r="I92" s="14">
        <v>0.15</v>
      </c>
      <c r="K92" s="20">
        <v>2938530</v>
      </c>
      <c r="L92" s="20">
        <v>3327559</v>
      </c>
      <c r="M92" s="20">
        <v>19786053</v>
      </c>
      <c r="N92" s="13">
        <f t="shared" si="5"/>
        <v>6.3152799138346101</v>
      </c>
      <c r="O92" s="13">
        <f t="shared" si="6"/>
        <v>0.15566520518266075</v>
      </c>
      <c r="Q92" s="4">
        <f t="shared" si="7"/>
        <v>3.2467532467532468E-4</v>
      </c>
    </row>
    <row r="93" spans="1:17" ht="29.4" thickBot="1">
      <c r="A93" s="2">
        <v>92</v>
      </c>
      <c r="B93" s="3" t="s">
        <v>115</v>
      </c>
      <c r="C93" s="2" t="s">
        <v>17</v>
      </c>
      <c r="D93" s="13">
        <v>3060</v>
      </c>
      <c r="E93" s="14">
        <v>3.05</v>
      </c>
      <c r="F93" s="18">
        <v>198</v>
      </c>
      <c r="G93" s="14">
        <v>2.96</v>
      </c>
      <c r="H93" s="13">
        <v>15450</v>
      </c>
      <c r="I93" s="14">
        <v>0.02</v>
      </c>
      <c r="K93" s="20">
        <v>383830</v>
      </c>
      <c r="L93" s="20">
        <v>382262</v>
      </c>
      <c r="M93" s="20">
        <v>7194766</v>
      </c>
      <c r="N93" s="13">
        <f t="shared" si="5"/>
        <v>18.783033891490838</v>
      </c>
      <c r="O93" s="13">
        <f t="shared" si="6"/>
        <v>0.42530917614276825</v>
      </c>
      <c r="Q93" s="4">
        <f t="shared" si="7"/>
        <v>3.2679738562091501E-4</v>
      </c>
    </row>
    <row r="94" spans="1:17" ht="15" thickBot="1">
      <c r="A94" s="2">
        <v>93</v>
      </c>
      <c r="B94" s="3" t="s">
        <v>116</v>
      </c>
      <c r="C94" s="2" t="s">
        <v>14</v>
      </c>
      <c r="D94" s="13">
        <v>3060</v>
      </c>
      <c r="E94" s="14">
        <v>0.22</v>
      </c>
      <c r="F94" s="13">
        <v>2120</v>
      </c>
      <c r="G94" s="14">
        <v>0.2</v>
      </c>
      <c r="H94" s="13">
        <v>1440</v>
      </c>
      <c r="I94" s="14">
        <v>0.01</v>
      </c>
      <c r="K94" s="20">
        <v>407334</v>
      </c>
      <c r="L94" s="20">
        <v>510187</v>
      </c>
      <c r="M94" s="20">
        <v>4049411</v>
      </c>
      <c r="N94" s="13">
        <f t="shared" si="5"/>
        <v>8.8268519194656037</v>
      </c>
      <c r="O94" s="13">
        <f t="shared" si="6"/>
        <v>0.75566545356843251</v>
      </c>
      <c r="Q94" s="4">
        <f t="shared" si="7"/>
        <v>3.2679738562091501E-4</v>
      </c>
    </row>
    <row r="95" spans="1:17" ht="29.4" thickBot="1">
      <c r="A95" s="2">
        <v>94</v>
      </c>
      <c r="B95" s="3" t="s">
        <v>117</v>
      </c>
      <c r="C95" s="2" t="s">
        <v>12</v>
      </c>
      <c r="D95" s="13">
        <v>3060</v>
      </c>
      <c r="E95" s="14">
        <v>0.06</v>
      </c>
      <c r="F95" s="18">
        <v>960</v>
      </c>
      <c r="G95" s="14">
        <v>0.06</v>
      </c>
      <c r="H95" s="13">
        <v>3190</v>
      </c>
      <c r="I95" s="14">
        <v>0</v>
      </c>
      <c r="K95" s="19">
        <v>11902734</v>
      </c>
      <c r="L95" s="19">
        <v>16046638</v>
      </c>
      <c r="M95" s="20">
        <v>36553742</v>
      </c>
      <c r="N95" s="13">
        <f t="shared" si="5"/>
        <v>2.6157111508623521</v>
      </c>
      <c r="O95" s="13">
        <f t="shared" si="6"/>
        <v>8.3712359735974504E-2</v>
      </c>
      <c r="Q95" s="4">
        <f t="shared" si="7"/>
        <v>3.2679738562091501E-4</v>
      </c>
    </row>
    <row r="96" spans="1:17" ht="15" thickBot="1">
      <c r="A96" s="2">
        <v>95</v>
      </c>
      <c r="B96" s="3" t="s">
        <v>118</v>
      </c>
      <c r="C96" s="2" t="s">
        <v>14</v>
      </c>
      <c r="D96" s="13">
        <v>3040</v>
      </c>
      <c r="E96" s="14">
        <v>0.42</v>
      </c>
      <c r="F96" s="13">
        <v>2620</v>
      </c>
      <c r="G96" s="14">
        <v>0.39</v>
      </c>
      <c r="H96" s="13">
        <v>1160</v>
      </c>
      <c r="I96" s="14">
        <v>0.03</v>
      </c>
      <c r="K96" s="20">
        <v>519672</v>
      </c>
      <c r="L96" s="20">
        <v>884311</v>
      </c>
      <c r="M96" s="20">
        <v>5774623</v>
      </c>
      <c r="N96" s="13">
        <f t="shared" si="5"/>
        <v>8.2260582927286148</v>
      </c>
      <c r="O96" s="13">
        <f t="shared" si="6"/>
        <v>0.52644129322381739</v>
      </c>
      <c r="Q96" s="4">
        <f t="shared" si="7"/>
        <v>3.2894736842105262E-4</v>
      </c>
    </row>
    <row r="97" spans="1:17" ht="29.4" thickBot="1">
      <c r="A97" s="2">
        <v>96</v>
      </c>
      <c r="B97" s="3" t="s">
        <v>119</v>
      </c>
      <c r="C97" s="2" t="s">
        <v>8</v>
      </c>
      <c r="D97" s="13">
        <v>2970</v>
      </c>
      <c r="E97" s="14">
        <v>0.06</v>
      </c>
      <c r="F97" s="18">
        <v>260</v>
      </c>
      <c r="G97" s="14">
        <v>-0.03</v>
      </c>
      <c r="H97" s="13">
        <v>11420</v>
      </c>
      <c r="I97" s="14">
        <v>0.1</v>
      </c>
      <c r="K97" s="20">
        <v>393780</v>
      </c>
      <c r="L97" s="20">
        <v>444164</v>
      </c>
      <c r="M97" s="20">
        <v>3687504</v>
      </c>
      <c r="N97" s="13">
        <f t="shared" si="5"/>
        <v>8.801313691607076</v>
      </c>
      <c r="O97" s="13">
        <f t="shared" si="6"/>
        <v>0.80542285513453005</v>
      </c>
      <c r="Q97" s="4">
        <f t="shared" si="7"/>
        <v>3.3670033670033672E-4</v>
      </c>
    </row>
    <row r="98" spans="1:17" ht="15" thickBot="1">
      <c r="A98" s="2">
        <v>97</v>
      </c>
      <c r="B98" s="3" t="s">
        <v>120</v>
      </c>
      <c r="C98" s="2" t="s">
        <v>14</v>
      </c>
      <c r="D98" s="13">
        <v>2960</v>
      </c>
      <c r="E98" s="14">
        <v>0</v>
      </c>
      <c r="F98" s="13">
        <v>1480</v>
      </c>
      <c r="G98" s="14">
        <v>-0.01</v>
      </c>
      <c r="H98" s="13">
        <v>2000</v>
      </c>
      <c r="I98" s="14">
        <v>0.02</v>
      </c>
      <c r="K98" s="20">
        <v>631239</v>
      </c>
      <c r="L98" s="20">
        <v>916096</v>
      </c>
      <c r="M98" s="20">
        <v>13680351</v>
      </c>
      <c r="N98" s="13">
        <f t="shared" si="5"/>
        <v>17.682468243786897</v>
      </c>
      <c r="O98" s="13">
        <f t="shared" si="6"/>
        <v>0.21636871744007152</v>
      </c>
      <c r="Q98" s="4">
        <f t="shared" si="7"/>
        <v>3.3783783783783786E-4</v>
      </c>
    </row>
    <row r="99" spans="1:17" ht="29.4" thickBot="1">
      <c r="A99" s="2">
        <v>98</v>
      </c>
      <c r="B99" s="3" t="s">
        <v>121</v>
      </c>
      <c r="C99" s="2" t="s">
        <v>8</v>
      </c>
      <c r="D99" s="13">
        <v>2860</v>
      </c>
      <c r="E99" s="14">
        <v>0.02</v>
      </c>
      <c r="F99" s="18">
        <v>275</v>
      </c>
      <c r="G99" s="14">
        <v>-0.11</v>
      </c>
      <c r="H99" s="13">
        <v>10400</v>
      </c>
      <c r="I99" s="14">
        <v>0.15</v>
      </c>
      <c r="K99" s="20">
        <v>223343</v>
      </c>
      <c r="L99" s="20">
        <v>279684</v>
      </c>
      <c r="M99" s="20">
        <v>7657235</v>
      </c>
      <c r="N99" s="13">
        <f>IFERROR(M99/AVERAGE(K99:L99),"")</f>
        <v>30.444628220751571</v>
      </c>
      <c r="O99" s="13">
        <f t="shared" si="6"/>
        <v>0.37350296810793976</v>
      </c>
      <c r="Q99" s="4">
        <f t="shared" si="7"/>
        <v>3.4965034965034965E-4</v>
      </c>
    </row>
    <row r="100" spans="1:17" ht="29.4" thickBot="1">
      <c r="A100" s="2">
        <v>99</v>
      </c>
      <c r="B100" s="3" t="s">
        <v>122</v>
      </c>
      <c r="C100" s="2" t="s">
        <v>30</v>
      </c>
      <c r="D100" s="13">
        <v>2850</v>
      </c>
      <c r="E100" s="14">
        <v>0.24</v>
      </c>
      <c r="F100" s="18">
        <v>760</v>
      </c>
      <c r="G100" s="14">
        <v>0.27</v>
      </c>
      <c r="H100" s="13">
        <v>3750</v>
      </c>
      <c r="I100" s="14">
        <v>-0.02</v>
      </c>
      <c r="K100" s="20">
        <v>14304267</v>
      </c>
      <c r="L100" s="20">
        <v>14337569</v>
      </c>
      <c r="M100" s="20">
        <v>151991935</v>
      </c>
      <c r="N100" s="13">
        <f>IFERROR(M100/AVERAGE(K100:L100),"")</f>
        <v>10.613281564771198</v>
      </c>
      <c r="O100" s="13">
        <f t="shared" si="6"/>
        <v>1.8750994912986665E-2</v>
      </c>
      <c r="Q100" s="4">
        <f t="shared" si="7"/>
        <v>3.5087719298245611E-4</v>
      </c>
    </row>
    <row r="101" spans="1:17" ht="15" thickBot="1">
      <c r="A101" s="2">
        <v>100</v>
      </c>
      <c r="B101" s="3" t="s">
        <v>123</v>
      </c>
      <c r="C101" s="2" t="s">
        <v>47</v>
      </c>
      <c r="D101" s="13">
        <v>2820</v>
      </c>
      <c r="E101" s="14">
        <v>0.21</v>
      </c>
      <c r="F101" s="13">
        <v>1220</v>
      </c>
      <c r="G101" s="14">
        <v>0.06</v>
      </c>
      <c r="H101" s="13">
        <v>2310</v>
      </c>
      <c r="I101" s="14">
        <v>0.14000000000000001</v>
      </c>
      <c r="L101" s="20">
        <v>3208</v>
      </c>
      <c r="M101" s="20">
        <v>15408</v>
      </c>
      <c r="N101" s="13">
        <f>M101/L101</f>
        <v>4.8029925187032418</v>
      </c>
      <c r="O101" s="13">
        <f t="shared" si="6"/>
        <v>183.02180685358255</v>
      </c>
      <c r="Q101" s="4">
        <f t="shared" si="7"/>
        <v>3.5460992907801421E-4</v>
      </c>
    </row>
    <row r="103" spans="1:17">
      <c r="O103" s="17">
        <f>CORREL(N2:N101,O2:O101)</f>
        <v>-1.39008229952537E-3</v>
      </c>
    </row>
  </sheetData>
  <autoFilter ref="A1:V101" xr:uid="{00000000-0001-0000-0000-000000000000}">
    <filterColumn colId="13">
      <customFilters>
        <customFilter operator="notEqual" val=" "/>
      </customFilters>
    </filterColumn>
  </autoFilter>
  <hyperlinks>
    <hyperlink ref="B2" r:id="rId1" display="http://wildberries.ru/" xr:uid="{1E4CADB6-CF1C-421C-B810-926399FBB2BF}"/>
    <hyperlink ref="B3" r:id="rId2" display="http://ozon.ru/" xr:uid="{CED0116B-E034-4B5D-82EC-0DA5B64DA097}"/>
    <hyperlink ref="B4" r:id="rId3" display="http://citilink.ru/" xr:uid="{F83F590B-75DF-4157-9E1E-B36428C50938}"/>
    <hyperlink ref="B5" r:id="rId4" display="http://dns-shop.ru/" xr:uid="{1D0676F0-0757-422E-908B-8C485F640E18}"/>
    <hyperlink ref="B6" r:id="rId5" display="http://mvideo.ru/" xr:uid="{DCA1B678-FBA6-4582-8499-A608ACF3828A}"/>
    <hyperlink ref="B7" r:id="rId6" display="http://eldorado.ru/" xr:uid="{44ADFABD-7EC4-43F4-A9D1-2F3D9AFCCB83}"/>
    <hyperlink ref="B8" r:id="rId7" display="http://lamoda.ru/" xr:uid="{0C043C23-1428-4693-AA40-A0ACE1E479DE}"/>
    <hyperlink ref="B9" r:id="rId8" display="http://apteka.ru/" xr:uid="{B6AB259C-28C4-44CD-A469-8264EC8AB53E}"/>
    <hyperlink ref="B10" r:id="rId9" display="http://aliexpress.ru/" xr:uid="{0F097A5C-2A59-4317-A671-05481A051CDB}"/>
    <hyperlink ref="B11" r:id="rId10" display="http://pokupki.market.yandex.ru/" xr:uid="{538DC6F1-BDC5-4E79-B742-457E8313775C}"/>
    <hyperlink ref="B12" r:id="rId11" display="http://petrovich.ru/" xr:uid="{82ACA8F1-0346-47CB-A29B-FD6FA086BD56}"/>
    <hyperlink ref="B13" r:id="rId12" display="http://vseinstrumenti.ru/" xr:uid="{13102BBC-60DA-498E-9AAB-9A3C767DCA86}"/>
    <hyperlink ref="B14" r:id="rId13" display="http://ikea.com/" xr:uid="{F33AC1A9-3603-4B5B-8172-F0720DD37E40}"/>
    <hyperlink ref="B15" r:id="rId14" display="http://detmir.ru/" xr:uid="{D7B45D0C-5435-4C2C-8187-6EAD83717589}"/>
    <hyperlink ref="B16" r:id="rId15" display="http://leroymerlin.ru/" xr:uid="{BC91439E-A741-48F4-9227-812E04F2C1FD}"/>
    <hyperlink ref="B17" r:id="rId16" display="http://sima-land.ru/" xr:uid="{C30B5B5D-1E01-48B2-A59D-B6E72563EC28}"/>
    <hyperlink ref="B18" r:id="rId17" display="http://svyaznoy.ru/" xr:uid="{14EAA60E-F836-43DC-B5AC-985AF0871EC9}"/>
    <hyperlink ref="B19" r:id="rId18" display="http://onlinetrade.ru/" xr:uid="{B0E62A94-2FC8-40C5-BD2F-A7A5A02553A3}"/>
    <hyperlink ref="B20" r:id="rId19" display="http://sportmaster.ru/" xr:uid="{AC0F2A0D-9E56-4E67-BAF2-1F6E86561C55}"/>
    <hyperlink ref="B21" r:id="rId20" display="http://shop.mts.ru/" xr:uid="{12B0238A-D0FD-4B6C-AAB4-CD53155828A2}"/>
    <hyperlink ref="B22" r:id="rId21" display="http://sbermarket.ru/" xr:uid="{646C516F-11F0-4CE1-BA96-C76891E053E6}"/>
    <hyperlink ref="B23" r:id="rId22" display="http://komus.ru/" xr:uid="{D03E0FCE-EDA7-40A5-A497-FA861879C71C}"/>
    <hyperlink ref="B24" r:id="rId23" display="http://technopoint.ru/" xr:uid="{A5F50DA3-6983-45E2-93D5-C1B7F6F5BA89}"/>
    <hyperlink ref="B25" r:id="rId24" display="http://utkonos.ru/" xr:uid="{FB5999F3-C74F-486D-8A58-26D6590B7782}"/>
    <hyperlink ref="B26" r:id="rId25" display="http://vprok.ru/" xr:uid="{975B9498-C699-4323-B652-683A1AEACF1F}"/>
    <hyperlink ref="B27" r:id="rId26" display="http://holodilnik.ru/" xr:uid="{84E72E70-2CC3-4AFC-8482-B5EBD85AF954}"/>
    <hyperlink ref="B28" r:id="rId27" display="http://exist.ru/" xr:uid="{FD86905C-6889-43C0-A24A-50A597547A6B}"/>
    <hyperlink ref="B29" r:id="rId28" display="http://vkusvill.ru/" xr:uid="{29947E67-830D-4F8D-8514-2EBF02DCDC4C}"/>
    <hyperlink ref="B30" r:id="rId29" display="http://kolesa-darom.ru/" xr:uid="{6313EBD2-9FDF-485A-915C-9C1F728781B8}"/>
    <hyperlink ref="B31" r:id="rId30" display="http://bonprix.ru/" xr:uid="{787C25EF-3DB2-47C6-B6DC-1E84E63FD9AD}"/>
    <hyperlink ref="B32" r:id="rId31" display="http://hoff.ru/" xr:uid="{71001078-D88E-4334-B5DA-C03DCBAE6BDD}"/>
    <hyperlink ref="B33" r:id="rId32" display="http://sunlight.net/" xr:uid="{D3ABA19F-C41A-414E-AC2B-443287A39211}"/>
    <hyperlink ref="B34" r:id="rId33" display="http://goods.ru/" xr:uid="{167A178C-4E46-4DBD-BB2C-8889DED1D5D2}"/>
    <hyperlink ref="B35" r:id="rId34" display="http://lavka.yandex/" xr:uid="{DC642C0C-7D6E-439A-91F7-E20507A6127A}"/>
    <hyperlink ref="B36" r:id="rId35" display="http://re-store.ru/" xr:uid="{264921CA-16C8-4D31-B86F-5709385801A5}"/>
    <hyperlink ref="B37" r:id="rId36" display="http://petshop.ru/" xr:uid="{6B895973-481C-4C25-9125-4F93020880DB}"/>
    <hyperlink ref="B38" r:id="rId37" display="http://letu.ru/" xr:uid="{A63ECD99-AE1C-4CD7-BA3B-40E64175518A}"/>
    <hyperlink ref="B39" r:id="rId38" display="http://samokat.ru/" xr:uid="{95484098-5FCB-4135-BC22-C2938E1B0C0E}"/>
    <hyperlink ref="B40" r:id="rId39" display="http://labirint.ru/" xr:uid="{AE2BB318-4733-433C-B613-892495A564D4}"/>
    <hyperlink ref="B41" r:id="rId40" display="http://tsum.ru/" xr:uid="{168FD90B-521A-4D24-9753-FF361D1EE7DB}"/>
    <hyperlink ref="B42" r:id="rId41" display="http://220-volt.ru/" xr:uid="{0B150C01-E144-4AF1-B15F-A0A7C59FA123}"/>
    <hyperlink ref="B43" r:id="rId42" display="http://eapteka.ru/" xr:uid="{CBA6660D-91BD-4314-8C43-1FF75C7B3D14}"/>
    <hyperlink ref="B44" r:id="rId43" display="http://hm.com/" xr:uid="{71A78F6F-F633-40F7-B7C1-96E0319690B3}"/>
    <hyperlink ref="B45" r:id="rId44" display="http://igooods.ru/" xr:uid="{67353250-B987-46E2-925F-1EF33D035789}"/>
    <hyperlink ref="B46" r:id="rId45" display="http://rbt.ru/" xr:uid="{D91016F7-DAD1-4B23-AFC5-80E104C13A66}"/>
    <hyperlink ref="B47" r:id="rId46" display="http://xcom-shop.ru/" xr:uid="{8F2DFA4D-9047-44D6-9668-69FF7A6619ED}"/>
    <hyperlink ref="B48" r:id="rId47" display="http://officemag.ru/" xr:uid="{704D25D7-1588-4791-9DFC-4BA114068F9B}"/>
    <hyperlink ref="B49" r:id="rId48" display="http://dochkisinochki.ru/" xr:uid="{4BEB3F4A-33B2-4194-9D15-0E22A2FEC2FC}"/>
    <hyperlink ref="B50" r:id="rId49" display="http://pleer.ru/" xr:uid="{38E93379-E40E-4978-B2ED-906AA340EBEB}"/>
    <hyperlink ref="B51" r:id="rId50" display="http://santehnika-online.ru/" xr:uid="{C054E38A-206D-4E11-BA9B-3E48E396BE0A}"/>
    <hyperlink ref="B52" r:id="rId51" display="http://shop.rivegauche.ru/" xr:uid="{06F8B0E7-0092-422A-A2D1-2A0F0C27E5A4}"/>
    <hyperlink ref="B53" r:id="rId52" display="http://zdravcity.ru/" xr:uid="{2D91B3EA-8CEF-4AD9-A9F9-D7818FCBAB57}"/>
    <hyperlink ref="B54" r:id="rId53" display="http://shop.samsung.com/" xr:uid="{DBF91C90-1D7E-4A90-9FB8-6F9CC8368649}"/>
    <hyperlink ref="B55" r:id="rId54" display="http://goldapple.ru/" xr:uid="{9D26343E-E520-46A1-A295-08A7A2ECAC97}"/>
    <hyperlink ref="B56" r:id="rId55" display="http://akusherstvo.ru/" xr:uid="{ED080FBF-2DF4-40C7-B990-A5C60D0F3A5D}"/>
    <hyperlink ref="B57" r:id="rId56" display="http://stolplit.ru/" xr:uid="{9A8F48F1-51F2-4B2B-A752-06D748A75E15}"/>
    <hyperlink ref="B58" r:id="rId57" display="http://5-delivery.ru/" xr:uid="{B3A40D2E-D109-494C-9540-A1684704E324}"/>
    <hyperlink ref="B59" r:id="rId58" display="http://shinservice.ru/" xr:uid="{ADBF9B2E-537A-4B32-B770-F28749714B10}"/>
    <hyperlink ref="B60" r:id="rId59" display="http://notik.ru/" xr:uid="{AE0AE010-EB07-4ADD-9F83-03EA185A9404}"/>
    <hyperlink ref="B61" r:id="rId60" display="http://adidas.ru/" xr:uid="{A900E648-3D6B-46BC-A4A4-F6EEACA79F9A}"/>
    <hyperlink ref="B62" r:id="rId61" display="http://positronica.ru/" xr:uid="{9CB72DF6-CDB4-4A86-A433-1C9F3C5D2DF6}"/>
    <hyperlink ref="B63" r:id="rId62" display="http://askona.ru/" xr:uid="{ED4532BB-1E18-47E9-AFE7-988C6752DE0D}"/>
    <hyperlink ref="B64" r:id="rId63" display="http://planetazdorovo.ru/" xr:uid="{5E71747A-E280-4F24-B009-A6D97512AA04}"/>
    <hyperlink ref="B65" r:id="rId64" display="http://rendez-vous.ru/" xr:uid="{B9255EC0-36FE-4767-B123-43F90A58BB12}"/>
    <hyperlink ref="B66" r:id="rId65" display="http://autodoc.ru/" xr:uid="{2A1C1B57-7C3A-4F9E-B733-071044392A6F}"/>
    <hyperlink ref="B67" r:id="rId66" display="http://shoppinglive.ru/" xr:uid="{BD56F983-C554-46BD-9F36-1922F58DED4D}"/>
    <hyperlink ref="B68" r:id="rId67" display="http://apteka-ot-sklada.ru/" xr:uid="{2C0C9870-FE27-4E47-AC0F-5C0A11EEC96B}"/>
    <hyperlink ref="B69" r:id="rId68" display="http://kupivip.ru/" xr:uid="{5C0B84C0-DF35-4F00-81DE-B0BFF0E9EBEC}"/>
    <hyperlink ref="B70" r:id="rId69" display="http://my-shop.ru/" xr:uid="{903112B8-CC94-4724-8166-FBA2532AD7BE}"/>
    <hyperlink ref="B71" r:id="rId70" display="http://zara.com/" xr:uid="{7590AC75-84E4-488F-B9DE-8E6E6E81574F}"/>
    <hyperlink ref="B72" r:id="rId71" display="http://techport.ru/" xr:uid="{42D72EC7-52A1-40D8-B0DB-2CD573114EE9}"/>
    <hyperlink ref="B73" r:id="rId72" display="http://av.ru/" xr:uid="{E101AE0B-FA37-411B-AE12-5E987326E1BC}"/>
    <hyperlink ref="B74" r:id="rId73" display="http://монастырёв.рф/" xr:uid="{9383C77D-8CCB-455B-A9BE-80AA176CDFB5}"/>
    <hyperlink ref="B75" r:id="rId74" display="http://minicen.ru/" xr:uid="{B4726256-25C0-4190-9FF8-7BF5BDD22BFB}"/>
    <hyperlink ref="B76" r:id="rId75" display="http://gifts.ru/" xr:uid="{237904EC-C55E-4EA0-B947-6C17DA497EFE}"/>
    <hyperlink ref="B77" r:id="rId76" display="http://apple.com/" xr:uid="{8DDD962E-D59C-4F25-8911-35FA2B305562}"/>
    <hyperlink ref="B78" r:id="rId77" display="http://emex.ru/" xr:uid="{D8324F79-063F-4118-9266-16A63D20E625}"/>
    <hyperlink ref="B79" r:id="rId78" display="http://kns.ru/" xr:uid="{45CC43DE-552F-4D3F-BF7B-9A180D6F628A}"/>
    <hyperlink ref="B80" r:id="rId79" display="http://apteka63plus.ru/" xr:uid="{351BF472-5D77-465C-A84A-EA180E289983}"/>
    <hyperlink ref="B81" r:id="rId80" display="http://stolichki.ru/" xr:uid="{0F15F0CE-13EA-4D92-A26E-4BAB6C6F3C59}"/>
    <hyperlink ref="B82" r:id="rId81" display="http://mosautoshina.ru/" xr:uid="{498C6934-863F-4D90-8C54-2F244519AD30}"/>
    <hyperlink ref="B83" r:id="rId82" display="http://laredoute.ru/" xr:uid="{235F5F74-D5DD-4C43-AA71-7E4EACBCBA2A}"/>
    <hyperlink ref="B84" r:id="rId83" display="http://gorzdrav.org/" xr:uid="{59E63B04-BC05-4E58-9FE3-0C00CE5D46AB}"/>
    <hyperlink ref="B85" r:id="rId84" display="http://imperiatechno.ru/" xr:uid="{CB252653-33E4-48F6-948D-B0258A464B62}"/>
    <hyperlink ref="B86" r:id="rId85" display="http://ursus.ru/" xr:uid="{B7EB0D41-680E-4C1F-992D-9CD23FA36F3F}"/>
    <hyperlink ref="B87" r:id="rId86" display="http://metro-cc.ru/" xr:uid="{3105E15F-C923-44DD-8C7E-AAB24BAA4FAD}"/>
    <hyperlink ref="B88" r:id="rId87" display="http://chipdip.ru/" xr:uid="{568BAAC7-324E-4899-A47C-AA99E7D501C7}"/>
    <hyperlink ref="B89" r:id="rId88" display="http://reserved.com/" xr:uid="{48E51CF1-E1D9-4FE1-9C69-28337302074D}"/>
    <hyperlink ref="B90" r:id="rId89" display="http://pm.ru/" xr:uid="{5BBF4D60-C6B6-4499-BB4B-5E61B42D178C}"/>
    <hyperlink ref="B91" r:id="rId90" display="http://iledebeaute.ru/" xr:uid="{6E6AB400-F708-4B52-AD9E-2ECAA7B99274}"/>
    <hyperlink ref="B92" r:id="rId91" display="http://technopark.ru/" xr:uid="{FB0B47B8-890D-48D3-B303-BE9D79B39203}"/>
    <hyperlink ref="B93" r:id="rId92" display="http://mnogomebeli.com/" xr:uid="{7F080F5C-7219-47D8-84C9-3CA343DF8C36}"/>
    <hyperlink ref="B94" r:id="rId93" display="http://vitaexpress.ru/" xr:uid="{BD52E333-041B-46AA-867A-621D169EBB1C}"/>
    <hyperlink ref="B95" r:id="rId94" display="http://ostin.com/" xr:uid="{E783E628-1900-44ED-B6EE-8634ABB79D12}"/>
    <hyperlink ref="B96" r:id="rId95" display="http://zhivika.ru/" xr:uid="{A8E1414D-7578-43CD-9930-D7EF5EE71E9E}"/>
    <hyperlink ref="B97" r:id="rId96" display="http://e2e4online.ru/" xr:uid="{A68B72FB-DA39-49F4-8642-2E0F61EEE978}"/>
    <hyperlink ref="B98" r:id="rId97" display="http://zdorov.ru/" xr:uid="{3F4F582C-843F-4017-8433-B84AE2D1E735}"/>
    <hyperlink ref="B99" r:id="rId98" display="http://regard.ru/" xr:uid="{5D1E8707-4761-4A57-841D-63490EBF9ACB}"/>
    <hyperlink ref="B100" r:id="rId99" display="http://okeydostavka.ru/" xr:uid="{D3F93A1C-F80E-4324-9741-CC6FBCDF08A1}"/>
    <hyperlink ref="B101" r:id="rId100" display="http://vsemayki.ru/" xr:uid="{AEB37A96-24CE-40A9-90AF-746CBE75374B}"/>
    <hyperlink ref="R7" r:id="rId101" xr:uid="{F581B007-B23E-4D99-B7A4-FC5CC7394C1C}"/>
  </hyperlinks>
  <pageMargins left="0.7" right="0.7" top="0.75" bottom="0.75" header="0.3" footer="0.3"/>
  <drawing r:id="rId102"/>
  <legacyDrawing r:id="rId10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E79BC-200D-4390-B50E-3E266990F906}">
  <dimension ref="A1:CF109"/>
  <sheetViews>
    <sheetView zoomScaleNormal="100" workbookViewId="0">
      <pane xSplit="2" ySplit="1" topLeftCell="AU72" activePane="bottomRight" state="frozen"/>
      <selection pane="topRight" activeCell="C1" sqref="C1"/>
      <selection pane="bottomLeft" activeCell="A2" sqref="A2"/>
      <selection pane="bottomRight" activeCell="BE1" sqref="BE1:CF91"/>
    </sheetView>
  </sheetViews>
  <sheetFormatPr defaultRowHeight="14.4"/>
  <cols>
    <col min="2" max="4" width="17.6640625" customWidth="1"/>
    <col min="5" max="5" width="14.33203125" customWidth="1"/>
    <col min="6" max="6" width="12.109375" customWidth="1"/>
    <col min="13" max="13" width="11" bestFit="1" customWidth="1"/>
    <col min="35" max="35" width="19.44140625" customWidth="1"/>
    <col min="57" max="57" width="14.5546875" customWidth="1"/>
    <col min="75" max="75" width="15.88671875" customWidth="1"/>
  </cols>
  <sheetData>
    <row r="1" spans="1:84" ht="96.6">
      <c r="A1" s="1" t="s">
        <v>0</v>
      </c>
      <c r="B1" s="1" t="s">
        <v>1</v>
      </c>
      <c r="C1" s="1" t="s">
        <v>158</v>
      </c>
      <c r="D1" s="1" t="s">
        <v>159</v>
      </c>
      <c r="E1" s="1" t="s">
        <v>2</v>
      </c>
      <c r="F1" s="12" t="s">
        <v>146</v>
      </c>
      <c r="G1" s="12" t="s">
        <v>3</v>
      </c>
      <c r="H1" s="12" t="s">
        <v>4</v>
      </c>
      <c r="I1" s="12" t="s">
        <v>3</v>
      </c>
      <c r="J1" s="12" t="s">
        <v>5</v>
      </c>
      <c r="K1" s="12" t="s">
        <v>3</v>
      </c>
      <c r="L1" s="12" t="s">
        <v>133</v>
      </c>
      <c r="M1" s="24" t="s">
        <v>207</v>
      </c>
      <c r="N1" s="24" t="s">
        <v>208</v>
      </c>
      <c r="O1" s="24" t="s">
        <v>209</v>
      </c>
      <c r="P1" s="24" t="s">
        <v>210</v>
      </c>
      <c r="Q1" s="24" t="s">
        <v>211</v>
      </c>
      <c r="R1" s="24" t="s">
        <v>212</v>
      </c>
      <c r="S1" s="24" t="s">
        <v>213</v>
      </c>
      <c r="T1" s="24" t="s">
        <v>214</v>
      </c>
      <c r="U1" s="24" t="s">
        <v>215</v>
      </c>
      <c r="V1" s="24" t="s">
        <v>216</v>
      </c>
      <c r="W1" s="24" t="s">
        <v>217</v>
      </c>
      <c r="X1" s="24" t="s">
        <v>218</v>
      </c>
      <c r="Y1" s="24" t="s">
        <v>219</v>
      </c>
      <c r="Z1" s="24" t="s">
        <v>220</v>
      </c>
      <c r="AA1" s="24" t="s">
        <v>221</v>
      </c>
      <c r="AB1" s="24" t="s">
        <v>222</v>
      </c>
      <c r="AC1" s="24" t="s">
        <v>223</v>
      </c>
      <c r="AD1" s="24" t="s">
        <v>224</v>
      </c>
      <c r="AE1" s="24" t="s">
        <v>225</v>
      </c>
      <c r="AF1" s="24" t="s">
        <v>226</v>
      </c>
      <c r="AG1" s="24" t="s">
        <v>227</v>
      </c>
      <c r="AH1" s="24" t="s">
        <v>228</v>
      </c>
      <c r="AI1" s="24" t="s">
        <v>229</v>
      </c>
      <c r="AJ1" s="24" t="s">
        <v>230</v>
      </c>
      <c r="AK1" s="24" t="s">
        <v>231</v>
      </c>
      <c r="AL1" s="24" t="s">
        <v>232</v>
      </c>
      <c r="AM1" s="24" t="s">
        <v>233</v>
      </c>
      <c r="AN1" s="24" t="s">
        <v>234</v>
      </c>
      <c r="AO1" s="24" t="s">
        <v>235</v>
      </c>
      <c r="AP1" s="24" t="s">
        <v>236</v>
      </c>
      <c r="AQ1" s="24" t="s">
        <v>237</v>
      </c>
      <c r="AR1" s="24" t="s">
        <v>238</v>
      </c>
      <c r="AS1" s="24" t="s">
        <v>239</v>
      </c>
      <c r="AT1" s="24" t="s">
        <v>240</v>
      </c>
      <c r="AU1" s="24" t="s">
        <v>241</v>
      </c>
      <c r="AV1" s="24" t="s">
        <v>242</v>
      </c>
      <c r="AW1" s="24" t="s">
        <v>243</v>
      </c>
      <c r="AX1" s="24" t="s">
        <v>244</v>
      </c>
      <c r="AY1" s="24" t="s">
        <v>245</v>
      </c>
      <c r="AZ1" s="24" t="s">
        <v>246</v>
      </c>
      <c r="BA1" s="24" t="s">
        <v>247</v>
      </c>
      <c r="BB1" s="24" t="s">
        <v>248</v>
      </c>
      <c r="BC1" s="24" t="s">
        <v>249</v>
      </c>
      <c r="BD1" s="24" t="s">
        <v>250</v>
      </c>
      <c r="BE1" s="24" t="s">
        <v>327</v>
      </c>
      <c r="BF1" s="24" t="s">
        <v>328</v>
      </c>
      <c r="BG1" s="24" t="s">
        <v>329</v>
      </c>
      <c r="BH1" s="24" t="s">
        <v>330</v>
      </c>
      <c r="BI1" s="24" t="s">
        <v>331</v>
      </c>
      <c r="BJ1" s="24" t="s">
        <v>332</v>
      </c>
      <c r="BK1" s="24" t="s">
        <v>333</v>
      </c>
      <c r="BL1" s="24" t="s">
        <v>334</v>
      </c>
      <c r="BM1" s="24" t="s">
        <v>335</v>
      </c>
      <c r="BN1" s="24" t="s">
        <v>336</v>
      </c>
      <c r="BO1" s="24" t="s">
        <v>337</v>
      </c>
      <c r="BP1" s="24" t="s">
        <v>338</v>
      </c>
      <c r="BQ1" s="24" t="s">
        <v>339</v>
      </c>
      <c r="BR1" s="24" t="s">
        <v>340</v>
      </c>
      <c r="BS1" s="24" t="s">
        <v>341</v>
      </c>
      <c r="BT1" s="24" t="s">
        <v>342</v>
      </c>
      <c r="BU1" s="24" t="s">
        <v>243</v>
      </c>
      <c r="BV1" s="24" t="s">
        <v>244</v>
      </c>
      <c r="BW1" s="24" t="s">
        <v>245</v>
      </c>
      <c r="BX1" s="24" t="s">
        <v>246</v>
      </c>
      <c r="BY1" s="24" t="s">
        <v>343</v>
      </c>
      <c r="BZ1" s="24" t="s">
        <v>344</v>
      </c>
      <c r="CA1" s="24" t="s">
        <v>345</v>
      </c>
      <c r="CB1" s="24" t="s">
        <v>346</v>
      </c>
      <c r="CC1" s="24" t="s">
        <v>347</v>
      </c>
      <c r="CD1" s="24" t="s">
        <v>348</v>
      </c>
      <c r="CE1" s="24" t="s">
        <v>349</v>
      </c>
      <c r="CF1" s="24" t="s">
        <v>350</v>
      </c>
    </row>
    <row r="2" spans="1:84">
      <c r="A2">
        <v>1</v>
      </c>
      <c r="B2" s="3" t="s">
        <v>134</v>
      </c>
      <c r="C2" s="11">
        <v>7721546864</v>
      </c>
      <c r="D2" s="11" t="s">
        <v>161</v>
      </c>
      <c r="E2" t="s">
        <v>6</v>
      </c>
      <c r="F2">
        <v>413200</v>
      </c>
      <c r="G2">
        <v>0.96</v>
      </c>
      <c r="H2">
        <v>305000</v>
      </c>
      <c r="I2">
        <v>1</v>
      </c>
      <c r="J2">
        <v>1350</v>
      </c>
      <c r="K2">
        <v>-0.02</v>
      </c>
      <c r="L2">
        <v>121265429</v>
      </c>
      <c r="M2">
        <v>823000</v>
      </c>
      <c r="N2">
        <v>17548000</v>
      </c>
      <c r="O2">
        <v>13705000</v>
      </c>
      <c r="P2">
        <v>14346000</v>
      </c>
      <c r="Q2">
        <v>3162394000</v>
      </c>
      <c r="R2">
        <v>6283416000</v>
      </c>
      <c r="S2">
        <v>10229252000</v>
      </c>
      <c r="T2">
        <v>21579040000</v>
      </c>
      <c r="U2">
        <v>17465946000</v>
      </c>
      <c r="V2">
        <v>38549414000</v>
      </c>
      <c r="W2">
        <v>45986778000</v>
      </c>
      <c r="X2">
        <v>63916963000</v>
      </c>
      <c r="Y2">
        <v>3553496000</v>
      </c>
      <c r="Z2">
        <v>7936927000</v>
      </c>
      <c r="AA2">
        <v>9579845000</v>
      </c>
      <c r="AB2">
        <v>23413665000</v>
      </c>
      <c r="AC2">
        <v>28196528000</v>
      </c>
      <c r="AD2">
        <v>57286746000</v>
      </c>
      <c r="AE2">
        <v>75370250000</v>
      </c>
      <c r="AF2">
        <v>113417001000</v>
      </c>
      <c r="AG2">
        <v>0</v>
      </c>
      <c r="AH2">
        <v>0</v>
      </c>
      <c r="AI2">
        <v>0</v>
      </c>
      <c r="AJ2">
        <v>0</v>
      </c>
      <c r="AK2">
        <v>69509790000</v>
      </c>
      <c r="AL2">
        <v>116946049000</v>
      </c>
      <c r="AM2">
        <v>169773813000</v>
      </c>
      <c r="AN2">
        <v>224940746000</v>
      </c>
      <c r="AO2">
        <v>47155086000</v>
      </c>
      <c r="AP2">
        <v>72144783000</v>
      </c>
      <c r="AQ2">
        <v>103362899000</v>
      </c>
      <c r="AR2">
        <v>101202381000</v>
      </c>
      <c r="AS2">
        <v>22354704000</v>
      </c>
      <c r="AT2">
        <v>44801266000</v>
      </c>
      <c r="AU2">
        <v>66410914000</v>
      </c>
      <c r="AV2">
        <v>123738365000</v>
      </c>
      <c r="AW2">
        <v>18094209000</v>
      </c>
      <c r="AX2">
        <v>34928982000</v>
      </c>
      <c r="AY2">
        <v>56478985000</v>
      </c>
      <c r="AZ2">
        <v>91442524000</v>
      </c>
      <c r="BA2">
        <v>4.3</v>
      </c>
      <c r="BB2">
        <v>4.2</v>
      </c>
      <c r="BC2">
        <v>4</v>
      </c>
      <c r="BD2">
        <v>4.0999999999999996</v>
      </c>
      <c r="BE2">
        <f>INDEX([1]report!$F$5:$AG$94,MATCH($C2,[1]report!$D$5:$D$94,0),MATCH(BE$1,[1]report!$F$4:$AG$4,0))</f>
        <v>25025985000</v>
      </c>
      <c r="BF2">
        <f>INDEX([1]report!$F$5:$AG$94,MATCH($C2,[1]report!$D$5:$D$94,0),MATCH(BF$1,[1]report!$F$4:$AG$4,0))</f>
        <v>49477421000</v>
      </c>
      <c r="BG2">
        <f>INDEX([1]report!$F$5:$AG$94,MATCH($C2,[1]report!$D$5:$D$94,0),MATCH(BG$1,[1]report!$F$4:$AG$4,0))</f>
        <v>63562426000</v>
      </c>
      <c r="BH2">
        <f>INDEX([1]report!$F$5:$AG$94,MATCH($C2,[1]report!$D$5:$D$94,0),MATCH(BH$1,[1]report!$F$4:$AG$4,0))</f>
        <v>90253916000</v>
      </c>
      <c r="BI2">
        <f>INDEX([1]report!$F$5:$AG$94,MATCH($C2,[1]report!$D$5:$D$94,0),MATCH(BI$1,[1]report!$F$4:$AG$4,0))</f>
        <v>3553496000</v>
      </c>
      <c r="BJ2">
        <f>INDEX([1]report!$F$5:$AG$94,MATCH($C2,[1]report!$D$5:$D$94,0),MATCH(BJ$1,[1]report!$F$4:$AG$4,0))</f>
        <v>7936927000</v>
      </c>
      <c r="BK2">
        <f>INDEX([1]report!$F$5:$AG$94,MATCH($C2,[1]report!$D$5:$D$94,0),MATCH(BK$1,[1]report!$F$4:$AG$4,0))</f>
        <v>9579845000</v>
      </c>
      <c r="BL2">
        <f>INDEX([1]report!$F$5:$AG$94,MATCH($C2,[1]report!$D$5:$D$94,0),MATCH(BL$1,[1]report!$F$4:$AG$4,0))</f>
        <v>23413665000</v>
      </c>
      <c r="BM2">
        <f>INDEX([1]report!$F$5:$AG$94,MATCH($C2,[1]report!$D$5:$D$94,0),MATCH(BM$1,[1]report!$F$4:$AG$4,0))</f>
        <v>0</v>
      </c>
      <c r="BN2">
        <f>INDEX([1]report!$F$5:$AG$94,MATCH($C2,[1]report!$D$5:$D$94,0),MATCH(BN$1,[1]report!$F$4:$AG$4,0))</f>
        <v>0</v>
      </c>
      <c r="BO2">
        <f>INDEX([1]report!$F$5:$AG$94,MATCH($C2,[1]report!$D$5:$D$94,0),MATCH(BO$1,[1]report!$F$4:$AG$4,0))</f>
        <v>0</v>
      </c>
      <c r="BP2">
        <f>INDEX([1]report!$F$5:$AG$94,MATCH($C2,[1]report!$D$5:$D$94,0),MATCH(BP$1,[1]report!$F$4:$AG$4,0))</f>
        <v>0</v>
      </c>
      <c r="BQ2">
        <f>INDEX([1]report!$F$5:$AG$94,MATCH($C2,[1]report!$D$5:$D$94,0),MATCH(BQ$1,[1]report!$F$4:$AG$4,0))</f>
        <v>24630367000</v>
      </c>
      <c r="BR2">
        <f>INDEX([1]report!$F$5:$AG$94,MATCH($C2,[1]report!$D$5:$D$94,0),MATCH(BR$1,[1]report!$F$4:$AG$4,0))</f>
        <v>49205234000</v>
      </c>
      <c r="BS2">
        <f>INDEX([1]report!$F$5:$AG$94,MATCH($C2,[1]report!$D$5:$D$94,0),MATCH(BS$1,[1]report!$F$4:$AG$4,0))</f>
        <v>65619092000</v>
      </c>
      <c r="BT2">
        <f>INDEX([1]report!$F$5:$AG$94,MATCH($C2,[1]report!$D$5:$D$94,0),MATCH(BT$1,[1]report!$F$4:$AG$4,0))</f>
        <v>89831625000</v>
      </c>
      <c r="BU2">
        <f>INDEX([1]report!$F$5:$AG$94,MATCH($C2,[1]report!$D$5:$D$94,0),MATCH(BU$1,[1]report!$F$4:$AG$4,0))</f>
        <v>18094209000</v>
      </c>
      <c r="BV2">
        <f>INDEX([1]report!$F$5:$AG$94,MATCH($C2,[1]report!$D$5:$D$94,0),MATCH(BV$1,[1]report!$F$4:$AG$4,0))</f>
        <v>34928982000</v>
      </c>
      <c r="BW2">
        <f>INDEX([1]report!$F$5:$AG$94,MATCH($C2,[1]report!$D$5:$D$94,0),MATCH(BW$1,[1]report!$F$4:$AG$4,0))</f>
        <v>56478985000</v>
      </c>
      <c r="BX2">
        <f>INDEX([1]report!$F$5:$AG$94,MATCH($C2,[1]report!$D$5:$D$94,0),MATCH(BX$1,[1]report!$F$4:$AG$4,0))</f>
        <v>91442524000</v>
      </c>
      <c r="BY2">
        <f>INDEX([1]report!$F$5:$AG$94,MATCH($C2,[1]report!$D$5:$D$94,0),MATCH(BY$1,[1]report!$F$4:$AG$4,0))</f>
        <v>471827000</v>
      </c>
      <c r="BZ2">
        <f>INDEX([1]report!$F$5:$AG$94,MATCH($C2,[1]report!$D$5:$D$94,0),MATCH(BZ$1,[1]report!$F$4:$AG$4,0))</f>
        <v>179798000</v>
      </c>
      <c r="CA2">
        <f>INDEX([1]report!$F$5:$AG$94,MATCH($C2,[1]report!$D$5:$D$94,0),MATCH(CA$1,[1]report!$F$4:$AG$4,0))</f>
        <v>236858000</v>
      </c>
      <c r="CB2">
        <f>INDEX([1]report!$F$5:$AG$94,MATCH($C2,[1]report!$D$5:$D$94,0),MATCH(CB$1,[1]report!$F$4:$AG$4,0))</f>
        <v>321411000</v>
      </c>
      <c r="CC2">
        <f>INDEX([1]report!$F$5:$AG$94,MATCH($C2,[1]report!$D$5:$D$94,0),MATCH(CC$1,[1]report!$F$4:$AG$4,0))</f>
        <v>2422579000</v>
      </c>
      <c r="CD2">
        <f>INDEX([1]report!$F$5:$AG$94,MATCH($C2,[1]report!$D$5:$D$94,0),MATCH(CD$1,[1]report!$F$4:$AG$4,0))</f>
        <v>6567635000</v>
      </c>
      <c r="CE2">
        <f>INDEX([1]report!$F$5:$AG$94,MATCH($C2,[1]report!$D$5:$D$94,0),MATCH(CE$1,[1]report!$F$4:$AG$4,0))</f>
        <v>2573836000</v>
      </c>
      <c r="CF2">
        <f>INDEX([1]report!$F$5:$AG$94,MATCH($C2,[1]report!$D$5:$D$94,0),MATCH(CF$1,[1]report!$F$4:$AG$4,0))</f>
        <v>17201329000</v>
      </c>
    </row>
    <row r="3" spans="1:84">
      <c r="A3">
        <f>IF(ISBLANK(B3),"",A2+1)</f>
        <v>2</v>
      </c>
      <c r="B3" s="3" t="s">
        <v>135</v>
      </c>
      <c r="C3" s="11">
        <v>7704217370</v>
      </c>
      <c r="D3" s="11" t="s">
        <v>160</v>
      </c>
      <c r="E3" t="s">
        <v>6</v>
      </c>
      <c r="F3">
        <v>197000</v>
      </c>
      <c r="G3">
        <v>1.44</v>
      </c>
      <c r="H3">
        <v>73800</v>
      </c>
      <c r="I3">
        <v>1.33</v>
      </c>
      <c r="J3">
        <v>2670</v>
      </c>
      <c r="K3">
        <v>0.05</v>
      </c>
      <c r="L3">
        <v>73326255</v>
      </c>
      <c r="M3">
        <v>58960000</v>
      </c>
      <c r="N3">
        <v>29695000</v>
      </c>
      <c r="O3">
        <v>16472000</v>
      </c>
      <c r="P3">
        <v>0</v>
      </c>
      <c r="Q3">
        <v>1083742000</v>
      </c>
      <c r="R3">
        <v>3461379000</v>
      </c>
      <c r="S3">
        <v>8550512000</v>
      </c>
      <c r="T3">
        <v>0</v>
      </c>
      <c r="U3">
        <v>6250510000</v>
      </c>
      <c r="V3">
        <v>10760574000</v>
      </c>
      <c r="W3">
        <v>15321798000</v>
      </c>
      <c r="X3">
        <v>0</v>
      </c>
      <c r="Y3">
        <v>1235200000</v>
      </c>
      <c r="Z3">
        <v>-314141000</v>
      </c>
      <c r="AA3">
        <v>3352284000</v>
      </c>
      <c r="AB3">
        <v>0</v>
      </c>
      <c r="AC3">
        <v>14488013000</v>
      </c>
      <c r="AD3">
        <v>23616018000</v>
      </c>
      <c r="AE3">
        <v>61074901000</v>
      </c>
      <c r="AF3">
        <v>0</v>
      </c>
      <c r="AG3">
        <v>11244754000</v>
      </c>
      <c r="AH3">
        <v>30183754000</v>
      </c>
      <c r="AI3">
        <v>51178754000</v>
      </c>
      <c r="AJ3">
        <v>0</v>
      </c>
      <c r="AK3">
        <v>37434775000</v>
      </c>
      <c r="AL3">
        <v>62783646000</v>
      </c>
      <c r="AM3">
        <v>112137158000</v>
      </c>
      <c r="AN3">
        <v>0</v>
      </c>
      <c r="AO3">
        <v>28647071000</v>
      </c>
      <c r="AP3">
        <v>51133615000</v>
      </c>
      <c r="AQ3">
        <v>79845085000</v>
      </c>
      <c r="AR3">
        <v>0</v>
      </c>
      <c r="AS3">
        <v>8787704000</v>
      </c>
      <c r="AT3">
        <v>11650031000</v>
      </c>
      <c r="AU3">
        <v>32292073000</v>
      </c>
      <c r="AV3">
        <v>0</v>
      </c>
      <c r="AW3">
        <v>13396614000</v>
      </c>
      <c r="AX3">
        <v>25328594000</v>
      </c>
      <c r="AY3">
        <v>42191435000</v>
      </c>
      <c r="AZ3">
        <v>0</v>
      </c>
      <c r="BA3">
        <v>8.1</v>
      </c>
      <c r="BB3">
        <v>7.3</v>
      </c>
      <c r="BC3">
        <v>8.6</v>
      </c>
      <c r="BD3">
        <v>0</v>
      </c>
      <c r="BE3">
        <f>INDEX([1]report!$F$5:$AG$94,MATCH($C3,[1]report!$D$5:$D$94,0),MATCH(BE$1,[1]report!$F$4:$AG$4,0))</f>
        <v>10319938000</v>
      </c>
      <c r="BF3">
        <f>INDEX([1]report!$F$5:$AG$94,MATCH($C3,[1]report!$D$5:$D$94,0),MATCH(BF$1,[1]report!$F$4:$AG$4,0))</f>
        <v>17972892000</v>
      </c>
      <c r="BG3">
        <f>INDEX([1]report!$F$5:$AG$94,MATCH($C3,[1]report!$D$5:$D$94,0),MATCH(BG$1,[1]report!$F$4:$AG$4,0))</f>
        <v>50102789000</v>
      </c>
      <c r="BH3">
        <f>INDEX([1]report!$F$5:$AG$94,MATCH($C3,[1]report!$D$5:$D$94,0),MATCH(BH$1,[1]report!$F$4:$AG$4,0))</f>
        <v>0</v>
      </c>
      <c r="BI3">
        <f>INDEX([1]report!$F$5:$AG$94,MATCH($C3,[1]report!$D$5:$D$94,0),MATCH(BI$1,[1]report!$F$4:$AG$4,0))</f>
        <v>1235200000</v>
      </c>
      <c r="BJ3">
        <f>INDEX([1]report!$F$5:$AG$94,MATCH($C3,[1]report!$D$5:$D$94,0),MATCH(BJ$1,[1]report!$F$4:$AG$4,0))</f>
        <v>-314141000</v>
      </c>
      <c r="BK3">
        <f>INDEX([1]report!$F$5:$AG$94,MATCH($C3,[1]report!$D$5:$D$94,0),MATCH(BK$1,[1]report!$F$4:$AG$4,0))</f>
        <v>3352284000</v>
      </c>
      <c r="BL3">
        <f>INDEX([1]report!$F$5:$AG$94,MATCH($C3,[1]report!$D$5:$D$94,0),MATCH(BL$1,[1]report!$F$4:$AG$4,0))</f>
        <v>0</v>
      </c>
      <c r="BM3">
        <f>INDEX([1]report!$F$5:$AG$94,MATCH($C3,[1]report!$D$5:$D$94,0),MATCH(BM$1,[1]report!$F$4:$AG$4,0))</f>
        <v>0</v>
      </c>
      <c r="BN3">
        <f>INDEX([1]report!$F$5:$AG$94,MATCH($C3,[1]report!$D$5:$D$94,0),MATCH(BN$1,[1]report!$F$4:$AG$4,0))</f>
        <v>295874000</v>
      </c>
      <c r="BO3">
        <f>INDEX([1]report!$F$5:$AG$94,MATCH($C3,[1]report!$D$5:$D$94,0),MATCH(BO$1,[1]report!$F$4:$AG$4,0))</f>
        <v>86541000</v>
      </c>
      <c r="BP3">
        <f>INDEX([1]report!$F$5:$AG$94,MATCH($C3,[1]report!$D$5:$D$94,0),MATCH(BP$1,[1]report!$F$4:$AG$4,0))</f>
        <v>0</v>
      </c>
      <c r="BQ3">
        <f>INDEX([1]report!$F$5:$AG$94,MATCH($C3,[1]report!$D$5:$D$94,0),MATCH(BQ$1,[1]report!$F$4:$AG$4,0))</f>
        <v>13146685000</v>
      </c>
      <c r="BR3">
        <f>INDEX([1]report!$F$5:$AG$94,MATCH($C3,[1]report!$D$5:$D$94,0),MATCH(BR$1,[1]report!$F$4:$AG$4,0))</f>
        <v>23424092000</v>
      </c>
      <c r="BS3">
        <f>INDEX([1]report!$F$5:$AG$94,MATCH($C3,[1]report!$D$5:$D$94,0),MATCH(BS$1,[1]report!$F$4:$AG$4,0))</f>
        <v>57281909000</v>
      </c>
      <c r="BT3">
        <f>INDEX([1]report!$F$5:$AG$94,MATCH($C3,[1]report!$D$5:$D$94,0),MATCH(BT$1,[1]report!$F$4:$AG$4,0))</f>
        <v>0</v>
      </c>
      <c r="BU3">
        <f>INDEX([1]report!$F$5:$AG$94,MATCH($C3,[1]report!$D$5:$D$94,0),MATCH(BU$1,[1]report!$F$4:$AG$4,0))</f>
        <v>13396614000</v>
      </c>
      <c r="BV3">
        <f>INDEX([1]report!$F$5:$AG$94,MATCH($C3,[1]report!$D$5:$D$94,0),MATCH(BV$1,[1]report!$F$4:$AG$4,0))</f>
        <v>25328594000</v>
      </c>
      <c r="BW3">
        <f>INDEX([1]report!$F$5:$AG$94,MATCH($C3,[1]report!$D$5:$D$94,0),MATCH(BW$1,[1]report!$F$4:$AG$4,0))</f>
        <v>42191435000</v>
      </c>
      <c r="BX3">
        <f>INDEX([1]report!$F$5:$AG$94,MATCH($C3,[1]report!$D$5:$D$94,0),MATCH(BX$1,[1]report!$F$4:$AG$4,0))</f>
        <v>0</v>
      </c>
      <c r="BY3">
        <f>INDEX([1]report!$F$5:$AG$94,MATCH($C3,[1]report!$D$5:$D$94,0),MATCH(BY$1,[1]report!$F$4:$AG$4,0))</f>
        <v>770764000</v>
      </c>
      <c r="BZ3">
        <f>INDEX([1]report!$F$5:$AG$94,MATCH($C3,[1]report!$D$5:$D$94,0),MATCH(BZ$1,[1]report!$F$4:$AG$4,0))</f>
        <v>2973886000</v>
      </c>
      <c r="CA3">
        <f>INDEX([1]report!$F$5:$AG$94,MATCH($C3,[1]report!$D$5:$D$94,0),MATCH(CA$1,[1]report!$F$4:$AG$4,0))</f>
        <v>5677871000</v>
      </c>
      <c r="CB3">
        <f>INDEX([1]report!$F$5:$AG$94,MATCH($C3,[1]report!$D$5:$D$94,0),MATCH(CB$1,[1]report!$F$4:$AG$4,0))</f>
        <v>0</v>
      </c>
      <c r="CC3">
        <f>INDEX([1]report!$F$5:$AG$94,MATCH($C3,[1]report!$D$5:$D$94,0),MATCH(CC$1,[1]report!$F$4:$AG$4,0))</f>
        <v>-5655114000</v>
      </c>
      <c r="CD3">
        <f>INDEX([1]report!$F$5:$AG$94,MATCH($C3,[1]report!$D$5:$D$94,0),MATCH(CD$1,[1]report!$F$4:$AG$4,0))</f>
        <v>-18081844000</v>
      </c>
      <c r="CE3">
        <f>INDEX([1]report!$F$5:$AG$94,MATCH($C3,[1]report!$D$5:$D$94,0),MATCH(CE$1,[1]report!$F$4:$AG$4,0))</f>
        <v>-17175211000</v>
      </c>
      <c r="CF3">
        <f>INDEX([1]report!$F$5:$AG$94,MATCH($C3,[1]report!$D$5:$D$94,0),MATCH(CF$1,[1]report!$F$4:$AG$4,0))</f>
        <v>0</v>
      </c>
    </row>
    <row r="4" spans="1:84">
      <c r="A4">
        <f t="shared" ref="A4:A66" si="0">IF(ISBLANK(B4),"",A3+1)</f>
        <v>3</v>
      </c>
      <c r="B4" s="3" t="s">
        <v>7</v>
      </c>
      <c r="C4" s="11">
        <v>7718979307</v>
      </c>
      <c r="D4" s="11" t="s">
        <v>162</v>
      </c>
      <c r="E4" t="s">
        <v>8</v>
      </c>
      <c r="F4">
        <v>132730</v>
      </c>
      <c r="G4">
        <v>0.47</v>
      </c>
      <c r="H4">
        <v>12390</v>
      </c>
      <c r="I4">
        <v>0.23</v>
      </c>
      <c r="J4">
        <v>10710</v>
      </c>
      <c r="K4">
        <v>0.19</v>
      </c>
      <c r="L4">
        <v>25925451</v>
      </c>
      <c r="M4">
        <v>323000</v>
      </c>
      <c r="N4">
        <v>238000</v>
      </c>
      <c r="O4">
        <v>311577000</v>
      </c>
      <c r="P4">
        <v>951372000</v>
      </c>
      <c r="Q4">
        <v>355456000</v>
      </c>
      <c r="R4">
        <v>369098000</v>
      </c>
      <c r="S4">
        <v>1402206000</v>
      </c>
      <c r="T4">
        <v>1933040000</v>
      </c>
      <c r="U4">
        <v>10938465000</v>
      </c>
      <c r="V4">
        <v>9016496000</v>
      </c>
      <c r="W4">
        <v>16518893000</v>
      </c>
      <c r="X4">
        <v>21053523000</v>
      </c>
      <c r="Y4">
        <v>5503052000</v>
      </c>
      <c r="Z4">
        <v>5460321000</v>
      </c>
      <c r="AA4">
        <v>5892624000</v>
      </c>
      <c r="AB4">
        <v>8071975000</v>
      </c>
      <c r="AC4">
        <v>16427659000</v>
      </c>
      <c r="AD4">
        <v>14653598000</v>
      </c>
      <c r="AE4">
        <v>24402330000</v>
      </c>
      <c r="AF4">
        <v>43714114000</v>
      </c>
      <c r="AG4">
        <v>4437745000</v>
      </c>
      <c r="AH4">
        <v>4437745000</v>
      </c>
      <c r="AI4">
        <v>4437745000</v>
      </c>
      <c r="AJ4">
        <v>4437745000</v>
      </c>
      <c r="AK4">
        <v>65421572000</v>
      </c>
      <c r="AL4">
        <v>79246069000</v>
      </c>
      <c r="AM4">
        <v>116524298000</v>
      </c>
      <c r="AN4">
        <v>155653481000</v>
      </c>
      <c r="AO4">
        <v>57574013000</v>
      </c>
      <c r="AP4">
        <v>70758011000</v>
      </c>
      <c r="AQ4">
        <v>105434332000</v>
      </c>
      <c r="AR4">
        <v>132060977000</v>
      </c>
      <c r="AS4">
        <v>7847559000</v>
      </c>
      <c r="AT4">
        <v>8488058000</v>
      </c>
      <c r="AU4">
        <v>11089966000</v>
      </c>
      <c r="AV4">
        <v>23592504000</v>
      </c>
      <c r="AW4">
        <v>5331173000</v>
      </c>
      <c r="AX4">
        <v>7010053000</v>
      </c>
      <c r="AY4">
        <v>8183340000</v>
      </c>
      <c r="AZ4">
        <v>19698431000</v>
      </c>
      <c r="BA4">
        <v>8.8000000000000007</v>
      </c>
      <c r="BB4">
        <v>7.9</v>
      </c>
      <c r="BC4">
        <v>9.1</v>
      </c>
      <c r="BD4">
        <v>8.3000000000000007</v>
      </c>
      <c r="BE4">
        <f>INDEX([1]report!$F$5:$AG$94,MATCH($C4,[1]report!$D$5:$D$94,0),MATCH(BE$1,[1]report!$F$4:$AG$4,0))</f>
        <v>16059622000</v>
      </c>
      <c r="BF4">
        <f>INDEX([1]report!$F$5:$AG$94,MATCH($C4,[1]report!$D$5:$D$94,0),MATCH(BF$1,[1]report!$F$4:$AG$4,0))</f>
        <v>14272306000</v>
      </c>
      <c r="BG4">
        <f>INDEX([1]report!$F$5:$AG$94,MATCH($C4,[1]report!$D$5:$D$94,0),MATCH(BG$1,[1]report!$F$4:$AG$4,0))</f>
        <v>22675784000</v>
      </c>
      <c r="BH4">
        <f>INDEX([1]report!$F$5:$AG$94,MATCH($C4,[1]report!$D$5:$D$94,0),MATCH(BH$1,[1]report!$F$4:$AG$4,0))</f>
        <v>40662724000</v>
      </c>
      <c r="BI4">
        <f>INDEX([1]report!$F$5:$AG$94,MATCH($C4,[1]report!$D$5:$D$94,0),MATCH(BI$1,[1]report!$F$4:$AG$4,0))</f>
        <v>5503052000</v>
      </c>
      <c r="BJ4">
        <f>INDEX([1]report!$F$5:$AG$94,MATCH($C4,[1]report!$D$5:$D$94,0),MATCH(BJ$1,[1]report!$F$4:$AG$4,0))</f>
        <v>5460321000</v>
      </c>
      <c r="BK4">
        <f>INDEX([1]report!$F$5:$AG$94,MATCH($C4,[1]report!$D$5:$D$94,0),MATCH(BK$1,[1]report!$F$4:$AG$4,0))</f>
        <v>5892624000</v>
      </c>
      <c r="BL4">
        <f>INDEX([1]report!$F$5:$AG$94,MATCH($C4,[1]report!$D$5:$D$94,0),MATCH(BL$1,[1]report!$F$4:$AG$4,0))</f>
        <v>8071975000</v>
      </c>
      <c r="BM4">
        <f>INDEX([1]report!$F$5:$AG$94,MATCH($C4,[1]report!$D$5:$D$94,0),MATCH(BM$1,[1]report!$F$4:$AG$4,0))</f>
        <v>0</v>
      </c>
      <c r="BN4">
        <f>INDEX([1]report!$F$5:$AG$94,MATCH($C4,[1]report!$D$5:$D$94,0),MATCH(BN$1,[1]report!$F$4:$AG$4,0))</f>
        <v>0</v>
      </c>
      <c r="BO4">
        <f>INDEX([1]report!$F$5:$AG$94,MATCH($C4,[1]report!$D$5:$D$94,0),MATCH(BO$1,[1]report!$F$4:$AG$4,0))</f>
        <v>0</v>
      </c>
      <c r="BP4">
        <f>INDEX([1]report!$F$5:$AG$94,MATCH($C4,[1]report!$D$5:$D$94,0),MATCH(BP$1,[1]report!$F$4:$AG$4,0))</f>
        <v>15000000</v>
      </c>
      <c r="BQ4">
        <f>INDEX([1]report!$F$5:$AG$94,MATCH($C4,[1]report!$D$5:$D$94,0),MATCH(BQ$1,[1]report!$F$4:$AG$4,0))</f>
        <v>10918554000</v>
      </c>
      <c r="BR4">
        <f>INDEX([1]report!$F$5:$AG$94,MATCH($C4,[1]report!$D$5:$D$94,0),MATCH(BR$1,[1]report!$F$4:$AG$4,0))</f>
        <v>9185389000</v>
      </c>
      <c r="BS4">
        <f>INDEX([1]report!$F$5:$AG$94,MATCH($C4,[1]report!$D$5:$D$94,0),MATCH(BS$1,[1]report!$F$4:$AG$4,0))</f>
        <v>18493389000</v>
      </c>
      <c r="BT4">
        <f>INDEX([1]report!$F$5:$AG$94,MATCH($C4,[1]report!$D$5:$D$94,0),MATCH(BT$1,[1]report!$F$4:$AG$4,0))</f>
        <v>35571802000</v>
      </c>
      <c r="BU4">
        <f>INDEX([1]report!$F$5:$AG$94,MATCH($C4,[1]report!$D$5:$D$94,0),MATCH(BU$1,[1]report!$F$4:$AG$4,0))</f>
        <v>5331173000</v>
      </c>
      <c r="BV4">
        <f>INDEX([1]report!$F$5:$AG$94,MATCH($C4,[1]report!$D$5:$D$94,0),MATCH(BV$1,[1]report!$F$4:$AG$4,0))</f>
        <v>7010053000</v>
      </c>
      <c r="BW4">
        <f>INDEX([1]report!$F$5:$AG$94,MATCH($C4,[1]report!$D$5:$D$94,0),MATCH(BW$1,[1]report!$F$4:$AG$4,0))</f>
        <v>8183340000</v>
      </c>
      <c r="BX4">
        <f>INDEX([1]report!$F$5:$AG$94,MATCH($C4,[1]report!$D$5:$D$94,0),MATCH(BX$1,[1]report!$F$4:$AG$4,0))</f>
        <v>19698431000</v>
      </c>
      <c r="BY4">
        <f>INDEX([1]report!$F$5:$AG$94,MATCH($C4,[1]report!$D$5:$D$94,0),MATCH(BY$1,[1]report!$F$4:$AG$4,0))</f>
        <v>0</v>
      </c>
      <c r="BZ4">
        <f>INDEX([1]report!$F$5:$AG$94,MATCH($C4,[1]report!$D$5:$D$94,0),MATCH(BZ$1,[1]report!$F$4:$AG$4,0))</f>
        <v>0</v>
      </c>
      <c r="CA4">
        <f>INDEX([1]report!$F$5:$AG$94,MATCH($C4,[1]report!$D$5:$D$94,0),MATCH(CA$1,[1]report!$F$4:$AG$4,0))</f>
        <v>0</v>
      </c>
      <c r="CB4">
        <f>INDEX([1]report!$F$5:$AG$94,MATCH($C4,[1]report!$D$5:$D$94,0),MATCH(CB$1,[1]report!$F$4:$AG$4,0))</f>
        <v>0</v>
      </c>
      <c r="CC4">
        <f>INDEX([1]report!$F$5:$AG$94,MATCH($C4,[1]report!$D$5:$D$94,0),MATCH(CC$1,[1]report!$F$4:$AG$4,0))</f>
        <v>1373021000</v>
      </c>
      <c r="CD4">
        <f>INDEX([1]report!$F$5:$AG$94,MATCH($C4,[1]report!$D$5:$D$94,0),MATCH(CD$1,[1]report!$F$4:$AG$4,0))</f>
        <v>663693000</v>
      </c>
      <c r="CE4">
        <f>INDEX([1]report!$F$5:$AG$94,MATCH($C4,[1]report!$D$5:$D$94,0),MATCH(CE$1,[1]report!$F$4:$AG$4,0))</f>
        <v>1749654000</v>
      </c>
      <c r="CF4">
        <f>INDEX([1]report!$F$5:$AG$94,MATCH($C4,[1]report!$D$5:$D$94,0),MATCH(CF$1,[1]report!$F$4:$AG$4,0))</f>
        <v>2600317000</v>
      </c>
    </row>
    <row r="5" spans="1:84">
      <c r="A5">
        <f t="shared" si="0"/>
        <v>4</v>
      </c>
      <c r="B5" s="3" t="s">
        <v>9</v>
      </c>
      <c r="C5" s="11">
        <v>2540167061</v>
      </c>
      <c r="D5" s="11" t="s">
        <v>163</v>
      </c>
      <c r="E5" t="s">
        <v>8</v>
      </c>
      <c r="F5">
        <v>116760</v>
      </c>
      <c r="G5">
        <v>1.17</v>
      </c>
      <c r="H5">
        <v>12370</v>
      </c>
      <c r="I5">
        <v>0.82</v>
      </c>
      <c r="J5">
        <v>9440</v>
      </c>
      <c r="K5">
        <v>0.2</v>
      </c>
      <c r="L5">
        <v>45549427</v>
      </c>
      <c r="M5">
        <v>1939000</v>
      </c>
      <c r="N5">
        <v>3012000</v>
      </c>
      <c r="O5">
        <v>4026000</v>
      </c>
      <c r="P5">
        <v>3459000</v>
      </c>
      <c r="Q5">
        <v>1297029000</v>
      </c>
      <c r="R5">
        <v>2426401000</v>
      </c>
      <c r="S5">
        <v>3273890000</v>
      </c>
      <c r="T5">
        <v>5552892000</v>
      </c>
      <c r="U5">
        <v>67138889000</v>
      </c>
      <c r="V5">
        <v>81349522000</v>
      </c>
      <c r="W5">
        <v>100220016000</v>
      </c>
      <c r="X5">
        <v>145510939000</v>
      </c>
      <c r="Y5">
        <v>53224260000</v>
      </c>
      <c r="Z5">
        <v>58573958000</v>
      </c>
      <c r="AA5">
        <v>89587239000</v>
      </c>
      <c r="AB5">
        <v>109728589000</v>
      </c>
      <c r="AC5">
        <v>85461250000</v>
      </c>
      <c r="AD5">
        <v>98541885000</v>
      </c>
      <c r="AE5">
        <v>132224306000</v>
      </c>
      <c r="AF5">
        <v>188932784000</v>
      </c>
      <c r="AG5">
        <v>6000</v>
      </c>
      <c r="AH5">
        <v>0</v>
      </c>
      <c r="AI5">
        <v>0</v>
      </c>
      <c r="AJ5">
        <v>0</v>
      </c>
      <c r="AK5">
        <v>220557793000</v>
      </c>
      <c r="AL5">
        <v>309218870000</v>
      </c>
      <c r="AM5">
        <v>427633442000</v>
      </c>
      <c r="AN5">
        <v>562243775000</v>
      </c>
      <c r="AO5">
        <v>183058135000</v>
      </c>
      <c r="AP5">
        <v>249252503000</v>
      </c>
      <c r="AQ5">
        <v>334849692000</v>
      </c>
      <c r="AR5">
        <v>456533783000</v>
      </c>
      <c r="AS5">
        <v>37499658000</v>
      </c>
      <c r="AT5">
        <v>59966367000</v>
      </c>
      <c r="AU5">
        <v>92783750000</v>
      </c>
      <c r="AV5">
        <v>105709992000</v>
      </c>
      <c r="AW5">
        <v>28588623000</v>
      </c>
      <c r="AX5">
        <v>40380920000</v>
      </c>
      <c r="AY5">
        <v>48034906000</v>
      </c>
      <c r="AZ5">
        <v>64856715000</v>
      </c>
      <c r="BA5">
        <v>6.6</v>
      </c>
      <c r="BB5">
        <v>4.2</v>
      </c>
      <c r="BC5">
        <v>4.7</v>
      </c>
      <c r="BD5">
        <v>4.5999999999999996</v>
      </c>
      <c r="BE5">
        <f>INDEX([1]report!$F$5:$AG$94,MATCH($C5,[1]report!$D$5:$D$94,0),MATCH(BE$1,[1]report!$F$4:$AG$4,0))</f>
        <v>84073225000</v>
      </c>
      <c r="BF5">
        <f>INDEX([1]report!$F$5:$AG$94,MATCH($C5,[1]report!$D$5:$D$94,0),MATCH(BF$1,[1]report!$F$4:$AG$4,0))</f>
        <v>93702800000</v>
      </c>
      <c r="BG5">
        <f>INDEX([1]report!$F$5:$AG$94,MATCH($C5,[1]report!$D$5:$D$94,0),MATCH(BG$1,[1]report!$F$4:$AG$4,0))</f>
        <v>124969999000</v>
      </c>
      <c r="BH5">
        <f>INDEX([1]report!$F$5:$AG$94,MATCH($C5,[1]report!$D$5:$D$94,0),MATCH(BH$1,[1]report!$F$4:$AG$4,0))</f>
        <v>178549812000</v>
      </c>
      <c r="BI5">
        <f>INDEX([1]report!$F$5:$AG$94,MATCH($C5,[1]report!$D$5:$D$94,0),MATCH(BI$1,[1]report!$F$4:$AG$4,0))</f>
        <v>53222572000</v>
      </c>
      <c r="BJ5">
        <f>INDEX([1]report!$F$5:$AG$94,MATCH($C5,[1]report!$D$5:$D$94,0),MATCH(BJ$1,[1]report!$F$4:$AG$4,0))</f>
        <v>58572300000</v>
      </c>
      <c r="BK5">
        <f>INDEX([1]report!$F$5:$AG$94,MATCH($C5,[1]report!$D$5:$D$94,0),MATCH(BK$1,[1]report!$F$4:$AG$4,0))</f>
        <v>88063870000</v>
      </c>
      <c r="BL5">
        <f>INDEX([1]report!$F$5:$AG$94,MATCH($C5,[1]report!$D$5:$D$94,0),MATCH(BL$1,[1]report!$F$4:$AG$4,0))</f>
        <v>109010194000</v>
      </c>
      <c r="BM5">
        <f>INDEX([1]report!$F$5:$AG$94,MATCH($C5,[1]report!$D$5:$D$94,0),MATCH(BM$1,[1]report!$F$4:$AG$4,0))</f>
        <v>6671000</v>
      </c>
      <c r="BN5">
        <f>INDEX([1]report!$F$5:$AG$94,MATCH($C5,[1]report!$D$5:$D$94,0),MATCH(BN$1,[1]report!$F$4:$AG$4,0))</f>
        <v>6671000</v>
      </c>
      <c r="BO5">
        <f>INDEX([1]report!$F$5:$AG$94,MATCH($C5,[1]report!$D$5:$D$94,0),MATCH(BO$1,[1]report!$F$4:$AG$4,0))</f>
        <v>6671000</v>
      </c>
      <c r="BP5">
        <f>INDEX([1]report!$F$5:$AG$94,MATCH($C5,[1]report!$D$5:$D$94,0),MATCH(BP$1,[1]report!$F$4:$AG$4,0))</f>
        <v>0</v>
      </c>
      <c r="BQ5">
        <f>INDEX([1]report!$F$5:$AG$94,MATCH($C5,[1]report!$D$5:$D$94,0),MATCH(BQ$1,[1]report!$F$4:$AG$4,0))</f>
        <v>32190772000</v>
      </c>
      <c r="BR5">
        <f>INDEX([1]report!$F$5:$AG$94,MATCH($C5,[1]report!$D$5:$D$94,0),MATCH(BR$1,[1]report!$F$4:$AG$4,0))</f>
        <v>39875572000</v>
      </c>
      <c r="BS5">
        <f>INDEX([1]report!$F$5:$AG$94,MATCH($C5,[1]report!$D$5:$D$94,0),MATCH(BS$1,[1]report!$F$4:$AG$4,0))</f>
        <v>43523452000</v>
      </c>
      <c r="BT5">
        <f>INDEX([1]report!$F$5:$AG$94,MATCH($C5,[1]report!$D$5:$D$94,0),MATCH(BT$1,[1]report!$F$4:$AG$4,0))</f>
        <v>78968352000</v>
      </c>
      <c r="BU5">
        <f>INDEX([1]report!$F$5:$AG$94,MATCH($C5,[1]report!$D$5:$D$94,0),MATCH(BU$1,[1]report!$F$4:$AG$4,0))</f>
        <v>28588623000</v>
      </c>
      <c r="BV5">
        <f>INDEX([1]report!$F$5:$AG$94,MATCH($C5,[1]report!$D$5:$D$94,0),MATCH(BV$1,[1]report!$F$4:$AG$4,0))</f>
        <v>40380920000</v>
      </c>
      <c r="BW5">
        <f>INDEX([1]report!$F$5:$AG$94,MATCH($C5,[1]report!$D$5:$D$94,0),MATCH(BW$1,[1]report!$F$4:$AG$4,0))</f>
        <v>48034906000</v>
      </c>
      <c r="BX5">
        <f>INDEX([1]report!$F$5:$AG$94,MATCH($C5,[1]report!$D$5:$D$94,0),MATCH(BX$1,[1]report!$F$4:$AG$4,0))</f>
        <v>64856715000</v>
      </c>
      <c r="BY5">
        <f>INDEX([1]report!$F$5:$AG$94,MATCH($C5,[1]report!$D$5:$D$94,0),MATCH(BY$1,[1]report!$F$4:$AG$4,0))</f>
        <v>2115399000</v>
      </c>
      <c r="BZ5">
        <f>INDEX([1]report!$F$5:$AG$94,MATCH($C5,[1]report!$D$5:$D$94,0),MATCH(BZ$1,[1]report!$F$4:$AG$4,0))</f>
        <v>3146269000</v>
      </c>
      <c r="CA5">
        <f>INDEX([1]report!$F$5:$AG$94,MATCH($C5,[1]report!$D$5:$D$94,0),MATCH(CA$1,[1]report!$F$4:$AG$4,0))</f>
        <v>3840381000</v>
      </c>
      <c r="CB5">
        <f>INDEX([1]report!$F$5:$AG$94,MATCH($C5,[1]report!$D$5:$D$94,0),MATCH(CB$1,[1]report!$F$4:$AG$4,0))</f>
        <v>5362245000</v>
      </c>
      <c r="CC5">
        <f>INDEX([1]report!$F$5:$AG$94,MATCH($C5,[1]report!$D$5:$D$94,0),MATCH(CC$1,[1]report!$F$4:$AG$4,0))</f>
        <v>13195361000</v>
      </c>
      <c r="CD5">
        <f>INDEX([1]report!$F$5:$AG$94,MATCH($C5,[1]report!$D$5:$D$94,0),MATCH(CD$1,[1]report!$F$4:$AG$4,0))</f>
        <v>11653899000</v>
      </c>
      <c r="CE5">
        <f>INDEX([1]report!$F$5:$AG$94,MATCH($C5,[1]report!$D$5:$D$94,0),MATCH(CE$1,[1]report!$F$4:$AG$4,0))</f>
        <v>38520973000</v>
      </c>
      <c r="CF5">
        <f>INDEX([1]report!$F$5:$AG$94,MATCH($C5,[1]report!$D$5:$D$94,0),MATCH(CF$1,[1]report!$F$4:$AG$4,0))</f>
        <v>30175726000</v>
      </c>
    </row>
    <row r="6" spans="1:84">
      <c r="A6">
        <f t="shared" si="0"/>
        <v>5</v>
      </c>
      <c r="B6" s="3" t="s">
        <v>10</v>
      </c>
      <c r="C6" s="11">
        <v>7707602010</v>
      </c>
      <c r="D6" s="11" t="s">
        <v>164</v>
      </c>
      <c r="E6" t="s">
        <v>8</v>
      </c>
      <c r="F6">
        <v>113200</v>
      </c>
      <c r="G6">
        <v>1</v>
      </c>
      <c r="H6">
        <v>8900</v>
      </c>
      <c r="I6">
        <v>0.71</v>
      </c>
      <c r="J6">
        <v>12720</v>
      </c>
      <c r="K6">
        <v>0.17</v>
      </c>
      <c r="L6">
        <v>28437103</v>
      </c>
      <c r="M6">
        <v>0</v>
      </c>
      <c r="N6">
        <v>11373000</v>
      </c>
      <c r="O6">
        <v>12643000</v>
      </c>
      <c r="P6">
        <v>11221000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2936000</v>
      </c>
      <c r="Y6">
        <v>6355120000</v>
      </c>
      <c r="Z6">
        <v>14856495000</v>
      </c>
      <c r="AA6">
        <v>14398171000</v>
      </c>
      <c r="AB6">
        <v>12259656000</v>
      </c>
      <c r="AC6">
        <v>6391069000</v>
      </c>
      <c r="AD6">
        <v>14892662000</v>
      </c>
      <c r="AE6">
        <v>14434562000</v>
      </c>
      <c r="AF6">
        <v>12322028000</v>
      </c>
      <c r="AG6">
        <v>4648903000</v>
      </c>
      <c r="AH6">
        <v>4648903000</v>
      </c>
      <c r="AI6">
        <v>4648903000</v>
      </c>
      <c r="AJ6">
        <v>4648903000</v>
      </c>
      <c r="AK6">
        <v>185237000</v>
      </c>
      <c r="AL6">
        <v>222170000</v>
      </c>
      <c r="AM6">
        <v>226015000</v>
      </c>
      <c r="AN6">
        <v>227160000</v>
      </c>
      <c r="AO6">
        <v>7696000</v>
      </c>
      <c r="AP6">
        <v>986000</v>
      </c>
      <c r="AQ6">
        <v>4331000</v>
      </c>
      <c r="AR6">
        <v>3999000</v>
      </c>
      <c r="AS6">
        <v>177541000</v>
      </c>
      <c r="AT6">
        <v>221184000</v>
      </c>
      <c r="AU6">
        <v>221684000</v>
      </c>
      <c r="AV6">
        <v>223161000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70.5</v>
      </c>
      <c r="BE6">
        <f>INDEX([1]report!$F$5:$AG$94,MATCH($C6,[1]report!$D$5:$D$94,0),MATCH(BE$1,[1]report!$F$4:$AG$4,0))</f>
        <v>272245000</v>
      </c>
      <c r="BF6">
        <f>INDEX([1]report!$F$5:$AG$94,MATCH($C6,[1]report!$D$5:$D$94,0),MATCH(BF$1,[1]report!$F$4:$AG$4,0))</f>
        <v>9068464000</v>
      </c>
      <c r="BG6">
        <f>INDEX([1]report!$F$5:$AG$94,MATCH($C6,[1]report!$D$5:$D$94,0),MATCH(BG$1,[1]report!$F$4:$AG$4,0))</f>
        <v>7612362000</v>
      </c>
      <c r="BH6">
        <f>INDEX([1]report!$F$5:$AG$94,MATCH($C6,[1]report!$D$5:$D$94,0),MATCH(BH$1,[1]report!$F$4:$AG$4,0))</f>
        <v>5440595000</v>
      </c>
      <c r="BI6">
        <f>INDEX([1]report!$F$5:$AG$94,MATCH($C6,[1]report!$D$5:$D$94,0),MATCH(BI$1,[1]report!$F$4:$AG$4,0))</f>
        <v>6355120000</v>
      </c>
      <c r="BJ6">
        <f>INDEX([1]report!$F$5:$AG$94,MATCH($C6,[1]report!$D$5:$D$94,0),MATCH(BJ$1,[1]report!$F$4:$AG$4,0))</f>
        <v>14856495000</v>
      </c>
      <c r="BK6">
        <f>INDEX([1]report!$F$5:$AG$94,MATCH($C6,[1]report!$D$5:$D$94,0),MATCH(BK$1,[1]report!$F$4:$AG$4,0))</f>
        <v>14398171000</v>
      </c>
      <c r="BL6">
        <f>INDEX([1]report!$F$5:$AG$94,MATCH($C6,[1]report!$D$5:$D$94,0),MATCH(BL$1,[1]report!$F$4:$AG$4,0))</f>
        <v>12259656000</v>
      </c>
      <c r="BM6">
        <f>INDEX([1]report!$F$5:$AG$94,MATCH($C6,[1]report!$D$5:$D$94,0),MATCH(BM$1,[1]report!$F$4:$AG$4,0))</f>
        <v>0</v>
      </c>
      <c r="BN6">
        <f>INDEX([1]report!$F$5:$AG$94,MATCH($C6,[1]report!$D$5:$D$94,0),MATCH(BN$1,[1]report!$F$4:$AG$4,0))</f>
        <v>0</v>
      </c>
      <c r="BO6">
        <f>INDEX([1]report!$F$5:$AG$94,MATCH($C6,[1]report!$D$5:$D$94,0),MATCH(BO$1,[1]report!$F$4:$AG$4,0))</f>
        <v>0</v>
      </c>
      <c r="BP6">
        <f>INDEX([1]report!$F$5:$AG$94,MATCH($C6,[1]report!$D$5:$D$94,0),MATCH(BP$1,[1]report!$F$4:$AG$4,0))</f>
        <v>0</v>
      </c>
      <c r="BQ6">
        <f>INDEX([1]report!$F$5:$AG$94,MATCH($C6,[1]report!$D$5:$D$94,0),MATCH(BQ$1,[1]report!$F$4:$AG$4,0))</f>
        <v>35949000</v>
      </c>
      <c r="BR6">
        <f>INDEX([1]report!$F$5:$AG$94,MATCH($C6,[1]report!$D$5:$D$94,0),MATCH(BR$1,[1]report!$F$4:$AG$4,0))</f>
        <v>36167000</v>
      </c>
      <c r="BS6">
        <f>INDEX([1]report!$F$5:$AG$94,MATCH($C6,[1]report!$D$5:$D$94,0),MATCH(BS$1,[1]report!$F$4:$AG$4,0))</f>
        <v>36391000</v>
      </c>
      <c r="BT6">
        <f>INDEX([1]report!$F$5:$AG$94,MATCH($C6,[1]report!$D$5:$D$94,0),MATCH(BT$1,[1]report!$F$4:$AG$4,0))</f>
        <v>62372000</v>
      </c>
      <c r="BU6">
        <f>INDEX([1]report!$F$5:$AG$94,MATCH($C6,[1]report!$D$5:$D$94,0),MATCH(BU$1,[1]report!$F$4:$AG$4,0))</f>
        <v>0</v>
      </c>
      <c r="BV6">
        <f>INDEX([1]report!$F$5:$AG$94,MATCH($C6,[1]report!$D$5:$D$94,0),MATCH(BV$1,[1]report!$F$4:$AG$4,0))</f>
        <v>0</v>
      </c>
      <c r="BW6">
        <f>INDEX([1]report!$F$5:$AG$94,MATCH($C6,[1]report!$D$5:$D$94,0),MATCH(BW$1,[1]report!$F$4:$AG$4,0))</f>
        <v>0</v>
      </c>
      <c r="BX6">
        <f>INDEX([1]report!$F$5:$AG$94,MATCH($C6,[1]report!$D$5:$D$94,0),MATCH(BX$1,[1]report!$F$4:$AG$4,0))</f>
        <v>0</v>
      </c>
      <c r="BY6">
        <f>INDEX([1]report!$F$5:$AG$94,MATCH($C6,[1]report!$D$5:$D$94,0),MATCH(BY$1,[1]report!$F$4:$AG$4,0))</f>
        <v>95344000</v>
      </c>
      <c r="BZ6">
        <f>INDEX([1]report!$F$5:$AG$94,MATCH($C6,[1]report!$D$5:$D$94,0),MATCH(BZ$1,[1]report!$F$4:$AG$4,0))</f>
        <v>90068000</v>
      </c>
      <c r="CA6">
        <f>INDEX([1]report!$F$5:$AG$94,MATCH($C6,[1]report!$D$5:$D$94,0),MATCH(CA$1,[1]report!$F$4:$AG$4,0))</f>
        <v>129606000</v>
      </c>
      <c r="CB6">
        <f>INDEX([1]report!$F$5:$AG$94,MATCH($C6,[1]report!$D$5:$D$94,0),MATCH(CB$1,[1]report!$F$4:$AG$4,0))</f>
        <v>268958000</v>
      </c>
      <c r="CC6">
        <f>INDEX([1]report!$F$5:$AG$94,MATCH($C6,[1]report!$D$5:$D$94,0),MATCH(CC$1,[1]report!$F$4:$AG$4,0))</f>
        <v>164333000</v>
      </c>
      <c r="CD6">
        <f>INDEX([1]report!$F$5:$AG$94,MATCH($C6,[1]report!$D$5:$D$94,0),MATCH(CD$1,[1]report!$F$4:$AG$4,0))</f>
        <v>13863048000</v>
      </c>
      <c r="CE6">
        <f>INDEX([1]report!$F$5:$AG$94,MATCH($C6,[1]report!$D$5:$D$94,0),MATCH(CE$1,[1]report!$F$4:$AG$4,0))</f>
        <v>4980565000</v>
      </c>
      <c r="CF6">
        <f>INDEX([1]report!$F$5:$AG$94,MATCH($C6,[1]report!$D$5:$D$94,0),MATCH(CF$1,[1]report!$F$4:$AG$4,0))</f>
        <v>11008218000</v>
      </c>
    </row>
    <row r="7" spans="1:84">
      <c r="A7">
        <f t="shared" si="0"/>
        <v>6</v>
      </c>
      <c r="B7" s="3" t="s">
        <v>11</v>
      </c>
      <c r="C7" s="11">
        <v>7707548740</v>
      </c>
      <c r="D7" s="11" t="s">
        <v>164</v>
      </c>
      <c r="E7" t="s">
        <v>8</v>
      </c>
      <c r="F7">
        <v>53760</v>
      </c>
      <c r="G7">
        <v>0.95</v>
      </c>
      <c r="H7">
        <v>6400</v>
      </c>
      <c r="I7">
        <v>0.8</v>
      </c>
      <c r="J7">
        <v>8400</v>
      </c>
      <c r="K7">
        <v>0.08</v>
      </c>
      <c r="L7">
        <v>18222404</v>
      </c>
      <c r="M7">
        <v>1803554000</v>
      </c>
      <c r="N7">
        <v>7888760000</v>
      </c>
      <c r="O7">
        <v>8884525000</v>
      </c>
      <c r="P7">
        <v>10358221000</v>
      </c>
      <c r="Q7">
        <v>7168868000</v>
      </c>
      <c r="R7">
        <v>11354549000</v>
      </c>
      <c r="S7">
        <v>11627798000</v>
      </c>
      <c r="T7">
        <v>12563718000</v>
      </c>
      <c r="U7">
        <v>70648490000</v>
      </c>
      <c r="V7">
        <v>129115209000</v>
      </c>
      <c r="W7">
        <v>146993474000</v>
      </c>
      <c r="X7">
        <v>163838268000</v>
      </c>
      <c r="Y7">
        <v>35347679000</v>
      </c>
      <c r="Z7">
        <v>39762348000</v>
      </c>
      <c r="AA7">
        <v>45663840000</v>
      </c>
      <c r="AB7">
        <v>31363273000</v>
      </c>
      <c r="AC7">
        <v>218176657000</v>
      </c>
      <c r="AD7">
        <v>301199721000</v>
      </c>
      <c r="AE7">
        <v>344460023000</v>
      </c>
      <c r="AF7">
        <v>384324182000</v>
      </c>
      <c r="AG7">
        <v>0</v>
      </c>
      <c r="AH7">
        <v>700000000</v>
      </c>
      <c r="AI7">
        <v>700000000</v>
      </c>
      <c r="AJ7">
        <v>700000000</v>
      </c>
      <c r="AK7">
        <v>246016575000</v>
      </c>
      <c r="AL7">
        <v>348669098000</v>
      </c>
      <c r="AM7">
        <v>417554815000</v>
      </c>
      <c r="AN7">
        <v>475960288000</v>
      </c>
      <c r="AO7">
        <v>190337062000</v>
      </c>
      <c r="AP7">
        <v>260684622000</v>
      </c>
      <c r="AQ7">
        <v>320589653000</v>
      </c>
      <c r="AR7">
        <v>382058259000</v>
      </c>
      <c r="AS7">
        <v>55679513000</v>
      </c>
      <c r="AT7">
        <v>87984476000</v>
      </c>
      <c r="AU7">
        <v>96965162000</v>
      </c>
      <c r="AV7">
        <v>93902029000</v>
      </c>
      <c r="AW7">
        <v>46450102000</v>
      </c>
      <c r="AX7">
        <v>74540028000</v>
      </c>
      <c r="AY7">
        <v>80152215000</v>
      </c>
      <c r="AZ7">
        <v>90488672000</v>
      </c>
      <c r="BA7">
        <v>4</v>
      </c>
      <c r="BB7">
        <v>3.5</v>
      </c>
      <c r="BC7">
        <v>3</v>
      </c>
      <c r="BD7">
        <v>3.1</v>
      </c>
      <c r="BE7">
        <f>INDEX([1]report!$F$5:$AG$94,MATCH($C7,[1]report!$D$5:$D$94,0),MATCH(BE$1,[1]report!$F$4:$AG$4,0))</f>
        <v>122661400000</v>
      </c>
      <c r="BF7">
        <f>INDEX([1]report!$F$5:$AG$94,MATCH($C7,[1]report!$D$5:$D$94,0),MATCH(BF$1,[1]report!$F$4:$AG$4,0))</f>
        <v>191270964000</v>
      </c>
      <c r="BG7">
        <f>INDEX([1]report!$F$5:$AG$94,MATCH($C7,[1]report!$D$5:$D$94,0),MATCH(BG$1,[1]report!$F$4:$AG$4,0))</f>
        <v>231166350000</v>
      </c>
      <c r="BH7">
        <f>INDEX([1]report!$F$5:$AG$94,MATCH($C7,[1]report!$D$5:$D$94,0),MATCH(BH$1,[1]report!$F$4:$AG$4,0))</f>
        <v>265482719000</v>
      </c>
      <c r="BI7">
        <f>INDEX([1]report!$F$5:$AG$94,MATCH($C7,[1]report!$D$5:$D$94,0),MATCH(BI$1,[1]report!$F$4:$AG$4,0))</f>
        <v>28946840000</v>
      </c>
      <c r="BJ7">
        <f>INDEX([1]report!$F$5:$AG$94,MATCH($C7,[1]report!$D$5:$D$94,0),MATCH(BJ$1,[1]report!$F$4:$AG$4,0))</f>
        <v>35828859000</v>
      </c>
      <c r="BK7">
        <f>INDEX([1]report!$F$5:$AG$94,MATCH($C7,[1]report!$D$5:$D$94,0),MATCH(BK$1,[1]report!$F$4:$AG$4,0))</f>
        <v>42574559000</v>
      </c>
      <c r="BL7">
        <f>INDEX([1]report!$F$5:$AG$94,MATCH($C7,[1]report!$D$5:$D$94,0),MATCH(BL$1,[1]report!$F$4:$AG$4,0))</f>
        <v>28644812000</v>
      </c>
      <c r="BM7">
        <f>INDEX([1]report!$F$5:$AG$94,MATCH($C7,[1]report!$D$5:$D$94,0),MATCH(BM$1,[1]report!$F$4:$AG$4,0))</f>
        <v>46975312000</v>
      </c>
      <c r="BN7">
        <f>INDEX([1]report!$F$5:$AG$94,MATCH($C7,[1]report!$D$5:$D$94,0),MATCH(BN$1,[1]report!$F$4:$AG$4,0))</f>
        <v>42720785000</v>
      </c>
      <c r="BO7">
        <f>INDEX([1]report!$F$5:$AG$94,MATCH($C7,[1]report!$D$5:$D$94,0),MATCH(BO$1,[1]report!$F$4:$AG$4,0))</f>
        <v>37128386000</v>
      </c>
      <c r="BP7">
        <f>INDEX([1]report!$F$5:$AG$94,MATCH($C7,[1]report!$D$5:$D$94,0),MATCH(BP$1,[1]report!$F$4:$AG$4,0))</f>
        <v>34926088000</v>
      </c>
      <c r="BQ7">
        <f>INDEX([1]report!$F$5:$AG$94,MATCH($C7,[1]report!$D$5:$D$94,0),MATCH(BQ$1,[1]report!$F$4:$AG$4,0))</f>
        <v>141770531000</v>
      </c>
      <c r="BR7">
        <f>INDEX([1]report!$F$5:$AG$94,MATCH($C7,[1]report!$D$5:$D$94,0),MATCH(BR$1,[1]report!$F$4:$AG$4,0))</f>
        <v>221964039000</v>
      </c>
      <c r="BS7">
        <f>INDEX([1]report!$F$5:$AG$94,MATCH($C7,[1]report!$D$5:$D$94,0),MATCH(BS$1,[1]report!$F$4:$AG$4,0))</f>
        <v>264075200000</v>
      </c>
      <c r="BT7">
        <f>INDEX([1]report!$F$5:$AG$94,MATCH($C7,[1]report!$D$5:$D$94,0),MATCH(BT$1,[1]report!$F$4:$AG$4,0))</f>
        <v>320163779000</v>
      </c>
      <c r="BU7">
        <f>INDEX([1]report!$F$5:$AG$94,MATCH($C7,[1]report!$D$5:$D$94,0),MATCH(BU$1,[1]report!$F$4:$AG$4,0))</f>
        <v>46450102000</v>
      </c>
      <c r="BV7">
        <f>INDEX([1]report!$F$5:$AG$94,MATCH($C7,[1]report!$D$5:$D$94,0),MATCH(BV$1,[1]report!$F$4:$AG$4,0))</f>
        <v>74540028000</v>
      </c>
      <c r="BW7">
        <f>INDEX([1]report!$F$5:$AG$94,MATCH($C7,[1]report!$D$5:$D$94,0),MATCH(BW$1,[1]report!$F$4:$AG$4,0))</f>
        <v>80152215000</v>
      </c>
      <c r="BX7">
        <f>INDEX([1]report!$F$5:$AG$94,MATCH($C7,[1]report!$D$5:$D$94,0),MATCH(BX$1,[1]report!$F$4:$AG$4,0))</f>
        <v>90488672000</v>
      </c>
      <c r="BY7">
        <f>INDEX([1]report!$F$5:$AG$94,MATCH($C7,[1]report!$D$5:$D$94,0),MATCH(BY$1,[1]report!$F$4:$AG$4,0))</f>
        <v>0</v>
      </c>
      <c r="BZ7">
        <f>INDEX([1]report!$F$5:$AG$94,MATCH($C7,[1]report!$D$5:$D$94,0),MATCH(BZ$1,[1]report!$F$4:$AG$4,0))</f>
        <v>0</v>
      </c>
      <c r="CA7">
        <f>INDEX([1]report!$F$5:$AG$94,MATCH($C7,[1]report!$D$5:$D$94,0),MATCH(CA$1,[1]report!$F$4:$AG$4,0))</f>
        <v>0</v>
      </c>
      <c r="CB7">
        <f>INDEX([1]report!$F$5:$AG$94,MATCH($C7,[1]report!$D$5:$D$94,0),MATCH(CB$1,[1]report!$F$4:$AG$4,0))</f>
        <v>0</v>
      </c>
      <c r="CC7">
        <f>INDEX([1]report!$F$5:$AG$94,MATCH($C7,[1]report!$D$5:$D$94,0),MATCH(CC$1,[1]report!$F$4:$AG$4,0))</f>
        <v>10556278000</v>
      </c>
      <c r="CD7">
        <f>INDEX([1]report!$F$5:$AG$94,MATCH($C7,[1]report!$D$5:$D$94,0),MATCH(CD$1,[1]report!$F$4:$AG$4,0))</f>
        <v>18949572000</v>
      </c>
      <c r="CE7">
        <f>INDEX([1]report!$F$5:$AG$94,MATCH($C7,[1]report!$D$5:$D$94,0),MATCH(CE$1,[1]report!$F$4:$AG$4,0))</f>
        <v>16839114000</v>
      </c>
      <c r="CF7">
        <f>INDEX([1]report!$F$5:$AG$94,MATCH($C7,[1]report!$D$5:$D$94,0),MATCH(CF$1,[1]report!$F$4:$AG$4,0))</f>
        <v>1401805000</v>
      </c>
    </row>
    <row r="8" spans="1:84">
      <c r="A8">
        <f t="shared" si="0"/>
        <v>7</v>
      </c>
      <c r="B8" s="3" t="s">
        <v>136</v>
      </c>
      <c r="C8" s="11">
        <v>7705935687</v>
      </c>
      <c r="D8" s="11" t="s">
        <v>161</v>
      </c>
      <c r="E8" t="s">
        <v>12</v>
      </c>
      <c r="F8">
        <v>52970</v>
      </c>
      <c r="G8">
        <v>0.32</v>
      </c>
      <c r="H8">
        <v>14550</v>
      </c>
      <c r="I8">
        <v>0.28000000000000003</v>
      </c>
      <c r="J8">
        <v>3640</v>
      </c>
      <c r="K8">
        <v>0.04</v>
      </c>
      <c r="L8">
        <v>15229683</v>
      </c>
      <c r="M8">
        <v>49976000</v>
      </c>
      <c r="N8">
        <v>60463000</v>
      </c>
      <c r="O8">
        <v>53526000</v>
      </c>
      <c r="P8">
        <v>53281000</v>
      </c>
      <c r="Q8">
        <v>2804357000</v>
      </c>
      <c r="R8">
        <v>2774211000</v>
      </c>
      <c r="S8">
        <v>2151178000</v>
      </c>
      <c r="T8">
        <v>1619283000</v>
      </c>
      <c r="U8">
        <v>5372073000</v>
      </c>
      <c r="V8">
        <v>6114430000</v>
      </c>
      <c r="W8">
        <v>5851820000</v>
      </c>
      <c r="X8">
        <v>7738361000</v>
      </c>
      <c r="Y8">
        <v>2241090000</v>
      </c>
      <c r="Z8">
        <v>2868997000</v>
      </c>
      <c r="AA8">
        <v>1872372000</v>
      </c>
      <c r="AB8">
        <v>1240680000</v>
      </c>
      <c r="AC8">
        <v>13362713000</v>
      </c>
      <c r="AD8">
        <v>14954080000</v>
      </c>
      <c r="AE8">
        <v>13582724000</v>
      </c>
      <c r="AF8">
        <v>16213757000</v>
      </c>
      <c r="AG8">
        <v>3314226000</v>
      </c>
      <c r="AH8">
        <v>4825149000</v>
      </c>
      <c r="AI8">
        <v>5406775000</v>
      </c>
      <c r="AJ8">
        <v>5406441000</v>
      </c>
      <c r="AK8">
        <v>29748241000</v>
      </c>
      <c r="AL8">
        <v>34880004000</v>
      </c>
      <c r="AM8">
        <v>40341614000</v>
      </c>
      <c r="AN8">
        <v>48505178000</v>
      </c>
      <c r="AO8">
        <v>19706824000</v>
      </c>
      <c r="AP8">
        <v>22120596000</v>
      </c>
      <c r="AQ8">
        <v>23251987000</v>
      </c>
      <c r="AR8">
        <v>26378616000</v>
      </c>
      <c r="AS8">
        <v>10041417000</v>
      </c>
      <c r="AT8">
        <v>12759408000</v>
      </c>
      <c r="AU8">
        <v>17089627000</v>
      </c>
      <c r="AV8">
        <v>22126562000</v>
      </c>
      <c r="AW8">
        <v>9898588000</v>
      </c>
      <c r="AX8">
        <v>11950646000</v>
      </c>
      <c r="AY8">
        <v>13481794000</v>
      </c>
      <c r="AZ8">
        <v>17390186000</v>
      </c>
      <c r="BA8">
        <v>5.9</v>
      </c>
      <c r="BB8">
        <v>6.1</v>
      </c>
      <c r="BC8">
        <v>6.7</v>
      </c>
      <c r="BD8">
        <v>7.1</v>
      </c>
      <c r="BE8">
        <f>INDEX([1]report!$F$5:$AG$94,MATCH($C8,[1]report!$D$5:$D$94,0),MATCH(BE$1,[1]report!$F$4:$AG$4,0))</f>
        <v>8870663000</v>
      </c>
      <c r="BF8">
        <f>INDEX([1]report!$F$5:$AG$94,MATCH($C8,[1]report!$D$5:$D$94,0),MATCH(BF$1,[1]report!$F$4:$AG$4,0))</f>
        <v>10447454000</v>
      </c>
      <c r="BG8">
        <f>INDEX([1]report!$F$5:$AG$94,MATCH($C8,[1]report!$D$5:$D$94,0),MATCH(BG$1,[1]report!$F$4:$AG$4,0))</f>
        <v>9226200000</v>
      </c>
      <c r="BH8">
        <f>INDEX([1]report!$F$5:$AG$94,MATCH($C8,[1]report!$D$5:$D$94,0),MATCH(BH$1,[1]report!$F$4:$AG$4,0))</f>
        <v>11031737000</v>
      </c>
      <c r="BI8">
        <f>INDEX([1]report!$F$5:$AG$94,MATCH($C8,[1]report!$D$5:$D$94,0),MATCH(BI$1,[1]report!$F$4:$AG$4,0))</f>
        <v>2241090000</v>
      </c>
      <c r="BJ8">
        <f>INDEX([1]report!$F$5:$AG$94,MATCH($C8,[1]report!$D$5:$D$94,0),MATCH(BJ$1,[1]report!$F$4:$AG$4,0))</f>
        <v>2868997000</v>
      </c>
      <c r="BK8">
        <f>INDEX([1]report!$F$5:$AG$94,MATCH($C8,[1]report!$D$5:$D$94,0),MATCH(BK$1,[1]report!$F$4:$AG$4,0))</f>
        <v>1872372000</v>
      </c>
      <c r="BL8">
        <f>INDEX([1]report!$F$5:$AG$94,MATCH($C8,[1]report!$D$5:$D$94,0),MATCH(BL$1,[1]report!$F$4:$AG$4,0))</f>
        <v>1240680000</v>
      </c>
      <c r="BM8">
        <f>INDEX([1]report!$F$5:$AG$94,MATCH($C8,[1]report!$D$5:$D$94,0),MATCH(BM$1,[1]report!$F$4:$AG$4,0))</f>
        <v>0</v>
      </c>
      <c r="BN8">
        <f>INDEX([1]report!$F$5:$AG$94,MATCH($C8,[1]report!$D$5:$D$94,0),MATCH(BN$1,[1]report!$F$4:$AG$4,0))</f>
        <v>0</v>
      </c>
      <c r="BO8">
        <f>INDEX([1]report!$F$5:$AG$94,MATCH($C8,[1]report!$D$5:$D$94,0),MATCH(BO$1,[1]report!$F$4:$AG$4,0))</f>
        <v>453962000</v>
      </c>
      <c r="BP8">
        <f>INDEX([1]report!$F$5:$AG$94,MATCH($C8,[1]report!$D$5:$D$94,0),MATCH(BP$1,[1]report!$F$4:$AG$4,0))</f>
        <v>3864599000</v>
      </c>
      <c r="BQ8">
        <f>INDEX([1]report!$F$5:$AG$94,MATCH($C8,[1]report!$D$5:$D$94,0),MATCH(BQ$1,[1]report!$F$4:$AG$4,0))</f>
        <v>11121623000</v>
      </c>
      <c r="BR8">
        <f>INDEX([1]report!$F$5:$AG$94,MATCH($C8,[1]report!$D$5:$D$94,0),MATCH(BR$1,[1]report!$F$4:$AG$4,0))</f>
        <v>12085083000</v>
      </c>
      <c r="BS8">
        <f>INDEX([1]report!$F$5:$AG$94,MATCH($C8,[1]report!$D$5:$D$94,0),MATCH(BS$1,[1]report!$F$4:$AG$4,0))</f>
        <v>11256390000</v>
      </c>
      <c r="BT8">
        <f>INDEX([1]report!$F$5:$AG$94,MATCH($C8,[1]report!$D$5:$D$94,0),MATCH(BT$1,[1]report!$F$4:$AG$4,0))</f>
        <v>11108478000</v>
      </c>
      <c r="BU8">
        <f>INDEX([1]report!$F$5:$AG$94,MATCH($C8,[1]report!$D$5:$D$94,0),MATCH(BU$1,[1]report!$F$4:$AG$4,0))</f>
        <v>9898588000</v>
      </c>
      <c r="BV8">
        <f>INDEX([1]report!$F$5:$AG$94,MATCH($C8,[1]report!$D$5:$D$94,0),MATCH(BV$1,[1]report!$F$4:$AG$4,0))</f>
        <v>11950646000</v>
      </c>
      <c r="BW8">
        <f>INDEX([1]report!$F$5:$AG$94,MATCH($C8,[1]report!$D$5:$D$94,0),MATCH(BW$1,[1]report!$F$4:$AG$4,0))</f>
        <v>13481794000</v>
      </c>
      <c r="BX8">
        <f>INDEX([1]report!$F$5:$AG$94,MATCH($C8,[1]report!$D$5:$D$94,0),MATCH(BX$1,[1]report!$F$4:$AG$4,0))</f>
        <v>17390186000</v>
      </c>
      <c r="BY8">
        <f>INDEX([1]report!$F$5:$AG$94,MATCH($C8,[1]report!$D$5:$D$94,0),MATCH(BY$1,[1]report!$F$4:$AG$4,0))</f>
        <v>1869364000</v>
      </c>
      <c r="BZ8">
        <f>INDEX([1]report!$F$5:$AG$94,MATCH($C8,[1]report!$D$5:$D$94,0),MATCH(BZ$1,[1]report!$F$4:$AG$4,0))</f>
        <v>2296991000</v>
      </c>
      <c r="CA8">
        <f>INDEX([1]report!$F$5:$AG$94,MATCH($C8,[1]report!$D$5:$D$94,0),MATCH(CA$1,[1]report!$F$4:$AG$4,0))</f>
        <v>2648103000</v>
      </c>
      <c r="CB8">
        <f>INDEX([1]report!$F$5:$AG$94,MATCH($C8,[1]report!$D$5:$D$94,0),MATCH(CB$1,[1]report!$F$4:$AG$4,0))</f>
        <v>3296483000</v>
      </c>
      <c r="CC8">
        <f>INDEX([1]report!$F$5:$AG$94,MATCH($C8,[1]report!$D$5:$D$94,0),MATCH(CC$1,[1]report!$F$4:$AG$4,0))</f>
        <v>-1617895000</v>
      </c>
      <c r="CD8">
        <f>INDEX([1]report!$F$5:$AG$94,MATCH($C8,[1]report!$D$5:$D$94,0),MATCH(CD$1,[1]report!$F$4:$AG$4,0))</f>
        <v>-958275000</v>
      </c>
      <c r="CE8">
        <f>INDEX([1]report!$F$5:$AG$94,MATCH($C8,[1]report!$D$5:$D$94,0),MATCH(CE$1,[1]report!$F$4:$AG$4,0))</f>
        <v>-1757152000</v>
      </c>
      <c r="CF8">
        <f>INDEX([1]report!$F$5:$AG$94,MATCH($C8,[1]report!$D$5:$D$94,0),MATCH(CF$1,[1]report!$F$4:$AG$4,0))</f>
        <v>-575283000</v>
      </c>
    </row>
    <row r="9" spans="1:84">
      <c r="A9">
        <f t="shared" si="0"/>
        <v>8</v>
      </c>
      <c r="B9" s="3" t="s">
        <v>13</v>
      </c>
      <c r="C9" s="11">
        <v>5408130693</v>
      </c>
      <c r="D9" s="11" t="s">
        <v>165</v>
      </c>
      <c r="E9" t="s">
        <v>14</v>
      </c>
      <c r="F9">
        <v>50070</v>
      </c>
      <c r="G9">
        <v>0.46</v>
      </c>
      <c r="H9">
        <v>32240</v>
      </c>
      <c r="I9">
        <v>0.48</v>
      </c>
      <c r="J9">
        <v>1550</v>
      </c>
      <c r="K9">
        <v>-0.02</v>
      </c>
      <c r="L9">
        <v>14913578</v>
      </c>
      <c r="M9">
        <v>31849000</v>
      </c>
      <c r="N9">
        <v>38440000</v>
      </c>
      <c r="O9">
        <v>36211000</v>
      </c>
      <c r="P9">
        <v>53662000</v>
      </c>
      <c r="Q9">
        <v>7184730000</v>
      </c>
      <c r="R9">
        <v>7621107000</v>
      </c>
      <c r="S9">
        <v>7336604000</v>
      </c>
      <c r="T9">
        <v>8165715000</v>
      </c>
      <c r="U9">
        <v>39756040000</v>
      </c>
      <c r="V9">
        <v>37774191000</v>
      </c>
      <c r="W9">
        <v>35085990000</v>
      </c>
      <c r="X9">
        <v>36661893000</v>
      </c>
      <c r="Y9">
        <v>14385704000</v>
      </c>
      <c r="Z9">
        <v>15782515000</v>
      </c>
      <c r="AA9">
        <v>19447468000</v>
      </c>
      <c r="AB9">
        <v>20889155000</v>
      </c>
      <c r="AC9">
        <v>93087586000</v>
      </c>
      <c r="AD9">
        <v>85809046000</v>
      </c>
      <c r="AE9">
        <v>103487153000</v>
      </c>
      <c r="AF9">
        <v>107405589000</v>
      </c>
      <c r="AG9">
        <v>86566000</v>
      </c>
      <c r="AH9">
        <v>86566000</v>
      </c>
      <c r="AI9">
        <v>86566000</v>
      </c>
      <c r="AJ9">
        <v>86566000</v>
      </c>
      <c r="AK9">
        <v>193901124000</v>
      </c>
      <c r="AL9">
        <v>184619675000</v>
      </c>
      <c r="AM9">
        <v>214005564000</v>
      </c>
      <c r="AN9">
        <v>230546259000</v>
      </c>
      <c r="AO9">
        <v>180867570000</v>
      </c>
      <c r="AP9">
        <v>172881595000</v>
      </c>
      <c r="AQ9">
        <v>198498363000</v>
      </c>
      <c r="AR9">
        <v>217409621000</v>
      </c>
      <c r="AS9">
        <v>13033554000</v>
      </c>
      <c r="AT9">
        <v>11738080000</v>
      </c>
      <c r="AU9">
        <v>15507201000</v>
      </c>
      <c r="AV9">
        <v>13136638000</v>
      </c>
      <c r="AW9">
        <v>8138670000</v>
      </c>
      <c r="AX9">
        <v>7859389000</v>
      </c>
      <c r="AY9">
        <v>8251959000</v>
      </c>
      <c r="AZ9">
        <v>9095808000</v>
      </c>
      <c r="BA9">
        <v>4.5999999999999996</v>
      </c>
      <c r="BB9">
        <v>4.8</v>
      </c>
      <c r="BC9">
        <v>5.9</v>
      </c>
      <c r="BD9">
        <v>6.4</v>
      </c>
      <c r="BE9">
        <f>INDEX([1]report!$F$5:$AG$94,MATCH($C9,[1]report!$D$5:$D$94,0),MATCH(BE$1,[1]report!$F$4:$AG$4,0))</f>
        <v>73371196000</v>
      </c>
      <c r="BF9">
        <f>INDEX([1]report!$F$5:$AG$94,MATCH($C9,[1]report!$D$5:$D$94,0),MATCH(BF$1,[1]report!$F$4:$AG$4,0))</f>
        <v>65137922000</v>
      </c>
      <c r="BG9">
        <f>INDEX([1]report!$F$5:$AG$94,MATCH($C9,[1]report!$D$5:$D$94,0),MATCH(BG$1,[1]report!$F$4:$AG$4,0))</f>
        <v>81466000000</v>
      </c>
      <c r="BH9">
        <f>INDEX([1]report!$F$5:$AG$94,MATCH($C9,[1]report!$D$5:$D$94,0),MATCH(BH$1,[1]report!$F$4:$AG$4,0))</f>
        <v>84868368000</v>
      </c>
      <c r="BI9">
        <f>INDEX([1]report!$F$5:$AG$94,MATCH($C9,[1]report!$D$5:$D$94,0),MATCH(BI$1,[1]report!$F$4:$AG$4,0))</f>
        <v>14382841000</v>
      </c>
      <c r="BJ9">
        <f>INDEX([1]report!$F$5:$AG$94,MATCH($C9,[1]report!$D$5:$D$94,0),MATCH(BJ$1,[1]report!$F$4:$AG$4,0))</f>
        <v>15782402000</v>
      </c>
      <c r="BK9">
        <f>INDEX([1]report!$F$5:$AG$94,MATCH($C9,[1]report!$D$5:$D$94,0),MATCH(BK$1,[1]report!$F$4:$AG$4,0))</f>
        <v>19436315000</v>
      </c>
      <c r="BL9">
        <f>INDEX([1]report!$F$5:$AG$94,MATCH($C9,[1]report!$D$5:$D$94,0),MATCH(BL$1,[1]report!$F$4:$AG$4,0))</f>
        <v>20880762000</v>
      </c>
      <c r="BM9">
        <f>INDEX([1]report!$F$5:$AG$94,MATCH($C9,[1]report!$D$5:$D$94,0),MATCH(BM$1,[1]report!$F$4:$AG$4,0))</f>
        <v>5061538000</v>
      </c>
      <c r="BN9">
        <f>INDEX([1]report!$F$5:$AG$94,MATCH($C9,[1]report!$D$5:$D$94,0),MATCH(BN$1,[1]report!$F$4:$AG$4,0))</f>
        <v>1923077000</v>
      </c>
      <c r="BO9">
        <f>INDEX([1]report!$F$5:$AG$94,MATCH($C9,[1]report!$D$5:$D$94,0),MATCH(BO$1,[1]report!$F$4:$AG$4,0))</f>
        <v>3000000000</v>
      </c>
      <c r="BP9">
        <f>INDEX([1]report!$F$5:$AG$94,MATCH($C9,[1]report!$D$5:$D$94,0),MATCH(BP$1,[1]report!$F$4:$AG$4,0))</f>
        <v>2000000000</v>
      </c>
      <c r="BQ9">
        <f>INDEX([1]report!$F$5:$AG$94,MATCH($C9,[1]report!$D$5:$D$94,0),MATCH(BQ$1,[1]report!$F$4:$AG$4,0))</f>
        <v>73458311000</v>
      </c>
      <c r="BR9">
        <f>INDEX([1]report!$F$5:$AG$94,MATCH($C9,[1]report!$D$5:$D$94,0),MATCH(BR$1,[1]report!$F$4:$AG$4,0))</f>
        <v>67929128000</v>
      </c>
      <c r="BS9">
        <f>INDEX([1]report!$F$5:$AG$94,MATCH($C9,[1]report!$D$5:$D$94,0),MATCH(BS$1,[1]report!$F$4:$AG$4,0))</f>
        <v>80875792000</v>
      </c>
      <c r="BT9">
        <f>INDEX([1]report!$F$5:$AG$94,MATCH($C9,[1]report!$D$5:$D$94,0),MATCH(BT$1,[1]report!$F$4:$AG$4,0))</f>
        <v>84267341000</v>
      </c>
      <c r="BU9">
        <f>INDEX([1]report!$F$5:$AG$94,MATCH($C9,[1]report!$D$5:$D$94,0),MATCH(BU$1,[1]report!$F$4:$AG$4,0))</f>
        <v>8138670000</v>
      </c>
      <c r="BV9">
        <f>INDEX([1]report!$F$5:$AG$94,MATCH($C9,[1]report!$D$5:$D$94,0),MATCH(BV$1,[1]report!$F$4:$AG$4,0))</f>
        <v>7859389000</v>
      </c>
      <c r="BW9">
        <f>INDEX([1]report!$F$5:$AG$94,MATCH($C9,[1]report!$D$5:$D$94,0),MATCH(BW$1,[1]report!$F$4:$AG$4,0))</f>
        <v>8251959000</v>
      </c>
      <c r="BX9">
        <f>INDEX([1]report!$F$5:$AG$94,MATCH($C9,[1]report!$D$5:$D$94,0),MATCH(BX$1,[1]report!$F$4:$AG$4,0))</f>
        <v>9095808000</v>
      </c>
      <c r="BY9">
        <f>INDEX([1]report!$F$5:$AG$94,MATCH($C9,[1]report!$D$5:$D$94,0),MATCH(BY$1,[1]report!$F$4:$AG$4,0))</f>
        <v>784373000</v>
      </c>
      <c r="BZ9">
        <f>INDEX([1]report!$F$5:$AG$94,MATCH($C9,[1]report!$D$5:$D$94,0),MATCH(BZ$1,[1]report!$F$4:$AG$4,0))</f>
        <v>884032000</v>
      </c>
      <c r="CA9">
        <f>INDEX([1]report!$F$5:$AG$94,MATCH($C9,[1]report!$D$5:$D$94,0),MATCH(CA$1,[1]report!$F$4:$AG$4,0))</f>
        <v>1121863000</v>
      </c>
      <c r="CB9">
        <f>INDEX([1]report!$F$5:$AG$94,MATCH($C9,[1]report!$D$5:$D$94,0),MATCH(CB$1,[1]report!$F$4:$AG$4,0))</f>
        <v>1089778000</v>
      </c>
      <c r="CC9">
        <f>INDEX([1]report!$F$5:$AG$94,MATCH($C9,[1]report!$D$5:$D$94,0),MATCH(CC$1,[1]report!$F$4:$AG$4,0))</f>
        <v>3091771000</v>
      </c>
      <c r="CD9">
        <f>INDEX([1]report!$F$5:$AG$94,MATCH($C9,[1]report!$D$5:$D$94,0),MATCH(CD$1,[1]report!$F$4:$AG$4,0))</f>
        <v>2401417000</v>
      </c>
      <c r="CE9">
        <f>INDEX([1]report!$F$5:$AG$94,MATCH($C9,[1]report!$D$5:$D$94,0),MATCH(CE$1,[1]report!$F$4:$AG$4,0))</f>
        <v>6049779000</v>
      </c>
      <c r="CF9">
        <f>INDEX([1]report!$F$5:$AG$94,MATCH($C9,[1]report!$D$5:$D$94,0),MATCH(CF$1,[1]report!$F$4:$AG$4,0))</f>
        <v>2872396000</v>
      </c>
    </row>
    <row r="10" spans="1:84">
      <c r="A10">
        <f>IF(ISBLANK(B10),"",A9+1)</f>
        <v>9</v>
      </c>
      <c r="B10" s="3" t="s">
        <v>16</v>
      </c>
      <c r="C10" s="11">
        <v>7802348846</v>
      </c>
      <c r="D10" s="11" t="s">
        <v>166</v>
      </c>
      <c r="E10" t="s">
        <v>17</v>
      </c>
      <c r="F10">
        <v>44010</v>
      </c>
      <c r="G10">
        <v>0.5</v>
      </c>
      <c r="H10">
        <v>3820</v>
      </c>
      <c r="I10">
        <v>1.19</v>
      </c>
      <c r="J10">
        <v>11520</v>
      </c>
      <c r="K10">
        <v>-0.32</v>
      </c>
      <c r="L10">
        <v>3106481</v>
      </c>
      <c r="M10">
        <v>5806000</v>
      </c>
      <c r="N10">
        <v>21597000</v>
      </c>
      <c r="O10">
        <v>38428000</v>
      </c>
      <c r="P10">
        <v>27871000</v>
      </c>
      <c r="Q10">
        <v>1394744000</v>
      </c>
      <c r="R10">
        <v>1388578000</v>
      </c>
      <c r="S10">
        <v>1457083000</v>
      </c>
      <c r="T10">
        <v>1821872000</v>
      </c>
      <c r="U10">
        <v>4405197000</v>
      </c>
      <c r="V10">
        <v>5101084000</v>
      </c>
      <c r="W10">
        <v>6075341000</v>
      </c>
      <c r="X10">
        <v>10073266000</v>
      </c>
      <c r="Y10">
        <v>5918520000</v>
      </c>
      <c r="Z10">
        <v>8190417000</v>
      </c>
      <c r="AA10">
        <v>6001716000</v>
      </c>
      <c r="AB10">
        <v>9394695000</v>
      </c>
      <c r="AC10">
        <v>13355866000</v>
      </c>
      <c r="AD10">
        <v>17202602000</v>
      </c>
      <c r="AE10">
        <v>18933899000</v>
      </c>
      <c r="AF10">
        <v>26813557000</v>
      </c>
      <c r="AG10">
        <v>0</v>
      </c>
      <c r="AH10">
        <v>0</v>
      </c>
      <c r="AI10">
        <v>0</v>
      </c>
      <c r="AJ10">
        <v>0</v>
      </c>
      <c r="AK10">
        <v>48505207000</v>
      </c>
      <c r="AL10">
        <v>59238362000</v>
      </c>
      <c r="AM10">
        <v>72664908000</v>
      </c>
      <c r="AN10">
        <v>97658202000</v>
      </c>
      <c r="AO10">
        <v>35206340000</v>
      </c>
      <c r="AP10">
        <v>43370852000</v>
      </c>
      <c r="AQ10">
        <v>52384482000</v>
      </c>
      <c r="AR10">
        <v>67842240000</v>
      </c>
      <c r="AS10">
        <v>13298867000</v>
      </c>
      <c r="AT10">
        <v>15867510000</v>
      </c>
      <c r="AU10">
        <v>20280426000</v>
      </c>
      <c r="AV10">
        <v>29815962000</v>
      </c>
      <c r="AW10">
        <v>8763235000</v>
      </c>
      <c r="AX10">
        <v>10119237000</v>
      </c>
      <c r="AY10">
        <v>12247695000</v>
      </c>
      <c r="AZ10">
        <v>15389123000</v>
      </c>
      <c r="BA10">
        <v>12.1</v>
      </c>
      <c r="BB10">
        <v>12.5</v>
      </c>
      <c r="BC10">
        <v>13</v>
      </c>
      <c r="BD10">
        <v>12.1</v>
      </c>
      <c r="BE10">
        <f>INDEX([1]report!$F$5:$AG$94,MATCH($C10,[1]report!$D$5:$D$94,0),MATCH(BE$1,[1]report!$F$4:$AG$4,0))</f>
        <v>11630566000</v>
      </c>
      <c r="BF10">
        <f>INDEX([1]report!$F$5:$AG$94,MATCH($C10,[1]report!$D$5:$D$94,0),MATCH(BF$1,[1]report!$F$4:$AG$4,0))</f>
        <v>15349655000</v>
      </c>
      <c r="BG10">
        <f>INDEX([1]report!$F$5:$AG$94,MATCH($C10,[1]report!$D$5:$D$94,0),MATCH(BG$1,[1]report!$F$4:$AG$4,0))</f>
        <v>17036452000</v>
      </c>
      <c r="BH10">
        <f>INDEX([1]report!$F$5:$AG$94,MATCH($C10,[1]report!$D$5:$D$94,0),MATCH(BH$1,[1]report!$F$4:$AG$4,0))</f>
        <v>24440015000</v>
      </c>
      <c r="BI10">
        <f>INDEX([1]report!$F$5:$AG$94,MATCH($C10,[1]report!$D$5:$D$94,0),MATCH(BI$1,[1]report!$F$4:$AG$4,0))</f>
        <v>5918520000</v>
      </c>
      <c r="BJ10">
        <f>INDEX([1]report!$F$5:$AG$94,MATCH($C10,[1]report!$D$5:$D$94,0),MATCH(BJ$1,[1]report!$F$4:$AG$4,0))</f>
        <v>8189945000</v>
      </c>
      <c r="BK10">
        <f>INDEX([1]report!$F$5:$AG$94,MATCH($C10,[1]report!$D$5:$D$94,0),MATCH(BK$1,[1]report!$F$4:$AG$4,0))</f>
        <v>6001244000</v>
      </c>
      <c r="BL10">
        <f>INDEX([1]report!$F$5:$AG$94,MATCH($C10,[1]report!$D$5:$D$94,0),MATCH(BL$1,[1]report!$F$4:$AG$4,0))</f>
        <v>9394327000</v>
      </c>
      <c r="BM10">
        <f>INDEX([1]report!$F$5:$AG$94,MATCH($C10,[1]report!$D$5:$D$94,0),MATCH(BM$1,[1]report!$F$4:$AG$4,0))</f>
        <v>0</v>
      </c>
      <c r="BN10">
        <f>INDEX([1]report!$F$5:$AG$94,MATCH($C10,[1]report!$D$5:$D$94,0),MATCH(BN$1,[1]report!$F$4:$AG$4,0))</f>
        <v>0</v>
      </c>
      <c r="BO10">
        <f>INDEX([1]report!$F$5:$AG$94,MATCH($C10,[1]report!$D$5:$D$94,0),MATCH(BO$1,[1]report!$F$4:$AG$4,0))</f>
        <v>0</v>
      </c>
      <c r="BP10">
        <f>INDEX([1]report!$F$5:$AG$94,MATCH($C10,[1]report!$D$5:$D$94,0),MATCH(BP$1,[1]report!$F$4:$AG$4,0))</f>
        <v>0</v>
      </c>
      <c r="BQ10">
        <f>INDEX([1]report!$F$5:$AG$94,MATCH($C10,[1]report!$D$5:$D$94,0),MATCH(BQ$1,[1]report!$F$4:$AG$4,0))</f>
        <v>7394755000</v>
      </c>
      <c r="BR10">
        <f>INDEX([1]report!$F$5:$AG$94,MATCH($C10,[1]report!$D$5:$D$94,0),MATCH(BR$1,[1]report!$F$4:$AG$4,0))</f>
        <v>8959635000</v>
      </c>
      <c r="BS10">
        <f>INDEX([1]report!$F$5:$AG$94,MATCH($C10,[1]report!$D$5:$D$94,0),MATCH(BS$1,[1]report!$F$4:$AG$4,0))</f>
        <v>12868882000</v>
      </c>
      <c r="BT10">
        <f>INDEX([1]report!$F$5:$AG$94,MATCH($C10,[1]report!$D$5:$D$94,0),MATCH(BT$1,[1]report!$F$4:$AG$4,0))</f>
        <v>17273916000</v>
      </c>
      <c r="BU10">
        <f>INDEX([1]report!$F$5:$AG$94,MATCH($C10,[1]report!$D$5:$D$94,0),MATCH(BU$1,[1]report!$F$4:$AG$4,0))</f>
        <v>8763235000</v>
      </c>
      <c r="BV10">
        <f>INDEX([1]report!$F$5:$AG$94,MATCH($C10,[1]report!$D$5:$D$94,0),MATCH(BV$1,[1]report!$F$4:$AG$4,0))</f>
        <v>10119237000</v>
      </c>
      <c r="BW10">
        <f>INDEX([1]report!$F$5:$AG$94,MATCH($C10,[1]report!$D$5:$D$94,0),MATCH(BW$1,[1]report!$F$4:$AG$4,0))</f>
        <v>12247695000</v>
      </c>
      <c r="BX10">
        <f>INDEX([1]report!$F$5:$AG$94,MATCH($C10,[1]report!$D$5:$D$94,0),MATCH(BX$1,[1]report!$F$4:$AG$4,0))</f>
        <v>15389123000</v>
      </c>
      <c r="BY10">
        <f>INDEX([1]report!$F$5:$AG$94,MATCH($C10,[1]report!$D$5:$D$94,0),MATCH(BY$1,[1]report!$F$4:$AG$4,0))</f>
        <v>1435710000</v>
      </c>
      <c r="BZ10">
        <f>INDEX([1]report!$F$5:$AG$94,MATCH($C10,[1]report!$D$5:$D$94,0),MATCH(BZ$1,[1]report!$F$4:$AG$4,0))</f>
        <v>1978013000</v>
      </c>
      <c r="CA10">
        <f>INDEX([1]report!$F$5:$AG$94,MATCH($C10,[1]report!$D$5:$D$94,0),MATCH(CA$1,[1]report!$F$4:$AG$4,0))</f>
        <v>2012361000</v>
      </c>
      <c r="CB10">
        <f>INDEX([1]report!$F$5:$AG$94,MATCH($C10,[1]report!$D$5:$D$94,0),MATCH(CB$1,[1]report!$F$4:$AG$4,0))</f>
        <v>2277988000</v>
      </c>
      <c r="CC10">
        <f>INDEX([1]report!$F$5:$AG$94,MATCH($C10,[1]report!$D$5:$D$94,0),MATCH(CC$1,[1]report!$F$4:$AG$4,0))</f>
        <v>2598764000</v>
      </c>
      <c r="CD10">
        <f>INDEX([1]report!$F$5:$AG$94,MATCH($C10,[1]report!$D$5:$D$94,0),MATCH(CD$1,[1]report!$F$4:$AG$4,0))</f>
        <v>3579140000</v>
      </c>
      <c r="CE10">
        <f>INDEX([1]report!$F$5:$AG$94,MATCH($C10,[1]report!$D$5:$D$94,0),MATCH(CE$1,[1]report!$F$4:$AG$4,0))</f>
        <v>5445482000</v>
      </c>
      <c r="CF10">
        <f>INDEX([1]report!$F$5:$AG$94,MATCH($C10,[1]report!$D$5:$D$94,0),MATCH(CF$1,[1]report!$F$4:$AG$4,0))</f>
        <v>11690601000</v>
      </c>
    </row>
    <row r="11" spans="1:84">
      <c r="A11">
        <f t="shared" si="0"/>
        <v>10</v>
      </c>
      <c r="B11" s="3" t="s">
        <v>18</v>
      </c>
      <c r="C11" s="11">
        <v>7722753969</v>
      </c>
      <c r="D11" s="11" t="s">
        <v>167</v>
      </c>
      <c r="E11" t="s">
        <v>17</v>
      </c>
      <c r="F11">
        <v>42520</v>
      </c>
      <c r="G11">
        <v>0.57999999999999996</v>
      </c>
      <c r="H11">
        <v>7830</v>
      </c>
      <c r="I11">
        <v>1.06</v>
      </c>
      <c r="J11">
        <v>5430</v>
      </c>
      <c r="K11">
        <v>-0.23</v>
      </c>
      <c r="L11">
        <v>16207048</v>
      </c>
      <c r="M11">
        <v>429000</v>
      </c>
      <c r="N11">
        <v>10439000</v>
      </c>
      <c r="O11">
        <v>12884000</v>
      </c>
      <c r="P11">
        <v>15421000</v>
      </c>
      <c r="Q11">
        <v>215154000</v>
      </c>
      <c r="R11">
        <v>291354000</v>
      </c>
      <c r="S11">
        <v>760534000</v>
      </c>
      <c r="T11">
        <v>1256318000</v>
      </c>
      <c r="U11">
        <v>1693216000</v>
      </c>
      <c r="V11">
        <v>2842303000</v>
      </c>
      <c r="W11">
        <v>4456929000</v>
      </c>
      <c r="X11">
        <v>8664016000</v>
      </c>
      <c r="Y11">
        <v>1431076000</v>
      </c>
      <c r="Z11">
        <v>1970189000</v>
      </c>
      <c r="AA11">
        <v>2475739000</v>
      </c>
      <c r="AB11">
        <v>2437495000</v>
      </c>
      <c r="AC11">
        <v>4485136000</v>
      </c>
      <c r="AD11">
        <v>6839284000</v>
      </c>
      <c r="AE11">
        <v>10961610000</v>
      </c>
      <c r="AF11">
        <v>18143329000</v>
      </c>
      <c r="AG11">
        <v>595256000</v>
      </c>
      <c r="AH11">
        <v>595256000</v>
      </c>
      <c r="AI11">
        <v>595256000</v>
      </c>
      <c r="AJ11">
        <v>595256000</v>
      </c>
      <c r="AK11">
        <v>16337810000</v>
      </c>
      <c r="AL11">
        <v>23130807000</v>
      </c>
      <c r="AM11">
        <v>36800550000</v>
      </c>
      <c r="AN11">
        <v>56193208000</v>
      </c>
      <c r="AO11">
        <v>12722685000</v>
      </c>
      <c r="AP11">
        <v>18364250000</v>
      </c>
      <c r="AQ11">
        <v>28029496000</v>
      </c>
      <c r="AR11">
        <v>43046751000</v>
      </c>
      <c r="AS11">
        <v>3615125000</v>
      </c>
      <c r="AT11">
        <v>4766557000</v>
      </c>
      <c r="AU11">
        <v>8771054000</v>
      </c>
      <c r="AV11">
        <v>13146457000</v>
      </c>
      <c r="AW11">
        <v>3624849000</v>
      </c>
      <c r="AX11">
        <v>4845220000</v>
      </c>
      <c r="AY11">
        <v>8246694000</v>
      </c>
      <c r="AZ11">
        <v>13703483000</v>
      </c>
      <c r="BA11">
        <v>9.9</v>
      </c>
      <c r="BB11">
        <v>10.199999999999999</v>
      </c>
      <c r="BC11">
        <v>10.1</v>
      </c>
      <c r="BD11">
        <v>8.6</v>
      </c>
      <c r="BE11">
        <f>INDEX([1]report!$F$5:$AG$94,MATCH($C11,[1]report!$D$5:$D$94,0),MATCH(BE$1,[1]report!$F$4:$AG$4,0))</f>
        <v>3814751000</v>
      </c>
      <c r="BF11">
        <f>INDEX([1]report!$F$5:$AG$94,MATCH($C11,[1]report!$D$5:$D$94,0),MATCH(BF$1,[1]report!$F$4:$AG$4,0))</f>
        <v>6037630000</v>
      </c>
      <c r="BG11">
        <f>INDEX([1]report!$F$5:$AG$94,MATCH($C11,[1]report!$D$5:$D$94,0),MATCH(BG$1,[1]report!$F$4:$AG$4,0))</f>
        <v>9731945000</v>
      </c>
      <c r="BH11">
        <f>INDEX([1]report!$F$5:$AG$94,MATCH($C11,[1]report!$D$5:$D$94,0),MATCH(BH$1,[1]report!$F$4:$AG$4,0))</f>
        <v>15929394000</v>
      </c>
      <c r="BI11">
        <f>INDEX([1]report!$F$5:$AG$94,MATCH($C11,[1]report!$D$5:$D$94,0),MATCH(BI$1,[1]report!$F$4:$AG$4,0))</f>
        <v>1431076000</v>
      </c>
      <c r="BJ11">
        <f>INDEX([1]report!$F$5:$AG$94,MATCH($C11,[1]report!$D$5:$D$94,0),MATCH(BJ$1,[1]report!$F$4:$AG$4,0))</f>
        <v>1970189000</v>
      </c>
      <c r="BK11">
        <f>INDEX([1]report!$F$5:$AG$94,MATCH($C11,[1]report!$D$5:$D$94,0),MATCH(BK$1,[1]report!$F$4:$AG$4,0))</f>
        <v>2475738000</v>
      </c>
      <c r="BL11">
        <f>INDEX([1]report!$F$5:$AG$94,MATCH($C11,[1]report!$D$5:$D$94,0),MATCH(BL$1,[1]report!$F$4:$AG$4,0))</f>
        <v>2437495000</v>
      </c>
      <c r="BM11">
        <f>INDEX([1]report!$F$5:$AG$94,MATCH($C11,[1]report!$D$5:$D$94,0),MATCH(BM$1,[1]report!$F$4:$AG$4,0))</f>
        <v>700000000</v>
      </c>
      <c r="BN11">
        <f>INDEX([1]report!$F$5:$AG$94,MATCH($C11,[1]report!$D$5:$D$94,0),MATCH(BN$1,[1]report!$F$4:$AG$4,0))</f>
        <v>1153701000</v>
      </c>
      <c r="BO11">
        <f>INDEX([1]report!$F$5:$AG$94,MATCH($C11,[1]report!$D$5:$D$94,0),MATCH(BO$1,[1]report!$F$4:$AG$4,0))</f>
        <v>2000000000</v>
      </c>
      <c r="BP11">
        <f>INDEX([1]report!$F$5:$AG$94,MATCH($C11,[1]report!$D$5:$D$94,0),MATCH(BP$1,[1]report!$F$4:$AG$4,0))</f>
        <v>2500000000</v>
      </c>
      <c r="BQ11">
        <f>INDEX([1]report!$F$5:$AG$94,MATCH($C11,[1]report!$D$5:$D$94,0),MATCH(BQ$1,[1]report!$F$4:$AG$4,0))</f>
        <v>2354060000</v>
      </c>
      <c r="BR11">
        <f>INDEX([1]report!$F$5:$AG$94,MATCH($C11,[1]report!$D$5:$D$94,0),MATCH(BR$1,[1]report!$F$4:$AG$4,0))</f>
        <v>3711792000</v>
      </c>
      <c r="BS11">
        <f>INDEX([1]report!$F$5:$AG$94,MATCH($C11,[1]report!$D$5:$D$94,0),MATCH(BS$1,[1]report!$F$4:$AG$4,0))</f>
        <v>6471015000</v>
      </c>
      <c r="BT11">
        <f>INDEX([1]report!$F$5:$AG$94,MATCH($C11,[1]report!$D$5:$D$94,0),MATCH(BT$1,[1]report!$F$4:$AG$4,0))</f>
        <v>13186140000</v>
      </c>
      <c r="BU11">
        <f>INDEX([1]report!$F$5:$AG$94,MATCH($C11,[1]report!$D$5:$D$94,0),MATCH(BU$1,[1]report!$F$4:$AG$4,0))</f>
        <v>3624849000</v>
      </c>
      <c r="BV11">
        <f>INDEX([1]report!$F$5:$AG$94,MATCH($C11,[1]report!$D$5:$D$94,0),MATCH(BV$1,[1]report!$F$4:$AG$4,0))</f>
        <v>4845220000</v>
      </c>
      <c r="BW11">
        <f>INDEX([1]report!$F$5:$AG$94,MATCH($C11,[1]report!$D$5:$D$94,0),MATCH(BW$1,[1]report!$F$4:$AG$4,0))</f>
        <v>8246694000</v>
      </c>
      <c r="BX11">
        <f>INDEX([1]report!$F$5:$AG$94,MATCH($C11,[1]report!$D$5:$D$94,0),MATCH(BX$1,[1]report!$F$4:$AG$4,0))</f>
        <v>13703483000</v>
      </c>
      <c r="BY11">
        <f>INDEX([1]report!$F$5:$AG$94,MATCH($C11,[1]report!$D$5:$D$94,0),MATCH(BY$1,[1]report!$F$4:$AG$4,0))</f>
        <v>0</v>
      </c>
      <c r="BZ11">
        <f>INDEX([1]report!$F$5:$AG$94,MATCH($C11,[1]report!$D$5:$D$94,0),MATCH(BZ$1,[1]report!$F$4:$AG$4,0))</f>
        <v>0</v>
      </c>
      <c r="CA11">
        <f>INDEX([1]report!$F$5:$AG$94,MATCH($C11,[1]report!$D$5:$D$94,0),MATCH(CA$1,[1]report!$F$4:$AG$4,0))</f>
        <v>0</v>
      </c>
      <c r="CB11">
        <f>INDEX([1]report!$F$5:$AG$94,MATCH($C11,[1]report!$D$5:$D$94,0),MATCH(CB$1,[1]report!$F$4:$AG$4,0))</f>
        <v>0</v>
      </c>
      <c r="CC11">
        <f>INDEX([1]report!$F$5:$AG$94,MATCH($C11,[1]report!$D$5:$D$94,0),MATCH(CC$1,[1]report!$F$4:$AG$4,0))</f>
        <v>435230000</v>
      </c>
      <c r="CD11">
        <f>INDEX([1]report!$F$5:$AG$94,MATCH($C11,[1]report!$D$5:$D$94,0),MATCH(CD$1,[1]report!$F$4:$AG$4,0))</f>
        <v>993488000</v>
      </c>
      <c r="CE11">
        <f>INDEX([1]report!$F$5:$AG$94,MATCH($C11,[1]report!$D$5:$D$94,0),MATCH(CE$1,[1]report!$F$4:$AG$4,0))</f>
        <v>1717783000</v>
      </c>
      <c r="CF11">
        <f>INDEX([1]report!$F$5:$AG$94,MATCH($C11,[1]report!$D$5:$D$94,0),MATCH(CF$1,[1]report!$F$4:$AG$4,0))</f>
        <v>695571000</v>
      </c>
    </row>
    <row r="12" spans="1:84">
      <c r="A12">
        <f t="shared" si="0"/>
        <v>11</v>
      </c>
      <c r="B12" s="3" t="s">
        <v>20</v>
      </c>
      <c r="C12" s="11">
        <v>7729355029</v>
      </c>
      <c r="D12" s="11" t="s">
        <v>168</v>
      </c>
      <c r="E12" t="s">
        <v>21</v>
      </c>
      <c r="F12">
        <v>38700</v>
      </c>
      <c r="G12">
        <v>1.42</v>
      </c>
      <c r="H12">
        <v>24300</v>
      </c>
      <c r="I12">
        <v>1.36</v>
      </c>
      <c r="J12">
        <v>1590</v>
      </c>
      <c r="K12">
        <v>0.03</v>
      </c>
      <c r="L12">
        <v>12578618</v>
      </c>
      <c r="M12">
        <v>51313000</v>
      </c>
      <c r="N12">
        <v>34276000</v>
      </c>
      <c r="O12">
        <v>32305000</v>
      </c>
      <c r="P12">
        <v>28247000</v>
      </c>
      <c r="Q12">
        <v>9325145000</v>
      </c>
      <c r="R12">
        <v>9729005000</v>
      </c>
      <c r="S12">
        <v>8909811000</v>
      </c>
      <c r="T12">
        <v>11211524000</v>
      </c>
      <c r="U12">
        <v>37683784000</v>
      </c>
      <c r="V12">
        <v>41510242000</v>
      </c>
      <c r="W12">
        <v>46559587000</v>
      </c>
      <c r="X12">
        <v>52858046000</v>
      </c>
      <c r="Y12">
        <v>5628255000</v>
      </c>
      <c r="Z12">
        <v>6389629000</v>
      </c>
      <c r="AA12">
        <v>6812220000</v>
      </c>
      <c r="AB12">
        <v>5965340000</v>
      </c>
      <c r="AC12">
        <v>62196042000</v>
      </c>
      <c r="AD12">
        <v>65015804000</v>
      </c>
      <c r="AE12">
        <v>69618613000</v>
      </c>
      <c r="AF12">
        <v>83197880000</v>
      </c>
      <c r="AG12">
        <v>6850134000</v>
      </c>
      <c r="AH12">
        <v>6850134000</v>
      </c>
      <c r="AI12">
        <v>6850134000</v>
      </c>
      <c r="AJ12">
        <v>6850134000</v>
      </c>
      <c r="AK12">
        <v>115623770000</v>
      </c>
      <c r="AL12">
        <v>133911453000</v>
      </c>
      <c r="AM12">
        <v>148779076000</v>
      </c>
      <c r="AN12">
        <v>169539494000</v>
      </c>
      <c r="AO12">
        <v>77077461000</v>
      </c>
      <c r="AP12">
        <v>90055370000</v>
      </c>
      <c r="AQ12">
        <v>100173848000</v>
      </c>
      <c r="AR12">
        <v>119209286000</v>
      </c>
      <c r="AS12">
        <v>38546309000</v>
      </c>
      <c r="AT12">
        <v>43856083000</v>
      </c>
      <c r="AU12">
        <v>48605228000</v>
      </c>
      <c r="AV12">
        <v>50330208000</v>
      </c>
      <c r="AW12">
        <v>22570244000</v>
      </c>
      <c r="AX12">
        <v>25236954000</v>
      </c>
      <c r="AY12">
        <v>26971520000</v>
      </c>
      <c r="AZ12">
        <v>32619477000</v>
      </c>
      <c r="BA12">
        <v>3.4</v>
      </c>
      <c r="BB12">
        <v>3.4</v>
      </c>
      <c r="BC12">
        <v>3.4</v>
      </c>
      <c r="BD12">
        <v>3.4</v>
      </c>
      <c r="BE12">
        <f>INDEX([1]report!$F$5:$AG$94,MATCH($C12,[1]report!$D$5:$D$94,0),MATCH(BE$1,[1]report!$F$4:$AG$4,0))</f>
        <v>50915512000</v>
      </c>
      <c r="BF12">
        <f>INDEX([1]report!$F$5:$AG$94,MATCH($C12,[1]report!$D$5:$D$94,0),MATCH(BF$1,[1]report!$F$4:$AG$4,0))</f>
        <v>53162157000</v>
      </c>
      <c r="BG12">
        <f>INDEX([1]report!$F$5:$AG$94,MATCH($C12,[1]report!$D$5:$D$94,0),MATCH(BG$1,[1]report!$F$4:$AG$4,0))</f>
        <v>58079896000</v>
      </c>
      <c r="BH12">
        <f>INDEX([1]report!$F$5:$AG$94,MATCH($C12,[1]report!$D$5:$D$94,0),MATCH(BH$1,[1]report!$F$4:$AG$4,0))</f>
        <v>68524233000</v>
      </c>
      <c r="BI12">
        <f>INDEX([1]report!$F$5:$AG$94,MATCH($C12,[1]report!$D$5:$D$94,0),MATCH(BI$1,[1]report!$F$4:$AG$4,0))</f>
        <v>5628255000</v>
      </c>
      <c r="BJ12">
        <f>INDEX([1]report!$F$5:$AG$94,MATCH($C12,[1]report!$D$5:$D$94,0),MATCH(BJ$1,[1]report!$F$4:$AG$4,0))</f>
        <v>6389629000</v>
      </c>
      <c r="BK12">
        <f>INDEX([1]report!$F$5:$AG$94,MATCH($C12,[1]report!$D$5:$D$94,0),MATCH(BK$1,[1]report!$F$4:$AG$4,0))</f>
        <v>6812220000</v>
      </c>
      <c r="BL12">
        <f>INDEX([1]report!$F$5:$AG$94,MATCH($C12,[1]report!$D$5:$D$94,0),MATCH(BL$1,[1]report!$F$4:$AG$4,0))</f>
        <v>5965340000</v>
      </c>
      <c r="BM12">
        <f>INDEX([1]report!$F$5:$AG$94,MATCH($C12,[1]report!$D$5:$D$94,0),MATCH(BM$1,[1]report!$F$4:$AG$4,0))</f>
        <v>8928369000</v>
      </c>
      <c r="BN12">
        <f>INDEX([1]report!$F$5:$AG$94,MATCH($C12,[1]report!$D$5:$D$94,0),MATCH(BN$1,[1]report!$F$4:$AG$4,0))</f>
        <v>8980000000</v>
      </c>
      <c r="BO12">
        <f>INDEX([1]report!$F$5:$AG$94,MATCH($C12,[1]report!$D$5:$D$94,0),MATCH(BO$1,[1]report!$F$4:$AG$4,0))</f>
        <v>12200000000</v>
      </c>
      <c r="BP12">
        <f>INDEX([1]report!$F$5:$AG$94,MATCH($C12,[1]report!$D$5:$D$94,0),MATCH(BP$1,[1]report!$F$4:$AG$4,0))</f>
        <v>15110000000</v>
      </c>
      <c r="BQ12">
        <f>INDEX([1]report!$F$5:$AG$94,MATCH($C12,[1]report!$D$5:$D$94,0),MATCH(BQ$1,[1]report!$F$4:$AG$4,0))</f>
        <v>47543424000</v>
      </c>
      <c r="BR12">
        <f>INDEX([1]report!$F$5:$AG$94,MATCH($C12,[1]report!$D$5:$D$94,0),MATCH(BR$1,[1]report!$F$4:$AG$4,0))</f>
        <v>49590665000</v>
      </c>
      <c r="BS12">
        <f>INDEX([1]report!$F$5:$AG$94,MATCH($C12,[1]report!$D$5:$D$94,0),MATCH(BS$1,[1]report!$F$4:$AG$4,0))</f>
        <v>50562010000</v>
      </c>
      <c r="BT12">
        <f>INDEX([1]report!$F$5:$AG$94,MATCH($C12,[1]report!$D$5:$D$94,0),MATCH(BT$1,[1]report!$F$4:$AG$4,0))</f>
        <v>62044804000</v>
      </c>
      <c r="BU12">
        <f>INDEX([1]report!$F$5:$AG$94,MATCH($C12,[1]report!$D$5:$D$94,0),MATCH(BU$1,[1]report!$F$4:$AG$4,0))</f>
        <v>22570244000</v>
      </c>
      <c r="BV12">
        <f>INDEX([1]report!$F$5:$AG$94,MATCH($C12,[1]report!$D$5:$D$94,0),MATCH(BV$1,[1]report!$F$4:$AG$4,0))</f>
        <v>25236954000</v>
      </c>
      <c r="BW12">
        <f>INDEX([1]report!$F$5:$AG$94,MATCH($C12,[1]report!$D$5:$D$94,0),MATCH(BW$1,[1]report!$F$4:$AG$4,0))</f>
        <v>26971520000</v>
      </c>
      <c r="BX12">
        <f>INDEX([1]report!$F$5:$AG$94,MATCH($C12,[1]report!$D$5:$D$94,0),MATCH(BX$1,[1]report!$F$4:$AG$4,0))</f>
        <v>32619477000</v>
      </c>
      <c r="BY12">
        <f>INDEX([1]report!$F$5:$AG$94,MATCH($C12,[1]report!$D$5:$D$94,0),MATCH(BY$1,[1]report!$F$4:$AG$4,0))</f>
        <v>4153530000</v>
      </c>
      <c r="BZ12">
        <f>INDEX([1]report!$F$5:$AG$94,MATCH($C12,[1]report!$D$5:$D$94,0),MATCH(BZ$1,[1]report!$F$4:$AG$4,0))</f>
        <v>4398880000</v>
      </c>
      <c r="CA12">
        <f>INDEX([1]report!$F$5:$AG$94,MATCH($C12,[1]report!$D$5:$D$94,0),MATCH(CA$1,[1]report!$F$4:$AG$4,0))</f>
        <v>4111074000</v>
      </c>
      <c r="CB12">
        <f>INDEX([1]report!$F$5:$AG$94,MATCH($C12,[1]report!$D$5:$D$94,0),MATCH(CB$1,[1]report!$F$4:$AG$4,0))</f>
        <v>4314316000</v>
      </c>
      <c r="CC12">
        <f>INDEX([1]report!$F$5:$AG$94,MATCH($C12,[1]report!$D$5:$D$94,0),MATCH(CC$1,[1]report!$F$4:$AG$4,0))</f>
        <v>7950020000</v>
      </c>
      <c r="CD12">
        <f>INDEX([1]report!$F$5:$AG$94,MATCH($C12,[1]report!$D$5:$D$94,0),MATCH(CD$1,[1]report!$F$4:$AG$4,0))</f>
        <v>9617374000</v>
      </c>
      <c r="CE12">
        <f>INDEX([1]report!$F$5:$AG$94,MATCH($C12,[1]report!$D$5:$D$94,0),MATCH(CE$1,[1]report!$F$4:$AG$4,0))</f>
        <v>9816609000</v>
      </c>
      <c r="CF12">
        <f>INDEX([1]report!$F$5:$AG$94,MATCH($C12,[1]report!$D$5:$D$94,0),MATCH(CF$1,[1]report!$F$4:$AG$4,0))</f>
        <v>8892770000</v>
      </c>
    </row>
    <row r="13" spans="1:84">
      <c r="A13">
        <f t="shared" si="0"/>
        <v>12</v>
      </c>
      <c r="B13" s="3" t="s">
        <v>22</v>
      </c>
      <c r="C13" s="11">
        <v>5029069967</v>
      </c>
      <c r="D13" s="11" t="s">
        <v>169</v>
      </c>
      <c r="E13" t="s">
        <v>17</v>
      </c>
      <c r="F13">
        <v>37780</v>
      </c>
      <c r="G13">
        <v>2.17</v>
      </c>
      <c r="H13">
        <v>4460</v>
      </c>
      <c r="I13">
        <v>2.54</v>
      </c>
      <c r="J13">
        <v>8470</v>
      </c>
      <c r="K13">
        <v>-0.1</v>
      </c>
      <c r="L13">
        <v>20647375</v>
      </c>
      <c r="M13">
        <v>2502222000</v>
      </c>
      <c r="N13">
        <v>2748108000</v>
      </c>
      <c r="O13">
        <v>2538698000</v>
      </c>
      <c r="P13">
        <v>2041314000</v>
      </c>
      <c r="Q13">
        <v>112167155000</v>
      </c>
      <c r="R13">
        <v>125912397000</v>
      </c>
      <c r="S13">
        <v>126011152000</v>
      </c>
      <c r="T13">
        <v>129900786000</v>
      </c>
      <c r="U13">
        <v>39985398000</v>
      </c>
      <c r="V13">
        <v>48563238000</v>
      </c>
      <c r="W13">
        <v>58196460000</v>
      </c>
      <c r="X13">
        <v>69435138000</v>
      </c>
      <c r="Y13">
        <v>49926835000</v>
      </c>
      <c r="Z13">
        <v>58944805000</v>
      </c>
      <c r="AA13">
        <v>61066769000</v>
      </c>
      <c r="AB13">
        <v>85237279000</v>
      </c>
      <c r="AC13">
        <v>186207376000</v>
      </c>
      <c r="AD13">
        <v>204363810000</v>
      </c>
      <c r="AE13">
        <v>217706491000</v>
      </c>
      <c r="AF13">
        <v>236943287000</v>
      </c>
      <c r="AG13">
        <v>1870000</v>
      </c>
      <c r="AH13">
        <v>1870000</v>
      </c>
      <c r="AI13">
        <v>1870000</v>
      </c>
      <c r="AJ13">
        <v>1870000</v>
      </c>
      <c r="AK13">
        <v>275795662000</v>
      </c>
      <c r="AL13">
        <v>311467070000</v>
      </c>
      <c r="AM13">
        <v>347162833000</v>
      </c>
      <c r="AN13">
        <v>456631733000</v>
      </c>
      <c r="AO13">
        <v>217785513000</v>
      </c>
      <c r="AP13">
        <v>247041084000</v>
      </c>
      <c r="AQ13">
        <v>267375480000</v>
      </c>
      <c r="AR13">
        <v>316074254000</v>
      </c>
      <c r="AS13">
        <v>58010149000</v>
      </c>
      <c r="AT13">
        <v>64425986000</v>
      </c>
      <c r="AU13">
        <v>79787353000</v>
      </c>
      <c r="AV13">
        <v>140557479000</v>
      </c>
      <c r="AW13">
        <v>49011339000</v>
      </c>
      <c r="AX13">
        <v>58681843000</v>
      </c>
      <c r="AY13">
        <v>63486635000</v>
      </c>
      <c r="AZ13">
        <v>79160491000</v>
      </c>
      <c r="BA13">
        <v>7.2</v>
      </c>
      <c r="BB13">
        <v>7</v>
      </c>
      <c r="BC13">
        <v>6.5</v>
      </c>
      <c r="BD13">
        <v>7.4</v>
      </c>
      <c r="BE13">
        <f>INDEX([1]report!$F$5:$AG$94,MATCH($C13,[1]report!$D$5:$D$94,0),MATCH(BE$1,[1]report!$F$4:$AG$4,0))</f>
        <v>60636816000</v>
      </c>
      <c r="BF13">
        <f>INDEX([1]report!$F$5:$AG$94,MATCH($C13,[1]report!$D$5:$D$94,0),MATCH(BF$1,[1]report!$F$4:$AG$4,0))</f>
        <v>62722037000</v>
      </c>
      <c r="BG13">
        <f>INDEX([1]report!$F$5:$AG$94,MATCH($C13,[1]report!$D$5:$D$94,0),MATCH(BG$1,[1]report!$F$4:$AG$4,0))</f>
        <v>76831127000</v>
      </c>
      <c r="BH13">
        <f>INDEX([1]report!$F$5:$AG$94,MATCH($C13,[1]report!$D$5:$D$94,0),MATCH(BH$1,[1]report!$F$4:$AG$4,0))</f>
        <v>90843271000</v>
      </c>
      <c r="BI13">
        <f>INDEX([1]report!$F$5:$AG$94,MATCH($C13,[1]report!$D$5:$D$94,0),MATCH(BI$1,[1]report!$F$4:$AG$4,0))</f>
        <v>49926835000</v>
      </c>
      <c r="BJ13">
        <f>INDEX([1]report!$F$5:$AG$94,MATCH($C13,[1]report!$D$5:$D$94,0),MATCH(BJ$1,[1]report!$F$4:$AG$4,0))</f>
        <v>58944805000</v>
      </c>
      <c r="BK13">
        <f>INDEX([1]report!$F$5:$AG$94,MATCH($C13,[1]report!$D$5:$D$94,0),MATCH(BK$1,[1]report!$F$4:$AG$4,0))</f>
        <v>61066769000</v>
      </c>
      <c r="BL13">
        <f>INDEX([1]report!$F$5:$AG$94,MATCH($C13,[1]report!$D$5:$D$94,0),MATCH(BL$1,[1]report!$F$4:$AG$4,0))</f>
        <v>85237279000</v>
      </c>
      <c r="BM13">
        <f>INDEX([1]report!$F$5:$AG$94,MATCH($C13,[1]report!$D$5:$D$94,0),MATCH(BM$1,[1]report!$F$4:$AG$4,0))</f>
        <v>46192100000</v>
      </c>
      <c r="BN13">
        <f>INDEX([1]report!$F$5:$AG$94,MATCH($C13,[1]report!$D$5:$D$94,0),MATCH(BN$1,[1]report!$F$4:$AG$4,0))</f>
        <v>25414278000</v>
      </c>
      <c r="BO13">
        <f>INDEX([1]report!$F$5:$AG$94,MATCH($C13,[1]report!$D$5:$D$94,0),MATCH(BO$1,[1]report!$F$4:$AG$4,0))</f>
        <v>10000000000</v>
      </c>
      <c r="BP13">
        <f>INDEX([1]report!$F$5:$AG$94,MATCH($C13,[1]report!$D$5:$D$94,0),MATCH(BP$1,[1]report!$F$4:$AG$4,0))</f>
        <v>15600000000</v>
      </c>
      <c r="BQ13">
        <f>INDEX([1]report!$F$5:$AG$94,MATCH($C13,[1]report!$D$5:$D$94,0),MATCH(BQ$1,[1]report!$F$4:$AG$4,0))</f>
        <v>88240077000</v>
      </c>
      <c r="BR13">
        <f>INDEX([1]report!$F$5:$AG$94,MATCH($C13,[1]report!$D$5:$D$94,0),MATCH(BR$1,[1]report!$F$4:$AG$4,0))</f>
        <v>117910622000</v>
      </c>
      <c r="BS13">
        <f>INDEX([1]report!$F$5:$AG$94,MATCH($C13,[1]report!$D$5:$D$94,0),MATCH(BS$1,[1]report!$F$4:$AG$4,0))</f>
        <v>144385659000</v>
      </c>
      <c r="BT13">
        <f>INDEX([1]report!$F$5:$AG$94,MATCH($C13,[1]report!$D$5:$D$94,0),MATCH(BT$1,[1]report!$F$4:$AG$4,0))</f>
        <v>133339425000</v>
      </c>
      <c r="BU13">
        <f>INDEX([1]report!$F$5:$AG$94,MATCH($C13,[1]report!$D$5:$D$94,0),MATCH(BU$1,[1]report!$F$4:$AG$4,0))</f>
        <v>49011339000</v>
      </c>
      <c r="BV13">
        <f>INDEX([1]report!$F$5:$AG$94,MATCH($C13,[1]report!$D$5:$D$94,0),MATCH(BV$1,[1]report!$F$4:$AG$4,0))</f>
        <v>58681843000</v>
      </c>
      <c r="BW13">
        <f>INDEX([1]report!$F$5:$AG$94,MATCH($C13,[1]report!$D$5:$D$94,0),MATCH(BW$1,[1]report!$F$4:$AG$4,0))</f>
        <v>63486635000</v>
      </c>
      <c r="BX13">
        <f>INDEX([1]report!$F$5:$AG$94,MATCH($C13,[1]report!$D$5:$D$94,0),MATCH(BX$1,[1]report!$F$4:$AG$4,0))</f>
        <v>79160491000</v>
      </c>
      <c r="BY13">
        <f>INDEX([1]report!$F$5:$AG$94,MATCH($C13,[1]report!$D$5:$D$94,0),MATCH(BY$1,[1]report!$F$4:$AG$4,0))</f>
        <v>9591990000</v>
      </c>
      <c r="BZ13">
        <f>INDEX([1]report!$F$5:$AG$94,MATCH($C13,[1]report!$D$5:$D$94,0),MATCH(BZ$1,[1]report!$F$4:$AG$4,0))</f>
        <v>10816747000</v>
      </c>
      <c r="CA13">
        <f>INDEX([1]report!$F$5:$AG$94,MATCH($C13,[1]report!$D$5:$D$94,0),MATCH(CA$1,[1]report!$F$4:$AG$4,0))</f>
        <v>14276582000</v>
      </c>
      <c r="CB13">
        <f>INDEX([1]report!$F$5:$AG$94,MATCH($C13,[1]report!$D$5:$D$94,0),MATCH(CB$1,[1]report!$F$4:$AG$4,0))</f>
        <v>16884955000</v>
      </c>
      <c r="CC13">
        <f>INDEX([1]report!$F$5:$AG$94,MATCH($C13,[1]report!$D$5:$D$94,0),MATCH(CC$1,[1]report!$F$4:$AG$4,0))</f>
        <v>5463514000</v>
      </c>
      <c r="CD13">
        <f>INDEX([1]report!$F$5:$AG$94,MATCH($C13,[1]report!$D$5:$D$94,0),MATCH(CD$1,[1]report!$F$4:$AG$4,0))</f>
        <v>10891392000</v>
      </c>
      <c r="CE13">
        <f>INDEX([1]report!$F$5:$AG$94,MATCH($C13,[1]report!$D$5:$D$94,0),MATCH(CE$1,[1]report!$F$4:$AG$4,0))</f>
        <v>7543007000</v>
      </c>
      <c r="CF13">
        <f>INDEX([1]report!$F$5:$AG$94,MATCH($C13,[1]report!$D$5:$D$94,0),MATCH(CF$1,[1]report!$F$4:$AG$4,0))</f>
        <v>44719162000</v>
      </c>
    </row>
    <row r="14" spans="1:84">
      <c r="A14">
        <f t="shared" si="0"/>
        <v>13</v>
      </c>
      <c r="B14" s="3" t="s">
        <v>23</v>
      </c>
      <c r="C14" s="11">
        <v>6679104850</v>
      </c>
      <c r="D14" s="11" t="s">
        <v>170</v>
      </c>
      <c r="E14" t="s">
        <v>6</v>
      </c>
      <c r="F14">
        <v>37400</v>
      </c>
      <c r="G14">
        <v>0.62</v>
      </c>
      <c r="H14">
        <v>4280</v>
      </c>
      <c r="I14">
        <v>0.63</v>
      </c>
      <c r="J14">
        <v>8740</v>
      </c>
      <c r="K14">
        <v>-0.01</v>
      </c>
      <c r="L14">
        <v>9382732</v>
      </c>
      <c r="M14">
        <v>35000</v>
      </c>
      <c r="N14">
        <v>32000</v>
      </c>
      <c r="O14">
        <v>28000</v>
      </c>
      <c r="P14">
        <v>24000</v>
      </c>
      <c r="Q14">
        <v>55287000</v>
      </c>
      <c r="R14">
        <v>59531000</v>
      </c>
      <c r="S14">
        <v>69650000</v>
      </c>
      <c r="T14">
        <v>96635000</v>
      </c>
      <c r="U14">
        <v>5707271000</v>
      </c>
      <c r="V14">
        <v>9202416000</v>
      </c>
      <c r="W14">
        <v>12849951000</v>
      </c>
      <c r="X14">
        <v>15936066000</v>
      </c>
      <c r="Y14">
        <v>42936000</v>
      </c>
      <c r="Z14">
        <v>85815000</v>
      </c>
      <c r="AA14">
        <v>155260000</v>
      </c>
      <c r="AB14">
        <v>341092000</v>
      </c>
      <c r="AC14">
        <v>8539193000</v>
      </c>
      <c r="AD14">
        <v>14750311000</v>
      </c>
      <c r="AE14">
        <v>20999015000</v>
      </c>
      <c r="AF14">
        <v>28660623000</v>
      </c>
      <c r="AG14">
        <v>0</v>
      </c>
      <c r="AH14">
        <v>0</v>
      </c>
      <c r="AI14">
        <v>0</v>
      </c>
      <c r="AJ14">
        <v>0</v>
      </c>
      <c r="AK14">
        <v>12624651000</v>
      </c>
      <c r="AL14">
        <v>13650171000</v>
      </c>
      <c r="AM14">
        <v>14593375000</v>
      </c>
      <c r="AN14">
        <v>21094025000</v>
      </c>
      <c r="AO14">
        <v>9326817000</v>
      </c>
      <c r="AP14">
        <v>10183795000</v>
      </c>
      <c r="AQ14">
        <v>10841220000</v>
      </c>
      <c r="AR14">
        <v>15070955000</v>
      </c>
      <c r="AS14">
        <v>3297834000</v>
      </c>
      <c r="AT14">
        <v>3466376000</v>
      </c>
      <c r="AU14">
        <v>3752155000</v>
      </c>
      <c r="AV14">
        <v>6023070000</v>
      </c>
      <c r="AW14">
        <v>3140577000</v>
      </c>
      <c r="AX14">
        <v>3354707000</v>
      </c>
      <c r="AY14">
        <v>3562457000</v>
      </c>
      <c r="AZ14">
        <v>5525909000</v>
      </c>
      <c r="BA14">
        <v>3.5</v>
      </c>
      <c r="BB14">
        <v>1.8</v>
      </c>
      <c r="BC14">
        <v>1.3</v>
      </c>
      <c r="BD14">
        <v>1.5</v>
      </c>
      <c r="BE14">
        <f>INDEX([1]report!$F$5:$AG$94,MATCH($C14,[1]report!$D$5:$D$94,0),MATCH(BE$1,[1]report!$F$4:$AG$4,0))</f>
        <v>8483864000</v>
      </c>
      <c r="BF14">
        <f>INDEX([1]report!$F$5:$AG$94,MATCH($C14,[1]report!$D$5:$D$94,0),MATCH(BF$1,[1]report!$F$4:$AG$4,0))</f>
        <v>14690741000</v>
      </c>
      <c r="BG14">
        <f>INDEX([1]report!$F$5:$AG$94,MATCH($C14,[1]report!$D$5:$D$94,0),MATCH(BG$1,[1]report!$F$4:$AG$4,0))</f>
        <v>20929330000</v>
      </c>
      <c r="BH14">
        <f>INDEX([1]report!$F$5:$AG$94,MATCH($C14,[1]report!$D$5:$D$94,0),MATCH(BH$1,[1]report!$F$4:$AG$4,0))</f>
        <v>28563963000</v>
      </c>
      <c r="BI14">
        <f>INDEX([1]report!$F$5:$AG$94,MATCH($C14,[1]report!$D$5:$D$94,0),MATCH(BI$1,[1]report!$F$4:$AG$4,0))</f>
        <v>42936000</v>
      </c>
      <c r="BJ14">
        <f>INDEX([1]report!$F$5:$AG$94,MATCH($C14,[1]report!$D$5:$D$94,0),MATCH(BJ$1,[1]report!$F$4:$AG$4,0))</f>
        <v>85815000</v>
      </c>
      <c r="BK14">
        <f>INDEX([1]report!$F$5:$AG$94,MATCH($C14,[1]report!$D$5:$D$94,0),MATCH(BK$1,[1]report!$F$4:$AG$4,0))</f>
        <v>155260000</v>
      </c>
      <c r="BL14">
        <f>INDEX([1]report!$F$5:$AG$94,MATCH($C14,[1]report!$D$5:$D$94,0),MATCH(BL$1,[1]report!$F$4:$AG$4,0))</f>
        <v>341092000</v>
      </c>
      <c r="BM14">
        <f>INDEX([1]report!$F$5:$AG$94,MATCH($C14,[1]report!$D$5:$D$94,0),MATCH(BM$1,[1]report!$F$4:$AG$4,0))</f>
        <v>0</v>
      </c>
      <c r="BN14">
        <f>INDEX([1]report!$F$5:$AG$94,MATCH($C14,[1]report!$D$5:$D$94,0),MATCH(BN$1,[1]report!$F$4:$AG$4,0))</f>
        <v>0</v>
      </c>
      <c r="BO14">
        <f>INDEX([1]report!$F$5:$AG$94,MATCH($C14,[1]report!$D$5:$D$94,0),MATCH(BO$1,[1]report!$F$4:$AG$4,0))</f>
        <v>0</v>
      </c>
      <c r="BP14">
        <f>INDEX([1]report!$F$5:$AG$94,MATCH($C14,[1]report!$D$5:$D$94,0),MATCH(BP$1,[1]report!$F$4:$AG$4,0))</f>
        <v>0</v>
      </c>
      <c r="BQ14">
        <f>INDEX([1]report!$F$5:$AG$94,MATCH($C14,[1]report!$D$5:$D$94,0),MATCH(BQ$1,[1]report!$F$4:$AG$4,0))</f>
        <v>8494599000</v>
      </c>
      <c r="BR14">
        <f>INDEX([1]report!$F$5:$AG$94,MATCH($C14,[1]report!$D$5:$D$94,0),MATCH(BR$1,[1]report!$F$4:$AG$4,0))</f>
        <v>14662048000</v>
      </c>
      <c r="BS14">
        <f>INDEX([1]report!$F$5:$AG$94,MATCH($C14,[1]report!$D$5:$D$94,0),MATCH(BS$1,[1]report!$F$4:$AG$4,0))</f>
        <v>20839190000</v>
      </c>
      <c r="BT14">
        <f>INDEX([1]report!$F$5:$AG$94,MATCH($C14,[1]report!$D$5:$D$94,0),MATCH(BT$1,[1]report!$F$4:$AG$4,0))</f>
        <v>28313813000</v>
      </c>
      <c r="BU14">
        <f>INDEX([1]report!$F$5:$AG$94,MATCH($C14,[1]report!$D$5:$D$94,0),MATCH(BU$1,[1]report!$F$4:$AG$4,0))</f>
        <v>3140577000</v>
      </c>
      <c r="BV14">
        <f>INDEX([1]report!$F$5:$AG$94,MATCH($C14,[1]report!$D$5:$D$94,0),MATCH(BV$1,[1]report!$F$4:$AG$4,0))</f>
        <v>3354707000</v>
      </c>
      <c r="BW14">
        <f>INDEX([1]report!$F$5:$AG$94,MATCH($C14,[1]report!$D$5:$D$94,0),MATCH(BW$1,[1]report!$F$4:$AG$4,0))</f>
        <v>3562457000</v>
      </c>
      <c r="BX14">
        <f>INDEX([1]report!$F$5:$AG$94,MATCH($C14,[1]report!$D$5:$D$94,0),MATCH(BX$1,[1]report!$F$4:$AG$4,0))</f>
        <v>5525909000</v>
      </c>
      <c r="BY14">
        <f>INDEX([1]report!$F$5:$AG$94,MATCH($C14,[1]report!$D$5:$D$94,0),MATCH(BY$1,[1]report!$F$4:$AG$4,0))</f>
        <v>0</v>
      </c>
      <c r="BZ14">
        <f>INDEX([1]report!$F$5:$AG$94,MATCH($C14,[1]report!$D$5:$D$94,0),MATCH(BZ$1,[1]report!$F$4:$AG$4,0))</f>
        <v>0</v>
      </c>
      <c r="CA14">
        <f>INDEX([1]report!$F$5:$AG$94,MATCH($C14,[1]report!$D$5:$D$94,0),MATCH(CA$1,[1]report!$F$4:$AG$4,0))</f>
        <v>0</v>
      </c>
      <c r="CB14">
        <f>INDEX([1]report!$F$5:$AG$94,MATCH($C14,[1]report!$D$5:$D$94,0),MATCH(CB$1,[1]report!$F$4:$AG$4,0))</f>
        <v>0</v>
      </c>
      <c r="CC14">
        <f>INDEX([1]report!$F$5:$AG$94,MATCH($C14,[1]report!$D$5:$D$94,0),MATCH(CC$1,[1]report!$F$4:$AG$4,0))</f>
        <v>39715000</v>
      </c>
      <c r="CD14">
        <f>INDEX([1]report!$F$5:$AG$94,MATCH($C14,[1]report!$D$5:$D$94,0),MATCH(CD$1,[1]report!$F$4:$AG$4,0))</f>
        <v>43481000</v>
      </c>
      <c r="CE14">
        <f>INDEX([1]report!$F$5:$AG$94,MATCH($C14,[1]report!$D$5:$D$94,0),MATCH(CE$1,[1]report!$F$4:$AG$4,0))</f>
        <v>96249000</v>
      </c>
      <c r="CF14">
        <f>INDEX([1]report!$F$5:$AG$94,MATCH($C14,[1]report!$D$5:$D$94,0),MATCH(CF$1,[1]report!$F$4:$AG$4,0))</f>
        <v>252924000</v>
      </c>
    </row>
    <row r="15" spans="1:84">
      <c r="A15">
        <f t="shared" si="0"/>
        <v>14</v>
      </c>
      <c r="B15" s="3" t="s">
        <v>24</v>
      </c>
      <c r="C15" s="11">
        <v>7714617793</v>
      </c>
      <c r="D15" s="11" t="s">
        <v>171</v>
      </c>
      <c r="E15" t="s">
        <v>8</v>
      </c>
      <c r="F15">
        <v>23650</v>
      </c>
      <c r="G15">
        <v>0.18</v>
      </c>
      <c r="H15">
        <v>1840</v>
      </c>
      <c r="I15">
        <v>0.04</v>
      </c>
      <c r="J15">
        <v>12850</v>
      </c>
      <c r="K15">
        <v>0.12</v>
      </c>
      <c r="L15">
        <v>8664035</v>
      </c>
      <c r="M15">
        <v>59280000</v>
      </c>
      <c r="N15">
        <v>926095000</v>
      </c>
      <c r="O15">
        <v>768306000</v>
      </c>
      <c r="P15">
        <v>616444000</v>
      </c>
      <c r="Q15">
        <v>644467000</v>
      </c>
      <c r="R15">
        <v>1046812000</v>
      </c>
      <c r="S15">
        <v>945364000</v>
      </c>
      <c r="T15">
        <v>912455000</v>
      </c>
      <c r="U15">
        <v>8997795000</v>
      </c>
      <c r="V15">
        <v>18296804000</v>
      </c>
      <c r="W15">
        <v>14359920000</v>
      </c>
      <c r="X15">
        <v>15123264000</v>
      </c>
      <c r="Y15">
        <v>3226414000</v>
      </c>
      <c r="Z15">
        <v>5802383000</v>
      </c>
      <c r="AA15">
        <v>3645903000</v>
      </c>
      <c r="AB15">
        <v>3661182000</v>
      </c>
      <c r="AC15">
        <v>32480361000</v>
      </c>
      <c r="AD15">
        <v>75848426000</v>
      </c>
      <c r="AE15">
        <v>71418338000</v>
      </c>
      <c r="AF15">
        <v>76999400000</v>
      </c>
      <c r="AG15">
        <v>0</v>
      </c>
      <c r="AH15">
        <v>0</v>
      </c>
      <c r="AI15">
        <v>0</v>
      </c>
      <c r="AJ15">
        <v>0</v>
      </c>
      <c r="AK15">
        <v>48322328000</v>
      </c>
      <c r="AL15">
        <v>95394059000</v>
      </c>
      <c r="AM15">
        <v>102151702000</v>
      </c>
      <c r="AN15">
        <v>105462524000</v>
      </c>
      <c r="AO15">
        <v>36064947000</v>
      </c>
      <c r="AP15">
        <v>70310145000</v>
      </c>
      <c r="AQ15">
        <v>77585664000</v>
      </c>
      <c r="AR15">
        <v>81463799000</v>
      </c>
      <c r="AS15">
        <v>12257381000</v>
      </c>
      <c r="AT15">
        <v>25083914000</v>
      </c>
      <c r="AU15">
        <v>24566038000</v>
      </c>
      <c r="AV15">
        <v>23998725000</v>
      </c>
      <c r="AW15">
        <v>16723759000</v>
      </c>
      <c r="AX15">
        <v>26779754000</v>
      </c>
      <c r="AY15">
        <v>24126948000</v>
      </c>
      <c r="AZ15">
        <v>20197306000</v>
      </c>
      <c r="BA15">
        <v>4.4000000000000004</v>
      </c>
      <c r="BB15">
        <v>7</v>
      </c>
      <c r="BC15">
        <v>6.3</v>
      </c>
      <c r="BD15">
        <v>7.2</v>
      </c>
      <c r="BE15">
        <f>INDEX([1]report!$F$5:$AG$94,MATCH($C15,[1]report!$D$5:$D$94,0),MATCH(BE$1,[1]report!$F$4:$AG$4,0))</f>
        <v>24488772000</v>
      </c>
      <c r="BF15">
        <f>INDEX([1]report!$F$5:$AG$94,MATCH($C15,[1]report!$D$5:$D$94,0),MATCH(BF$1,[1]report!$F$4:$AG$4,0))</f>
        <v>53354323000</v>
      </c>
      <c r="BG15">
        <f>INDEX([1]report!$F$5:$AG$94,MATCH($C15,[1]report!$D$5:$D$94,0),MATCH(BG$1,[1]report!$F$4:$AG$4,0))</f>
        <v>64039894000</v>
      </c>
      <c r="BH15">
        <f>INDEX([1]report!$F$5:$AG$94,MATCH($C15,[1]report!$D$5:$D$94,0),MATCH(BH$1,[1]report!$F$4:$AG$4,0))</f>
        <v>53087108000</v>
      </c>
      <c r="BI15">
        <f>INDEX([1]report!$F$5:$AG$94,MATCH($C15,[1]report!$D$5:$D$94,0),MATCH(BI$1,[1]report!$F$4:$AG$4,0))</f>
        <v>3226414000</v>
      </c>
      <c r="BJ15">
        <f>INDEX([1]report!$F$5:$AG$94,MATCH($C15,[1]report!$D$5:$D$94,0),MATCH(BJ$1,[1]report!$F$4:$AG$4,0))</f>
        <v>5802383000</v>
      </c>
      <c r="BK15">
        <f>INDEX([1]report!$F$5:$AG$94,MATCH($C15,[1]report!$D$5:$D$94,0),MATCH(BK$1,[1]report!$F$4:$AG$4,0))</f>
        <v>3645903000</v>
      </c>
      <c r="BL15">
        <f>INDEX([1]report!$F$5:$AG$94,MATCH($C15,[1]report!$D$5:$D$94,0),MATCH(BL$1,[1]report!$F$4:$AG$4,0))</f>
        <v>3661182000</v>
      </c>
      <c r="BM15">
        <f>INDEX([1]report!$F$5:$AG$94,MATCH($C15,[1]report!$D$5:$D$94,0),MATCH(BM$1,[1]report!$F$4:$AG$4,0))</f>
        <v>0</v>
      </c>
      <c r="BN15">
        <f>INDEX([1]report!$F$5:$AG$94,MATCH($C15,[1]report!$D$5:$D$94,0),MATCH(BN$1,[1]report!$F$4:$AG$4,0))</f>
        <v>8066345000</v>
      </c>
      <c r="BO15">
        <f>INDEX([1]report!$F$5:$AG$94,MATCH($C15,[1]report!$D$5:$D$94,0),MATCH(BO$1,[1]report!$F$4:$AG$4,0))</f>
        <v>0</v>
      </c>
      <c r="BP15">
        <f>INDEX([1]report!$F$5:$AG$94,MATCH($C15,[1]report!$D$5:$D$94,0),MATCH(BP$1,[1]report!$F$4:$AG$4,0))</f>
        <v>7566904000</v>
      </c>
      <c r="BQ15">
        <f>INDEX([1]report!$F$5:$AG$94,MATCH($C15,[1]report!$D$5:$D$94,0),MATCH(BQ$1,[1]report!$F$4:$AG$4,0))</f>
        <v>29198016000</v>
      </c>
      <c r="BR15">
        <f>INDEX([1]report!$F$5:$AG$94,MATCH($C15,[1]report!$D$5:$D$94,0),MATCH(BR$1,[1]report!$F$4:$AG$4,0))</f>
        <v>61821597000</v>
      </c>
      <c r="BS15">
        <f>INDEX([1]report!$F$5:$AG$94,MATCH($C15,[1]report!$D$5:$D$94,0),MATCH(BS$1,[1]report!$F$4:$AG$4,0))</f>
        <v>67629484000</v>
      </c>
      <c r="BT15">
        <f>INDEX([1]report!$F$5:$AG$94,MATCH($C15,[1]report!$D$5:$D$94,0),MATCH(BT$1,[1]report!$F$4:$AG$4,0))</f>
        <v>65636616000</v>
      </c>
      <c r="BU15">
        <f>INDEX([1]report!$F$5:$AG$94,MATCH($C15,[1]report!$D$5:$D$94,0),MATCH(BU$1,[1]report!$F$4:$AG$4,0))</f>
        <v>16723759000</v>
      </c>
      <c r="BV15">
        <f>INDEX([1]report!$F$5:$AG$94,MATCH($C15,[1]report!$D$5:$D$94,0),MATCH(BV$1,[1]report!$F$4:$AG$4,0))</f>
        <v>26779754000</v>
      </c>
      <c r="BW15">
        <f>INDEX([1]report!$F$5:$AG$94,MATCH($C15,[1]report!$D$5:$D$94,0),MATCH(BW$1,[1]report!$F$4:$AG$4,0))</f>
        <v>24126948000</v>
      </c>
      <c r="BX15">
        <f>INDEX([1]report!$F$5:$AG$94,MATCH($C15,[1]report!$D$5:$D$94,0),MATCH(BX$1,[1]report!$F$4:$AG$4,0))</f>
        <v>20197306000</v>
      </c>
      <c r="BY15">
        <f>INDEX([1]report!$F$5:$AG$94,MATCH($C15,[1]report!$D$5:$D$94,0),MATCH(BY$1,[1]report!$F$4:$AG$4,0))</f>
        <v>0</v>
      </c>
      <c r="BZ15">
        <f>INDEX([1]report!$F$5:$AG$94,MATCH($C15,[1]report!$D$5:$D$94,0),MATCH(BZ$1,[1]report!$F$4:$AG$4,0))</f>
        <v>0</v>
      </c>
      <c r="CA15">
        <f>INDEX([1]report!$F$5:$AG$94,MATCH($C15,[1]report!$D$5:$D$94,0),MATCH(CA$1,[1]report!$F$4:$AG$4,0))</f>
        <v>0</v>
      </c>
      <c r="CB15">
        <f>INDEX([1]report!$F$5:$AG$94,MATCH($C15,[1]report!$D$5:$D$94,0),MATCH(CB$1,[1]report!$F$4:$AG$4,0))</f>
        <v>0</v>
      </c>
      <c r="CC15">
        <f>INDEX([1]report!$F$5:$AG$94,MATCH($C15,[1]report!$D$5:$D$94,0),MATCH(CC$1,[1]report!$F$4:$AG$4,0))</f>
        <v>-3128872000</v>
      </c>
      <c r="CD15">
        <f>INDEX([1]report!$F$5:$AG$94,MATCH($C15,[1]report!$D$5:$D$94,0),MATCH(CD$1,[1]report!$F$4:$AG$4,0))</f>
        <v>-5792104000</v>
      </c>
      <c r="CE15">
        <f>INDEX([1]report!$F$5:$AG$94,MATCH($C15,[1]report!$D$5:$D$94,0),MATCH(CE$1,[1]report!$F$4:$AG$4,0))</f>
        <v>-2321185000</v>
      </c>
      <c r="CF15">
        <f>INDEX([1]report!$F$5:$AG$94,MATCH($C15,[1]report!$D$5:$D$94,0),MATCH(CF$1,[1]report!$F$4:$AG$4,0))</f>
        <v>191870000</v>
      </c>
    </row>
    <row r="16" spans="1:84">
      <c r="A16">
        <f t="shared" si="0"/>
        <v>15</v>
      </c>
      <c r="B16" s="3" t="s">
        <v>25</v>
      </c>
      <c r="C16" s="11">
        <v>7735092378</v>
      </c>
      <c r="D16" s="11" t="s">
        <v>172</v>
      </c>
      <c r="E16" t="s">
        <v>6</v>
      </c>
      <c r="F16">
        <v>23050</v>
      </c>
      <c r="G16">
        <v>0.22</v>
      </c>
      <c r="H16">
        <v>3560</v>
      </c>
      <c r="I16">
        <v>0</v>
      </c>
      <c r="J16">
        <v>6470</v>
      </c>
      <c r="K16">
        <v>0.22</v>
      </c>
      <c r="L16">
        <v>8597160</v>
      </c>
      <c r="M16">
        <v>0</v>
      </c>
      <c r="N16">
        <v>0</v>
      </c>
      <c r="O16">
        <v>3466000</v>
      </c>
      <c r="P16">
        <v>2245000</v>
      </c>
      <c r="Q16">
        <v>1169856000</v>
      </c>
      <c r="R16">
        <v>1204769000</v>
      </c>
      <c r="S16">
        <v>1110285000</v>
      </c>
      <c r="T16">
        <v>1221538000</v>
      </c>
      <c r="U16">
        <v>2044526000</v>
      </c>
      <c r="V16">
        <v>2601064000</v>
      </c>
      <c r="W16">
        <v>3355814000</v>
      </c>
      <c r="X16">
        <v>5142779000</v>
      </c>
      <c r="Y16">
        <v>977293000</v>
      </c>
      <c r="Z16">
        <v>955082000</v>
      </c>
      <c r="AA16">
        <v>966895000</v>
      </c>
      <c r="AB16">
        <v>1528904000</v>
      </c>
      <c r="AC16">
        <v>3951583000</v>
      </c>
      <c r="AD16">
        <v>4420893000</v>
      </c>
      <c r="AE16">
        <v>4922925000</v>
      </c>
      <c r="AF16">
        <v>7286744000</v>
      </c>
      <c r="AG16">
        <v>0</v>
      </c>
      <c r="AH16">
        <v>0</v>
      </c>
      <c r="AI16">
        <v>0</v>
      </c>
      <c r="AJ16">
        <v>0</v>
      </c>
      <c r="AK16">
        <v>14619499000</v>
      </c>
      <c r="AL16">
        <v>16177299000</v>
      </c>
      <c r="AM16">
        <v>19266884000</v>
      </c>
      <c r="AN16">
        <v>25369377000</v>
      </c>
      <c r="AO16">
        <v>12756256000</v>
      </c>
      <c r="AP16">
        <v>14109951000</v>
      </c>
      <c r="AQ16">
        <v>16942401000</v>
      </c>
      <c r="AR16">
        <v>21652271000</v>
      </c>
      <c r="AS16">
        <v>1863243000</v>
      </c>
      <c r="AT16">
        <v>2067348000</v>
      </c>
      <c r="AU16">
        <v>2324483000</v>
      </c>
      <c r="AV16">
        <v>3717106000</v>
      </c>
      <c r="AW16">
        <v>1733716000</v>
      </c>
      <c r="AX16">
        <v>1977547000</v>
      </c>
      <c r="AY16">
        <v>2070184000</v>
      </c>
      <c r="AZ16">
        <v>2879978000</v>
      </c>
      <c r="BA16">
        <v>9</v>
      </c>
      <c r="BB16">
        <v>7</v>
      </c>
      <c r="BC16">
        <v>6.5</v>
      </c>
      <c r="BD16">
        <v>6</v>
      </c>
      <c r="BE16">
        <f>INDEX([1]report!$F$5:$AG$94,MATCH($C16,[1]report!$D$5:$D$94,0),MATCH(BE$1,[1]report!$F$4:$AG$4,0))</f>
        <v>2781727000</v>
      </c>
      <c r="BF16">
        <f>INDEX([1]report!$F$5:$AG$94,MATCH($C16,[1]report!$D$5:$D$94,0),MATCH(BF$1,[1]report!$F$4:$AG$4,0))</f>
        <v>3216124000</v>
      </c>
      <c r="BG16">
        <f>INDEX([1]report!$F$5:$AG$94,MATCH($C16,[1]report!$D$5:$D$94,0),MATCH(BG$1,[1]report!$F$4:$AG$4,0))</f>
        <v>3809174000</v>
      </c>
      <c r="BH16">
        <f>INDEX([1]report!$F$5:$AG$94,MATCH($C16,[1]report!$D$5:$D$94,0),MATCH(BH$1,[1]report!$F$4:$AG$4,0))</f>
        <v>6062962000</v>
      </c>
      <c r="BI16">
        <f>INDEX([1]report!$F$5:$AG$94,MATCH($C16,[1]report!$D$5:$D$94,0),MATCH(BI$1,[1]report!$F$4:$AG$4,0))</f>
        <v>977293000</v>
      </c>
      <c r="BJ16">
        <f>INDEX([1]report!$F$5:$AG$94,MATCH($C16,[1]report!$D$5:$D$94,0),MATCH(BJ$1,[1]report!$F$4:$AG$4,0))</f>
        <v>955082000</v>
      </c>
      <c r="BK16">
        <f>INDEX([1]report!$F$5:$AG$94,MATCH($C16,[1]report!$D$5:$D$94,0),MATCH(BK$1,[1]report!$F$4:$AG$4,0))</f>
        <v>966895000</v>
      </c>
      <c r="BL16">
        <f>INDEX([1]report!$F$5:$AG$94,MATCH($C16,[1]report!$D$5:$D$94,0),MATCH(BL$1,[1]report!$F$4:$AG$4,0))</f>
        <v>1528904000</v>
      </c>
      <c r="BM16">
        <f>INDEX([1]report!$F$5:$AG$94,MATCH($C16,[1]report!$D$5:$D$94,0),MATCH(BM$1,[1]report!$F$4:$AG$4,0))</f>
        <v>246234000</v>
      </c>
      <c r="BN16">
        <f>INDEX([1]report!$F$5:$AG$94,MATCH($C16,[1]report!$D$5:$D$94,0),MATCH(BN$1,[1]report!$F$4:$AG$4,0))</f>
        <v>0</v>
      </c>
      <c r="BO16">
        <f>INDEX([1]report!$F$5:$AG$94,MATCH($C16,[1]report!$D$5:$D$94,0),MATCH(BO$1,[1]report!$F$4:$AG$4,0))</f>
        <v>0</v>
      </c>
      <c r="BP16">
        <f>INDEX([1]report!$F$5:$AG$94,MATCH($C16,[1]report!$D$5:$D$94,0),MATCH(BP$1,[1]report!$F$4:$AG$4,0))</f>
        <v>0</v>
      </c>
      <c r="BQ16">
        <f>INDEX([1]report!$F$5:$AG$94,MATCH($C16,[1]report!$D$5:$D$94,0),MATCH(BQ$1,[1]report!$F$4:$AG$4,0))</f>
        <v>2644780000</v>
      </c>
      <c r="BR16">
        <f>INDEX([1]report!$F$5:$AG$94,MATCH($C16,[1]report!$D$5:$D$94,0),MATCH(BR$1,[1]report!$F$4:$AG$4,0))</f>
        <v>3400128000</v>
      </c>
      <c r="BS16">
        <f>INDEX([1]report!$F$5:$AG$94,MATCH($C16,[1]report!$D$5:$D$94,0),MATCH(BS$1,[1]report!$F$4:$AG$4,0))</f>
        <v>3883358000</v>
      </c>
      <c r="BT16">
        <f>INDEX([1]report!$F$5:$AG$94,MATCH($C16,[1]report!$D$5:$D$94,0),MATCH(BT$1,[1]report!$F$4:$AG$4,0))</f>
        <v>5632504000</v>
      </c>
      <c r="BU16">
        <f>INDEX([1]report!$F$5:$AG$94,MATCH($C16,[1]report!$D$5:$D$94,0),MATCH(BU$1,[1]report!$F$4:$AG$4,0))</f>
        <v>1733716000</v>
      </c>
      <c r="BV16">
        <f>INDEX([1]report!$F$5:$AG$94,MATCH($C16,[1]report!$D$5:$D$94,0),MATCH(BV$1,[1]report!$F$4:$AG$4,0))</f>
        <v>1977547000</v>
      </c>
      <c r="BW16">
        <f>INDEX([1]report!$F$5:$AG$94,MATCH($C16,[1]report!$D$5:$D$94,0),MATCH(BW$1,[1]report!$F$4:$AG$4,0))</f>
        <v>2070184000</v>
      </c>
      <c r="BX16">
        <f>INDEX([1]report!$F$5:$AG$94,MATCH($C16,[1]report!$D$5:$D$94,0),MATCH(BX$1,[1]report!$F$4:$AG$4,0))</f>
        <v>2879978000</v>
      </c>
      <c r="BY16">
        <f>INDEX([1]report!$F$5:$AG$94,MATCH($C16,[1]report!$D$5:$D$94,0),MATCH(BY$1,[1]report!$F$4:$AG$4,0))</f>
        <v>0</v>
      </c>
      <c r="BZ16">
        <f>INDEX([1]report!$F$5:$AG$94,MATCH($C16,[1]report!$D$5:$D$94,0),MATCH(BZ$1,[1]report!$F$4:$AG$4,0))</f>
        <v>0</v>
      </c>
      <c r="CA16">
        <f>INDEX([1]report!$F$5:$AG$94,MATCH($C16,[1]report!$D$5:$D$94,0),MATCH(CA$1,[1]report!$F$4:$AG$4,0))</f>
        <v>0</v>
      </c>
      <c r="CB16">
        <f>INDEX([1]report!$F$5:$AG$94,MATCH($C16,[1]report!$D$5:$D$94,0),MATCH(CB$1,[1]report!$F$4:$AG$4,0))</f>
        <v>0</v>
      </c>
      <c r="CC16">
        <f>INDEX([1]report!$F$5:$AG$94,MATCH($C16,[1]report!$D$5:$D$94,0),MATCH(CC$1,[1]report!$F$4:$AG$4,0))</f>
        <v>137035000</v>
      </c>
      <c r="CD16">
        <f>INDEX([1]report!$F$5:$AG$94,MATCH($C16,[1]report!$D$5:$D$94,0),MATCH(CD$1,[1]report!$F$4:$AG$4,0))</f>
        <v>102715000</v>
      </c>
      <c r="CE16">
        <f>INDEX([1]report!$F$5:$AG$94,MATCH($C16,[1]report!$D$5:$D$94,0),MATCH(CE$1,[1]report!$F$4:$AG$4,0))</f>
        <v>262968000</v>
      </c>
      <c r="CF16">
        <f>INDEX([1]report!$F$5:$AG$94,MATCH($C16,[1]report!$D$5:$D$94,0),MATCH(CF$1,[1]report!$F$4:$AG$4,0))</f>
        <v>790347000</v>
      </c>
    </row>
    <row r="17" spans="1:84">
      <c r="A17">
        <f t="shared" si="0"/>
        <v>16</v>
      </c>
      <c r="B17" s="3" t="s">
        <v>26</v>
      </c>
      <c r="C17" s="11">
        <v>7728551528</v>
      </c>
      <c r="D17" s="11" t="s">
        <v>173</v>
      </c>
      <c r="E17" t="s">
        <v>27</v>
      </c>
      <c r="F17">
        <v>20110</v>
      </c>
      <c r="G17">
        <v>0.55000000000000004</v>
      </c>
      <c r="H17">
        <v>6370</v>
      </c>
      <c r="I17">
        <v>0.74</v>
      </c>
      <c r="J17">
        <v>3160</v>
      </c>
      <c r="K17">
        <v>-0.11</v>
      </c>
      <c r="L17">
        <v>10272838</v>
      </c>
      <c r="M17">
        <v>212373000</v>
      </c>
      <c r="N17">
        <v>159180000</v>
      </c>
      <c r="O17">
        <v>114292000</v>
      </c>
      <c r="P17">
        <v>97688000</v>
      </c>
      <c r="Q17">
        <v>5866888000</v>
      </c>
      <c r="R17">
        <v>7169526000</v>
      </c>
      <c r="S17">
        <v>7179851000</v>
      </c>
      <c r="T17">
        <v>6936304000</v>
      </c>
      <c r="U17">
        <v>31366449000</v>
      </c>
      <c r="V17">
        <v>35584386000</v>
      </c>
      <c r="W17">
        <v>30727279000</v>
      </c>
      <c r="X17">
        <v>33758413000</v>
      </c>
      <c r="Y17">
        <v>43585284000</v>
      </c>
      <c r="Z17">
        <v>52040738000</v>
      </c>
      <c r="AA17">
        <v>62346766000</v>
      </c>
      <c r="AB17">
        <v>48431764000</v>
      </c>
      <c r="AC17">
        <v>58824066000</v>
      </c>
      <c r="AD17">
        <v>64599040000</v>
      </c>
      <c r="AE17">
        <v>82404151000</v>
      </c>
      <c r="AF17">
        <v>67969882000</v>
      </c>
      <c r="AG17">
        <v>94000</v>
      </c>
      <c r="AH17">
        <v>94000</v>
      </c>
      <c r="AI17">
        <v>94000</v>
      </c>
      <c r="AJ17">
        <v>94000</v>
      </c>
      <c r="AK17">
        <v>107408076000</v>
      </c>
      <c r="AL17">
        <v>112421194000</v>
      </c>
      <c r="AM17">
        <v>101894831000</v>
      </c>
      <c r="AN17">
        <v>129165759000</v>
      </c>
      <c r="AO17">
        <v>50472499000</v>
      </c>
      <c r="AP17">
        <v>55488079000</v>
      </c>
      <c r="AQ17">
        <v>50614470000</v>
      </c>
      <c r="AR17">
        <v>65593728000</v>
      </c>
      <c r="AS17">
        <v>56935577000</v>
      </c>
      <c r="AT17">
        <v>56933115000</v>
      </c>
      <c r="AU17">
        <v>51280361000</v>
      </c>
      <c r="AV17">
        <v>63572031000</v>
      </c>
      <c r="AW17">
        <v>37015909000</v>
      </c>
      <c r="AX17">
        <v>41589977000</v>
      </c>
      <c r="AY17">
        <v>38925278000</v>
      </c>
      <c r="AZ17">
        <v>50120877000</v>
      </c>
      <c r="BA17">
        <v>3.6</v>
      </c>
      <c r="BB17">
        <v>3.4</v>
      </c>
      <c r="BC17">
        <v>3.1</v>
      </c>
      <c r="BD17">
        <v>4</v>
      </c>
      <c r="BE17">
        <f>INDEX([1]report!$F$5:$AG$94,MATCH($C17,[1]report!$D$5:$D$94,0),MATCH(BE$1,[1]report!$F$4:$AG$4,0))</f>
        <v>51986615000</v>
      </c>
      <c r="BF17">
        <f>INDEX([1]report!$F$5:$AG$94,MATCH($C17,[1]report!$D$5:$D$94,0),MATCH(BF$1,[1]report!$F$4:$AG$4,0))</f>
        <v>56425832000</v>
      </c>
      <c r="BG17">
        <f>INDEX([1]report!$F$5:$AG$94,MATCH($C17,[1]report!$D$5:$D$94,0),MATCH(BG$1,[1]report!$F$4:$AG$4,0))</f>
        <v>73588524000</v>
      </c>
      <c r="BH17">
        <f>INDEX([1]report!$F$5:$AG$94,MATCH($C17,[1]report!$D$5:$D$94,0),MATCH(BH$1,[1]report!$F$4:$AG$4,0))</f>
        <v>59638681000</v>
      </c>
      <c r="BI17">
        <f>INDEX([1]report!$F$5:$AG$94,MATCH($C17,[1]report!$D$5:$D$94,0),MATCH(BI$1,[1]report!$F$4:$AG$4,0))</f>
        <v>43585024000</v>
      </c>
      <c r="BJ17">
        <f>INDEX([1]report!$F$5:$AG$94,MATCH($C17,[1]report!$D$5:$D$94,0),MATCH(BJ$1,[1]report!$F$4:$AG$4,0))</f>
        <v>52040326000</v>
      </c>
      <c r="BK17">
        <f>INDEX([1]report!$F$5:$AG$94,MATCH($C17,[1]report!$D$5:$D$94,0),MATCH(BK$1,[1]report!$F$4:$AG$4,0))</f>
        <v>62346248000</v>
      </c>
      <c r="BL17">
        <f>INDEX([1]report!$F$5:$AG$94,MATCH($C17,[1]report!$D$5:$D$94,0),MATCH(BL$1,[1]report!$F$4:$AG$4,0))</f>
        <v>48431480000</v>
      </c>
      <c r="BM17">
        <f>INDEX([1]report!$F$5:$AG$94,MATCH($C17,[1]report!$D$5:$D$94,0),MATCH(BM$1,[1]report!$F$4:$AG$4,0))</f>
        <v>0</v>
      </c>
      <c r="BN17">
        <f>INDEX([1]report!$F$5:$AG$94,MATCH($C17,[1]report!$D$5:$D$94,0),MATCH(BN$1,[1]report!$F$4:$AG$4,0))</f>
        <v>0</v>
      </c>
      <c r="BO17">
        <f>INDEX([1]report!$F$5:$AG$94,MATCH($C17,[1]report!$D$5:$D$94,0),MATCH(BO$1,[1]report!$F$4:$AG$4,0))</f>
        <v>0</v>
      </c>
      <c r="BP17">
        <f>INDEX([1]report!$F$5:$AG$94,MATCH($C17,[1]report!$D$5:$D$94,0),MATCH(BP$1,[1]report!$F$4:$AG$4,0))</f>
        <v>0</v>
      </c>
      <c r="BQ17">
        <f>INDEX([1]report!$F$5:$AG$94,MATCH($C17,[1]report!$D$5:$D$94,0),MATCH(BQ$1,[1]report!$F$4:$AG$4,0))</f>
        <v>15239041000</v>
      </c>
      <c r="BR17">
        <f>INDEX([1]report!$F$5:$AG$94,MATCH($C17,[1]report!$D$5:$D$94,0),MATCH(BR$1,[1]report!$F$4:$AG$4,0))</f>
        <v>12558714000</v>
      </c>
      <c r="BS17">
        <f>INDEX([1]report!$F$5:$AG$94,MATCH($C17,[1]report!$D$5:$D$94,0),MATCH(BS$1,[1]report!$F$4:$AG$4,0))</f>
        <v>20057902000</v>
      </c>
      <c r="BT17">
        <f>INDEX([1]report!$F$5:$AG$94,MATCH($C17,[1]report!$D$5:$D$94,0),MATCH(BT$1,[1]report!$F$4:$AG$4,0))</f>
        <v>19538402000</v>
      </c>
      <c r="BU17">
        <f>INDEX([1]report!$F$5:$AG$94,MATCH($C17,[1]report!$D$5:$D$94,0),MATCH(BU$1,[1]report!$F$4:$AG$4,0))</f>
        <v>37015909000</v>
      </c>
      <c r="BV17">
        <f>INDEX([1]report!$F$5:$AG$94,MATCH($C17,[1]report!$D$5:$D$94,0),MATCH(BV$1,[1]report!$F$4:$AG$4,0))</f>
        <v>41589977000</v>
      </c>
      <c r="BW17">
        <f>INDEX([1]report!$F$5:$AG$94,MATCH($C17,[1]report!$D$5:$D$94,0),MATCH(BW$1,[1]report!$F$4:$AG$4,0))</f>
        <v>38925278000</v>
      </c>
      <c r="BX17">
        <f>INDEX([1]report!$F$5:$AG$94,MATCH($C17,[1]report!$D$5:$D$94,0),MATCH(BX$1,[1]report!$F$4:$AG$4,0))</f>
        <v>50120877000</v>
      </c>
      <c r="BY17">
        <f>INDEX([1]report!$F$5:$AG$94,MATCH($C17,[1]report!$D$5:$D$94,0),MATCH(BY$1,[1]report!$F$4:$AG$4,0))</f>
        <v>0</v>
      </c>
      <c r="BZ17">
        <f>INDEX([1]report!$F$5:$AG$94,MATCH($C17,[1]report!$D$5:$D$94,0),MATCH(BZ$1,[1]report!$F$4:$AG$4,0))</f>
        <v>0</v>
      </c>
      <c r="CA17">
        <f>INDEX([1]report!$F$5:$AG$94,MATCH($C17,[1]report!$D$5:$D$94,0),MATCH(CA$1,[1]report!$F$4:$AG$4,0))</f>
        <v>0</v>
      </c>
      <c r="CB17">
        <f>INDEX([1]report!$F$5:$AG$94,MATCH($C17,[1]report!$D$5:$D$94,0),MATCH(CB$1,[1]report!$F$4:$AG$4,0))</f>
        <v>0</v>
      </c>
      <c r="CC17">
        <f>INDEX([1]report!$F$5:$AG$94,MATCH($C17,[1]report!$D$5:$D$94,0),MATCH(CC$1,[1]report!$F$4:$AG$4,0))</f>
        <v>20700195000</v>
      </c>
      <c r="CD17">
        <f>INDEX([1]report!$F$5:$AG$94,MATCH($C17,[1]report!$D$5:$D$94,0),MATCH(CD$1,[1]report!$F$4:$AG$4,0))</f>
        <v>16162744000</v>
      </c>
      <c r="CE17">
        <f>INDEX([1]report!$F$5:$AG$94,MATCH($C17,[1]report!$D$5:$D$94,0),MATCH(CE$1,[1]report!$F$4:$AG$4,0))</f>
        <v>13781161000</v>
      </c>
      <c r="CF17">
        <f>INDEX([1]report!$F$5:$AG$94,MATCH($C17,[1]report!$D$5:$D$94,0),MATCH(CF$1,[1]report!$F$4:$AG$4,0))</f>
        <v>17110541000</v>
      </c>
    </row>
    <row r="18" spans="1:84">
      <c r="A18">
        <f t="shared" si="0"/>
        <v>17</v>
      </c>
      <c r="B18" s="3" t="s">
        <v>28</v>
      </c>
      <c r="C18" s="11">
        <v>7709356049</v>
      </c>
      <c r="D18" s="11" t="s">
        <v>163</v>
      </c>
      <c r="E18" t="s">
        <v>8</v>
      </c>
      <c r="F18">
        <v>19550</v>
      </c>
      <c r="G18">
        <v>1.06</v>
      </c>
      <c r="H18">
        <v>1070</v>
      </c>
      <c r="I18">
        <v>0.81</v>
      </c>
      <c r="J18">
        <v>18270</v>
      </c>
      <c r="K18">
        <v>0.14000000000000001</v>
      </c>
      <c r="M18">
        <v>115000000</v>
      </c>
      <c r="N18">
        <v>98573000</v>
      </c>
      <c r="O18">
        <v>690525000</v>
      </c>
      <c r="P18">
        <v>1058015000</v>
      </c>
      <c r="Q18">
        <v>33926000000</v>
      </c>
      <c r="R18">
        <v>28717523000</v>
      </c>
      <c r="S18">
        <v>19593505000</v>
      </c>
      <c r="T18">
        <v>17877809000</v>
      </c>
      <c r="U18">
        <v>16453000000</v>
      </c>
      <c r="V18">
        <v>13929587000</v>
      </c>
      <c r="W18">
        <v>13775488000</v>
      </c>
      <c r="X18">
        <v>16362110000</v>
      </c>
      <c r="Y18">
        <v>7281000000</v>
      </c>
      <c r="Z18">
        <v>6136490000</v>
      </c>
      <c r="AA18">
        <v>6300783000</v>
      </c>
      <c r="AB18">
        <v>5205024000</v>
      </c>
      <c r="AC18">
        <v>64060000000</v>
      </c>
      <c r="AD18">
        <v>57653775000</v>
      </c>
      <c r="AE18">
        <v>43848914000</v>
      </c>
      <c r="AF18">
        <v>51303103000</v>
      </c>
      <c r="AG18">
        <v>11520000000</v>
      </c>
      <c r="AH18">
        <v>11519890000</v>
      </c>
      <c r="AI18">
        <v>11519890000</v>
      </c>
      <c r="AJ18">
        <v>11519890000</v>
      </c>
      <c r="AK18">
        <v>84764000000</v>
      </c>
      <c r="AL18">
        <v>86366709000</v>
      </c>
      <c r="AM18">
        <v>83844590000</v>
      </c>
      <c r="AN18">
        <v>86508338000</v>
      </c>
      <c r="AO18">
        <v>54511000000</v>
      </c>
      <c r="AP18">
        <v>55014026000</v>
      </c>
      <c r="AQ18">
        <v>58421625000</v>
      </c>
      <c r="AR18">
        <v>66114219000</v>
      </c>
      <c r="AS18">
        <v>30253000000</v>
      </c>
      <c r="AT18">
        <v>31352683000</v>
      </c>
      <c r="AU18">
        <v>25422965000</v>
      </c>
      <c r="AV18">
        <v>20394119000</v>
      </c>
      <c r="AW18">
        <v>23429000000</v>
      </c>
      <c r="AX18">
        <v>25024341000</v>
      </c>
      <c r="AY18">
        <v>19701914000</v>
      </c>
      <c r="AZ18">
        <v>17075605000</v>
      </c>
      <c r="BA18">
        <v>6.7</v>
      </c>
      <c r="BB18">
        <v>5.7</v>
      </c>
      <c r="BC18">
        <v>6.1</v>
      </c>
      <c r="BD18">
        <v>5.7</v>
      </c>
      <c r="BE18">
        <f>INDEX([1]report!$F$5:$AG$94,MATCH($C18,[1]report!$D$5:$D$94,0),MATCH(BE$1,[1]report!$F$4:$AG$4,0))</f>
        <v>28336000000</v>
      </c>
      <c r="BF18">
        <f>INDEX([1]report!$F$5:$AG$94,MATCH($C18,[1]report!$D$5:$D$94,0),MATCH(BF$1,[1]report!$F$4:$AG$4,0))</f>
        <v>27089079000</v>
      </c>
      <c r="BG18">
        <f>INDEX([1]report!$F$5:$AG$94,MATCH($C18,[1]report!$D$5:$D$94,0),MATCH(BG$1,[1]report!$F$4:$AG$4,0))</f>
        <v>22212504000</v>
      </c>
      <c r="BH18">
        <f>INDEX([1]report!$F$5:$AG$94,MATCH($C18,[1]report!$D$5:$D$94,0),MATCH(BH$1,[1]report!$F$4:$AG$4,0))</f>
        <v>26923406000</v>
      </c>
      <c r="BI18">
        <f>INDEX([1]report!$F$5:$AG$94,MATCH($C18,[1]report!$D$5:$D$94,0),MATCH(BI$1,[1]report!$F$4:$AG$4,0))</f>
        <v>7281000000</v>
      </c>
      <c r="BJ18">
        <f>INDEX([1]report!$F$5:$AG$94,MATCH($C18,[1]report!$D$5:$D$94,0),MATCH(BJ$1,[1]report!$F$4:$AG$4,0))</f>
        <v>6136490000</v>
      </c>
      <c r="BK18">
        <f>INDEX([1]report!$F$5:$AG$94,MATCH($C18,[1]report!$D$5:$D$94,0),MATCH(BK$1,[1]report!$F$4:$AG$4,0))</f>
        <v>6300783000</v>
      </c>
      <c r="BL18">
        <f>INDEX([1]report!$F$5:$AG$94,MATCH($C18,[1]report!$D$5:$D$94,0),MATCH(BL$1,[1]report!$F$4:$AG$4,0))</f>
        <v>5205024000</v>
      </c>
      <c r="BM18">
        <f>INDEX([1]report!$F$5:$AG$94,MATCH($C18,[1]report!$D$5:$D$94,0),MATCH(BM$1,[1]report!$F$4:$AG$4,0))</f>
        <v>5876000000</v>
      </c>
      <c r="BN18">
        <f>INDEX([1]report!$F$5:$AG$94,MATCH($C18,[1]report!$D$5:$D$94,0),MATCH(BN$1,[1]report!$F$4:$AG$4,0))</f>
        <v>6230000000</v>
      </c>
      <c r="BO18">
        <f>INDEX([1]report!$F$5:$AG$94,MATCH($C18,[1]report!$D$5:$D$94,0),MATCH(BO$1,[1]report!$F$4:$AG$4,0))</f>
        <v>0</v>
      </c>
      <c r="BP18">
        <f>INDEX([1]report!$F$5:$AG$94,MATCH($C18,[1]report!$D$5:$D$94,0),MATCH(BP$1,[1]report!$F$4:$AG$4,0))</f>
        <v>3194000000</v>
      </c>
      <c r="BQ18">
        <f>INDEX([1]report!$F$5:$AG$94,MATCH($C18,[1]report!$D$5:$D$94,0),MATCH(BQ$1,[1]report!$F$4:$AG$4,0))</f>
        <v>22092000000</v>
      </c>
      <c r="BR18">
        <f>INDEX([1]report!$F$5:$AG$94,MATCH($C18,[1]report!$D$5:$D$94,0),MATCH(BR$1,[1]report!$F$4:$AG$4,0))</f>
        <v>20885018000</v>
      </c>
      <c r="BS18">
        <f>INDEX([1]report!$F$5:$AG$94,MATCH($C18,[1]report!$D$5:$D$94,0),MATCH(BS$1,[1]report!$F$4:$AG$4,0))</f>
        <v>21371360000</v>
      </c>
      <c r="BT18">
        <f>INDEX([1]report!$F$5:$AG$94,MATCH($C18,[1]report!$D$5:$D$94,0),MATCH(BT$1,[1]report!$F$4:$AG$4,0))</f>
        <v>28189042000</v>
      </c>
      <c r="BU18">
        <f>INDEX([1]report!$F$5:$AG$94,MATCH($C18,[1]report!$D$5:$D$94,0),MATCH(BU$1,[1]report!$F$4:$AG$4,0))</f>
        <v>23429000000</v>
      </c>
      <c r="BV18">
        <f>INDEX([1]report!$F$5:$AG$94,MATCH($C18,[1]report!$D$5:$D$94,0),MATCH(BV$1,[1]report!$F$4:$AG$4,0))</f>
        <v>25024341000</v>
      </c>
      <c r="BW18">
        <f>INDEX([1]report!$F$5:$AG$94,MATCH($C18,[1]report!$D$5:$D$94,0),MATCH(BW$1,[1]report!$F$4:$AG$4,0))</f>
        <v>19701914000</v>
      </c>
      <c r="BX18">
        <f>INDEX([1]report!$F$5:$AG$94,MATCH($C18,[1]report!$D$5:$D$94,0),MATCH(BX$1,[1]report!$F$4:$AG$4,0))</f>
        <v>17075605000</v>
      </c>
      <c r="BY18">
        <f>INDEX([1]report!$F$5:$AG$94,MATCH($C18,[1]report!$D$5:$D$94,0),MATCH(BY$1,[1]report!$F$4:$AG$4,0))</f>
        <v>4190000000</v>
      </c>
      <c r="BZ18">
        <f>INDEX([1]report!$F$5:$AG$94,MATCH($C18,[1]report!$D$5:$D$94,0),MATCH(BZ$1,[1]report!$F$4:$AG$4,0))</f>
        <v>4651587000</v>
      </c>
      <c r="CA18">
        <f>INDEX([1]report!$F$5:$AG$94,MATCH($C18,[1]report!$D$5:$D$94,0),MATCH(CA$1,[1]report!$F$4:$AG$4,0))</f>
        <v>4707828000</v>
      </c>
      <c r="CB18">
        <f>INDEX([1]report!$F$5:$AG$94,MATCH($C18,[1]report!$D$5:$D$94,0),MATCH(CB$1,[1]report!$F$4:$AG$4,0))</f>
        <v>4052368000</v>
      </c>
      <c r="CC18">
        <f>INDEX([1]report!$F$5:$AG$94,MATCH($C18,[1]report!$D$5:$D$94,0),MATCH(CC$1,[1]report!$F$4:$AG$4,0))</f>
        <v>-1561000000</v>
      </c>
      <c r="CD18">
        <f>INDEX([1]report!$F$5:$AG$94,MATCH($C18,[1]report!$D$5:$D$94,0),MATCH(CD$1,[1]report!$F$4:$AG$4,0))</f>
        <v>-1214336000</v>
      </c>
      <c r="CE18">
        <f>INDEX([1]report!$F$5:$AG$94,MATCH($C18,[1]report!$D$5:$D$94,0),MATCH(CE$1,[1]report!$F$4:$AG$4,0))</f>
        <v>-119950000</v>
      </c>
      <c r="CF18">
        <f>INDEX([1]report!$F$5:$AG$94,MATCH($C18,[1]report!$D$5:$D$94,0),MATCH(CF$1,[1]report!$F$4:$AG$4,0))</f>
        <v>-2041309000</v>
      </c>
    </row>
    <row r="19" spans="1:84">
      <c r="A19">
        <f t="shared" si="0"/>
        <v>18</v>
      </c>
      <c r="B19" s="3" t="s">
        <v>33</v>
      </c>
      <c r="C19" s="11">
        <v>7721793895</v>
      </c>
      <c r="D19" s="11" t="s">
        <v>174</v>
      </c>
      <c r="E19" t="s">
        <v>34</v>
      </c>
      <c r="F19">
        <v>17560</v>
      </c>
      <c r="G19">
        <v>0.4</v>
      </c>
      <c r="H19">
        <v>2180</v>
      </c>
      <c r="I19">
        <v>0.33</v>
      </c>
      <c r="J19">
        <v>8060</v>
      </c>
      <c r="K19">
        <v>0.05</v>
      </c>
      <c r="L19">
        <v>2562809</v>
      </c>
      <c r="M19">
        <v>1319000</v>
      </c>
      <c r="N19">
        <v>76549000</v>
      </c>
      <c r="O19">
        <v>54167000</v>
      </c>
      <c r="P19">
        <v>36488000</v>
      </c>
      <c r="Q19">
        <v>266635000</v>
      </c>
      <c r="R19">
        <v>404808000</v>
      </c>
      <c r="S19">
        <v>501185000</v>
      </c>
      <c r="T19">
        <v>1084655000</v>
      </c>
      <c r="U19">
        <v>5360723000</v>
      </c>
      <c r="V19">
        <v>6262098000</v>
      </c>
      <c r="W19">
        <v>8187703000</v>
      </c>
      <c r="X19">
        <v>9680291000</v>
      </c>
      <c r="Y19">
        <v>1716897000</v>
      </c>
      <c r="Z19">
        <v>4727066000</v>
      </c>
      <c r="AA19">
        <v>7552937000</v>
      </c>
      <c r="AB19">
        <v>11122603000</v>
      </c>
      <c r="AC19">
        <v>15832939000</v>
      </c>
      <c r="AD19">
        <v>21507915000</v>
      </c>
      <c r="AE19">
        <v>24670757000</v>
      </c>
      <c r="AF19">
        <v>30933168000</v>
      </c>
      <c r="AG19">
        <v>40000</v>
      </c>
      <c r="AH19">
        <v>40000</v>
      </c>
      <c r="AI19">
        <v>40000</v>
      </c>
      <c r="AJ19">
        <v>40000</v>
      </c>
      <c r="AK19">
        <v>35870126000</v>
      </c>
      <c r="AL19">
        <v>70001949000</v>
      </c>
      <c r="AM19">
        <v>74211330000</v>
      </c>
      <c r="AN19">
        <v>90292158000</v>
      </c>
      <c r="AO19">
        <v>25590701000</v>
      </c>
      <c r="AP19">
        <v>51187442000</v>
      </c>
      <c r="AQ19">
        <v>54680242000</v>
      </c>
      <c r="AR19">
        <v>65881934000</v>
      </c>
      <c r="AS19">
        <v>10279425000</v>
      </c>
      <c r="AT19">
        <v>18814507000</v>
      </c>
      <c r="AU19">
        <v>19531088000</v>
      </c>
      <c r="AV19">
        <v>24410224000</v>
      </c>
      <c r="AW19">
        <v>8136136000</v>
      </c>
      <c r="AX19">
        <v>16614023000</v>
      </c>
      <c r="AY19">
        <v>17808814000</v>
      </c>
      <c r="AZ19">
        <v>22222548000</v>
      </c>
      <c r="BA19">
        <v>13.4</v>
      </c>
      <c r="BB19">
        <v>11.9</v>
      </c>
      <c r="BC19">
        <v>10.199999999999999</v>
      </c>
      <c r="BD19">
        <v>10</v>
      </c>
      <c r="BE19">
        <f>INDEX([1]report!$F$5:$AG$94,MATCH($C19,[1]report!$D$5:$D$94,0),MATCH(BE$1,[1]report!$F$4:$AG$4,0))</f>
        <v>15564985000</v>
      </c>
      <c r="BF19">
        <f>INDEX([1]report!$F$5:$AG$94,MATCH($C19,[1]report!$D$5:$D$94,0),MATCH(BF$1,[1]report!$F$4:$AG$4,0))</f>
        <v>21026330000</v>
      </c>
      <c r="BG19">
        <f>INDEX([1]report!$F$5:$AG$94,MATCH($C19,[1]report!$D$5:$D$94,0),MATCH(BG$1,[1]report!$F$4:$AG$4,0))</f>
        <v>24104683000</v>
      </c>
      <c r="BH19">
        <f>INDEX([1]report!$F$5:$AG$94,MATCH($C19,[1]report!$D$5:$D$94,0),MATCH(BH$1,[1]report!$F$4:$AG$4,0))</f>
        <v>27432516000</v>
      </c>
      <c r="BI19">
        <f>INDEX([1]report!$F$5:$AG$94,MATCH($C19,[1]report!$D$5:$D$94,0),MATCH(BI$1,[1]report!$F$4:$AG$4,0))</f>
        <v>1716897000</v>
      </c>
      <c r="BJ19">
        <f>INDEX([1]report!$F$5:$AG$94,MATCH($C19,[1]report!$D$5:$D$94,0),MATCH(BJ$1,[1]report!$F$4:$AG$4,0))</f>
        <v>4727066000</v>
      </c>
      <c r="BK19">
        <f>INDEX([1]report!$F$5:$AG$94,MATCH($C19,[1]report!$D$5:$D$94,0),MATCH(BK$1,[1]report!$F$4:$AG$4,0))</f>
        <v>7552937000</v>
      </c>
      <c r="BL19">
        <f>INDEX([1]report!$F$5:$AG$94,MATCH($C19,[1]report!$D$5:$D$94,0),MATCH(BL$1,[1]report!$F$4:$AG$4,0))</f>
        <v>11122604000</v>
      </c>
      <c r="BM19">
        <f>INDEX([1]report!$F$5:$AG$94,MATCH($C19,[1]report!$D$5:$D$94,0),MATCH(BM$1,[1]report!$F$4:$AG$4,0))</f>
        <v>0</v>
      </c>
      <c r="BN19">
        <f>INDEX([1]report!$F$5:$AG$94,MATCH($C19,[1]report!$D$5:$D$94,0),MATCH(BN$1,[1]report!$F$4:$AG$4,0))</f>
        <v>4091068000</v>
      </c>
      <c r="BO19">
        <f>INDEX([1]report!$F$5:$AG$94,MATCH($C19,[1]report!$D$5:$D$94,0),MATCH(BO$1,[1]report!$F$4:$AG$4,0))</f>
        <v>2425568000</v>
      </c>
      <c r="BP19">
        <f>INDEX([1]report!$F$5:$AG$94,MATCH($C19,[1]report!$D$5:$D$94,0),MATCH(BP$1,[1]report!$F$4:$AG$4,0))</f>
        <v>362698000</v>
      </c>
      <c r="BQ19">
        <f>INDEX([1]report!$F$5:$AG$94,MATCH($C19,[1]report!$D$5:$D$94,0),MATCH(BQ$1,[1]report!$F$4:$AG$4,0))</f>
        <v>14099057000</v>
      </c>
      <c r="BR19">
        <f>INDEX([1]report!$F$5:$AG$94,MATCH($C19,[1]report!$D$5:$D$94,0),MATCH(BR$1,[1]report!$F$4:$AG$4,0))</f>
        <v>12665248000</v>
      </c>
      <c r="BS19">
        <f>INDEX([1]report!$F$5:$AG$94,MATCH($C19,[1]report!$D$5:$D$94,0),MATCH(BS$1,[1]report!$F$4:$AG$4,0))</f>
        <v>14665532000</v>
      </c>
      <c r="BT19">
        <f>INDEX([1]report!$F$5:$AG$94,MATCH($C19,[1]report!$D$5:$D$94,0),MATCH(BT$1,[1]report!$F$4:$AG$4,0))</f>
        <v>17044864000</v>
      </c>
      <c r="BU19">
        <f>INDEX([1]report!$F$5:$AG$94,MATCH($C19,[1]report!$D$5:$D$94,0),MATCH(BU$1,[1]report!$F$4:$AG$4,0))</f>
        <v>8136136000</v>
      </c>
      <c r="BV19">
        <f>INDEX([1]report!$F$5:$AG$94,MATCH($C19,[1]report!$D$5:$D$94,0),MATCH(BV$1,[1]report!$F$4:$AG$4,0))</f>
        <v>16614023000</v>
      </c>
      <c r="BW19">
        <f>INDEX([1]report!$F$5:$AG$94,MATCH($C19,[1]report!$D$5:$D$94,0),MATCH(BW$1,[1]report!$F$4:$AG$4,0))</f>
        <v>17808814000</v>
      </c>
      <c r="BX19">
        <f>INDEX([1]report!$F$5:$AG$94,MATCH($C19,[1]report!$D$5:$D$94,0),MATCH(BX$1,[1]report!$F$4:$AG$4,0))</f>
        <v>22222548000</v>
      </c>
      <c r="BY19">
        <f>INDEX([1]report!$F$5:$AG$94,MATCH($C19,[1]report!$D$5:$D$94,0),MATCH(BY$1,[1]report!$F$4:$AG$4,0))</f>
        <v>0</v>
      </c>
      <c r="BZ19">
        <f>INDEX([1]report!$F$5:$AG$94,MATCH($C19,[1]report!$D$5:$D$94,0),MATCH(BZ$1,[1]report!$F$4:$AG$4,0))</f>
        <v>0</v>
      </c>
      <c r="CA19">
        <f>INDEX([1]report!$F$5:$AG$94,MATCH($C19,[1]report!$D$5:$D$94,0),MATCH(CA$1,[1]report!$F$4:$AG$4,0))</f>
        <v>0</v>
      </c>
      <c r="CB19">
        <f>INDEX([1]report!$F$5:$AG$94,MATCH($C19,[1]report!$D$5:$D$94,0),MATCH(CB$1,[1]report!$F$4:$AG$4,0))</f>
        <v>0</v>
      </c>
      <c r="CC19">
        <f>INDEX([1]report!$F$5:$AG$94,MATCH($C19,[1]report!$D$5:$D$94,0),MATCH(CC$1,[1]report!$F$4:$AG$4,0))</f>
        <v>2138659000</v>
      </c>
      <c r="CD19">
        <f>INDEX([1]report!$F$5:$AG$94,MATCH($C19,[1]report!$D$5:$D$94,0),MATCH(CD$1,[1]report!$F$4:$AG$4,0))</f>
        <v>3766920000</v>
      </c>
      <c r="CE19">
        <f>INDEX([1]report!$F$5:$AG$94,MATCH($C19,[1]report!$D$5:$D$94,0),MATCH(CE$1,[1]report!$F$4:$AG$4,0))</f>
        <v>3547038000</v>
      </c>
      <c r="CF19">
        <f>INDEX([1]report!$F$5:$AG$94,MATCH($C19,[1]report!$D$5:$D$94,0),MATCH(CF$1,[1]report!$F$4:$AG$4,0))</f>
        <v>4552665000</v>
      </c>
    </row>
    <row r="20" spans="1:84">
      <c r="A20">
        <f t="shared" si="0"/>
        <v>19</v>
      </c>
      <c r="B20" s="3" t="s">
        <v>36</v>
      </c>
      <c r="C20" s="11">
        <v>7713527850</v>
      </c>
      <c r="D20" s="11" t="s">
        <v>175</v>
      </c>
      <c r="E20" t="s">
        <v>30</v>
      </c>
      <c r="F20">
        <v>16370</v>
      </c>
      <c r="G20">
        <v>0.66</v>
      </c>
      <c r="H20">
        <v>2660</v>
      </c>
      <c r="I20">
        <v>0.52</v>
      </c>
      <c r="J20">
        <v>6150</v>
      </c>
      <c r="K20">
        <v>0.09</v>
      </c>
      <c r="L20">
        <v>1757861</v>
      </c>
      <c r="M20">
        <v>463633000</v>
      </c>
      <c r="N20">
        <v>589828000</v>
      </c>
      <c r="O20">
        <v>552020000</v>
      </c>
      <c r="P20">
        <v>511618000</v>
      </c>
      <c r="Q20">
        <v>5141060000</v>
      </c>
      <c r="R20">
        <v>5020377000</v>
      </c>
      <c r="S20">
        <v>6125827000</v>
      </c>
      <c r="T20">
        <v>7227073000</v>
      </c>
      <c r="U20">
        <v>901987000</v>
      </c>
      <c r="V20">
        <v>627411000</v>
      </c>
      <c r="W20">
        <v>1315481000</v>
      </c>
      <c r="X20">
        <v>1060013000</v>
      </c>
      <c r="Y20">
        <v>3248130000</v>
      </c>
      <c r="Z20">
        <v>9602927000</v>
      </c>
      <c r="AA20">
        <v>12878664000</v>
      </c>
      <c r="AB20">
        <v>15732767000</v>
      </c>
      <c r="AC20">
        <v>11819964000</v>
      </c>
      <c r="AD20">
        <v>11380830000</v>
      </c>
      <c r="AE20">
        <v>15946155000</v>
      </c>
      <c r="AF20">
        <v>18600027000</v>
      </c>
      <c r="AG20">
        <v>22527719000</v>
      </c>
      <c r="AH20">
        <v>31912845000</v>
      </c>
      <c r="AI20">
        <v>33538210000</v>
      </c>
      <c r="AJ20">
        <v>34689369000</v>
      </c>
      <c r="AK20">
        <v>8653251000</v>
      </c>
      <c r="AL20">
        <v>8771500000</v>
      </c>
      <c r="AM20">
        <v>14614082000</v>
      </c>
      <c r="AN20">
        <v>14269692000</v>
      </c>
      <c r="AO20">
        <v>7429168000</v>
      </c>
      <c r="AP20">
        <v>7887117000</v>
      </c>
      <c r="AQ20">
        <v>12405345000</v>
      </c>
      <c r="AR20">
        <v>12467795000</v>
      </c>
      <c r="AS20">
        <v>1224083000</v>
      </c>
      <c r="AT20">
        <v>884383000</v>
      </c>
      <c r="AU20">
        <v>2208737000</v>
      </c>
      <c r="AV20">
        <v>1801897000</v>
      </c>
      <c r="AW20">
        <v>1673308000</v>
      </c>
      <c r="AX20">
        <v>2500144000</v>
      </c>
      <c r="AY20">
        <v>3743154000</v>
      </c>
      <c r="AZ20">
        <v>4430850000</v>
      </c>
      <c r="BA20">
        <v>13.2</v>
      </c>
      <c r="BB20">
        <v>11.5</v>
      </c>
      <c r="BC20">
        <v>15</v>
      </c>
      <c r="BD20">
        <v>12</v>
      </c>
      <c r="BE20">
        <f>INDEX([1]report!$F$5:$AG$94,MATCH($C20,[1]report!$D$5:$D$94,0),MATCH(BE$1,[1]report!$F$4:$AG$4,0))</f>
        <v>3030410000</v>
      </c>
      <c r="BF20">
        <f>INDEX([1]report!$F$5:$AG$94,MATCH($C20,[1]report!$D$5:$D$94,0),MATCH(BF$1,[1]report!$F$4:$AG$4,0))</f>
        <v>1803160000</v>
      </c>
      <c r="BG20">
        <f>INDEX([1]report!$F$5:$AG$94,MATCH($C20,[1]report!$D$5:$D$94,0),MATCH(BG$1,[1]report!$F$4:$AG$4,0))</f>
        <v>4364022000</v>
      </c>
      <c r="BH20">
        <f>INDEX([1]report!$F$5:$AG$94,MATCH($C20,[1]report!$D$5:$D$94,0),MATCH(BH$1,[1]report!$F$4:$AG$4,0))</f>
        <v>4689182000</v>
      </c>
      <c r="BI20">
        <f>INDEX([1]report!$F$5:$AG$94,MATCH($C20,[1]report!$D$5:$D$94,0),MATCH(BI$1,[1]report!$F$4:$AG$4,0))</f>
        <v>3248130000</v>
      </c>
      <c r="BJ20">
        <f>INDEX([1]report!$F$5:$AG$94,MATCH($C20,[1]report!$D$5:$D$94,0),MATCH(BJ$1,[1]report!$F$4:$AG$4,0))</f>
        <v>9602927000</v>
      </c>
      <c r="BK20">
        <f>INDEX([1]report!$F$5:$AG$94,MATCH($C20,[1]report!$D$5:$D$94,0),MATCH(BK$1,[1]report!$F$4:$AG$4,0))</f>
        <v>12878664000</v>
      </c>
      <c r="BL20">
        <f>INDEX([1]report!$F$5:$AG$94,MATCH($C20,[1]report!$D$5:$D$94,0),MATCH(BL$1,[1]report!$F$4:$AG$4,0))</f>
        <v>15732767000</v>
      </c>
      <c r="BM20">
        <f>INDEX([1]report!$F$5:$AG$94,MATCH($C20,[1]report!$D$5:$D$94,0),MATCH(BM$1,[1]report!$F$4:$AG$4,0))</f>
        <v>0</v>
      </c>
      <c r="BN20">
        <f>INDEX([1]report!$F$5:$AG$94,MATCH($C20,[1]report!$D$5:$D$94,0),MATCH(BN$1,[1]report!$F$4:$AG$4,0))</f>
        <v>0</v>
      </c>
      <c r="BO20">
        <f>INDEX([1]report!$F$5:$AG$94,MATCH($C20,[1]report!$D$5:$D$94,0),MATCH(BO$1,[1]report!$F$4:$AG$4,0))</f>
        <v>0</v>
      </c>
      <c r="BP20">
        <f>INDEX([1]report!$F$5:$AG$94,MATCH($C20,[1]report!$D$5:$D$94,0),MATCH(BP$1,[1]report!$F$4:$AG$4,0))</f>
        <v>0</v>
      </c>
      <c r="BQ20">
        <f>INDEX([1]report!$F$5:$AG$94,MATCH($C20,[1]report!$D$5:$D$94,0),MATCH(BQ$1,[1]report!$F$4:$AG$4,0))</f>
        <v>8520075000</v>
      </c>
      <c r="BR20">
        <f>INDEX([1]report!$F$5:$AG$94,MATCH($C20,[1]report!$D$5:$D$94,0),MATCH(BR$1,[1]report!$F$4:$AG$4,0))</f>
        <v>1725126000</v>
      </c>
      <c r="BS20">
        <f>INDEX([1]report!$F$5:$AG$94,MATCH($C20,[1]report!$D$5:$D$94,0),MATCH(BS$1,[1]report!$F$4:$AG$4,0))</f>
        <v>3006624000</v>
      </c>
      <c r="BT20">
        <f>INDEX([1]report!$F$5:$AG$94,MATCH($C20,[1]report!$D$5:$D$94,0),MATCH(BT$1,[1]report!$F$4:$AG$4,0))</f>
        <v>2811646000</v>
      </c>
      <c r="BU20">
        <f>INDEX([1]report!$F$5:$AG$94,MATCH($C20,[1]report!$D$5:$D$94,0),MATCH(BU$1,[1]report!$F$4:$AG$4,0))</f>
        <v>1673308000</v>
      </c>
      <c r="BV20">
        <f>INDEX([1]report!$F$5:$AG$94,MATCH($C20,[1]report!$D$5:$D$94,0),MATCH(BV$1,[1]report!$F$4:$AG$4,0))</f>
        <v>2500144000</v>
      </c>
      <c r="BW20">
        <f>INDEX([1]report!$F$5:$AG$94,MATCH($C20,[1]report!$D$5:$D$94,0),MATCH(BW$1,[1]report!$F$4:$AG$4,0))</f>
        <v>3743154000</v>
      </c>
      <c r="BX20">
        <f>INDEX([1]report!$F$5:$AG$94,MATCH($C20,[1]report!$D$5:$D$94,0),MATCH(BX$1,[1]report!$F$4:$AG$4,0))</f>
        <v>4430850000</v>
      </c>
      <c r="BY20">
        <f>INDEX([1]report!$F$5:$AG$94,MATCH($C20,[1]report!$D$5:$D$94,0),MATCH(BY$1,[1]report!$F$4:$AG$4,0))</f>
        <v>1071640000</v>
      </c>
      <c r="BZ20">
        <f>INDEX([1]report!$F$5:$AG$94,MATCH($C20,[1]report!$D$5:$D$94,0),MATCH(BZ$1,[1]report!$F$4:$AG$4,0))</f>
        <v>1862624000</v>
      </c>
      <c r="CA20">
        <f>INDEX([1]report!$F$5:$AG$94,MATCH($C20,[1]report!$D$5:$D$94,0),MATCH(CA$1,[1]report!$F$4:$AG$4,0))</f>
        <v>2961913000</v>
      </c>
      <c r="CB20">
        <f>INDEX([1]report!$F$5:$AG$94,MATCH($C20,[1]report!$D$5:$D$94,0),MATCH(CB$1,[1]report!$F$4:$AG$4,0))</f>
        <v>3567539000</v>
      </c>
      <c r="CC20">
        <f>INDEX([1]report!$F$5:$AG$94,MATCH($C20,[1]report!$D$5:$D$94,0),MATCH(CC$1,[1]report!$F$4:$AG$4,0))</f>
        <v>-1474144000</v>
      </c>
      <c r="CD20">
        <f>INDEX([1]report!$F$5:$AG$94,MATCH($C20,[1]report!$D$5:$D$94,0),MATCH(CD$1,[1]report!$F$4:$AG$4,0))</f>
        <v>-3568816000</v>
      </c>
      <c r="CE20">
        <f>INDEX([1]report!$F$5:$AG$94,MATCH($C20,[1]report!$D$5:$D$94,0),MATCH(CE$1,[1]report!$F$4:$AG$4,0))</f>
        <v>-4740220000</v>
      </c>
      <c r="CF20">
        <f>INDEX([1]report!$F$5:$AG$94,MATCH($C20,[1]report!$D$5:$D$94,0),MATCH(CF$1,[1]report!$F$4:$AG$4,0))</f>
        <v>-6672957000</v>
      </c>
    </row>
    <row r="21" spans="1:84">
      <c r="A21">
        <f t="shared" si="0"/>
        <v>20</v>
      </c>
      <c r="B21" s="3" t="s">
        <v>37</v>
      </c>
      <c r="C21" s="11">
        <v>7728029110</v>
      </c>
      <c r="D21" s="11" t="s">
        <v>176</v>
      </c>
      <c r="E21" t="s">
        <v>30</v>
      </c>
      <c r="F21">
        <v>14990</v>
      </c>
      <c r="G21">
        <v>2.06</v>
      </c>
      <c r="H21">
        <v>3620</v>
      </c>
      <c r="I21">
        <v>1.64</v>
      </c>
      <c r="J21">
        <v>4140</v>
      </c>
      <c r="K21">
        <v>0.16</v>
      </c>
      <c r="M21">
        <v>17335026000</v>
      </c>
      <c r="N21">
        <v>16775596000</v>
      </c>
      <c r="O21">
        <v>16221066000</v>
      </c>
      <c r="P21">
        <v>15663250000</v>
      </c>
      <c r="Q21">
        <v>46333997000</v>
      </c>
      <c r="R21">
        <v>49854708000</v>
      </c>
      <c r="S21">
        <v>53227537000</v>
      </c>
      <c r="T21">
        <v>57508137000</v>
      </c>
      <c r="U21">
        <v>42584641000</v>
      </c>
      <c r="V21">
        <v>44507179000</v>
      </c>
      <c r="W21">
        <v>45028239000</v>
      </c>
      <c r="X21">
        <v>44213025000</v>
      </c>
      <c r="Y21">
        <v>149874064000</v>
      </c>
      <c r="Z21">
        <v>102465942000</v>
      </c>
      <c r="AA21">
        <v>93088201000</v>
      </c>
      <c r="AB21">
        <v>97371830000</v>
      </c>
      <c r="AC21">
        <v>539534289000</v>
      </c>
      <c r="AD21">
        <v>345364779000</v>
      </c>
      <c r="AE21">
        <v>335463114000</v>
      </c>
      <c r="AF21">
        <v>323197452000</v>
      </c>
      <c r="AG21">
        <v>1530256000</v>
      </c>
      <c r="AH21">
        <v>1530256000</v>
      </c>
      <c r="AI21">
        <v>1530256000</v>
      </c>
      <c r="AJ21">
        <v>1530256000</v>
      </c>
      <c r="AK21">
        <v>878818369000</v>
      </c>
      <c r="AL21">
        <v>906693657000</v>
      </c>
      <c r="AM21">
        <v>823902628000</v>
      </c>
      <c r="AN21">
        <v>778684489000</v>
      </c>
      <c r="AO21">
        <v>719256919000</v>
      </c>
      <c r="AP21">
        <v>736351107000</v>
      </c>
      <c r="AQ21">
        <v>644246734000</v>
      </c>
      <c r="AR21">
        <v>585798237000</v>
      </c>
      <c r="AS21">
        <v>159561450000</v>
      </c>
      <c r="AT21">
        <v>170342550000</v>
      </c>
      <c r="AU21">
        <v>179655894000</v>
      </c>
      <c r="AV21">
        <v>192886252000</v>
      </c>
      <c r="AW21">
        <v>139659829000</v>
      </c>
      <c r="AX21">
        <v>145061654000</v>
      </c>
      <c r="AY21">
        <v>149378297000</v>
      </c>
      <c r="AZ21">
        <v>165463029000</v>
      </c>
      <c r="BA21">
        <v>20.399999999999999</v>
      </c>
      <c r="BB21">
        <v>20.8</v>
      </c>
      <c r="BC21">
        <v>18.399999999999999</v>
      </c>
      <c r="BD21">
        <v>17.5</v>
      </c>
      <c r="BE21">
        <f>INDEX([1]report!$F$5:$AG$94,MATCH($C21,[1]report!$D$5:$D$94,0),MATCH(BE$1,[1]report!$F$4:$AG$4,0))</f>
        <v>205429884000</v>
      </c>
      <c r="BF21">
        <f>INDEX([1]report!$F$5:$AG$94,MATCH($C21,[1]report!$D$5:$D$94,0),MATCH(BF$1,[1]report!$F$4:$AG$4,0))</f>
        <v>192832792000</v>
      </c>
      <c r="BG21">
        <f>INDEX([1]report!$F$5:$AG$94,MATCH($C21,[1]report!$D$5:$D$94,0),MATCH(BG$1,[1]report!$F$4:$AG$4,0))</f>
        <v>140721617000</v>
      </c>
      <c r="BH21">
        <f>INDEX([1]report!$F$5:$AG$94,MATCH($C21,[1]report!$D$5:$D$94,0),MATCH(BH$1,[1]report!$F$4:$AG$4,0))</f>
        <v>202586544000</v>
      </c>
      <c r="BI21">
        <f>INDEX([1]report!$F$5:$AG$94,MATCH($C21,[1]report!$D$5:$D$94,0),MATCH(BI$1,[1]report!$F$4:$AG$4,0))</f>
        <v>149874003000</v>
      </c>
      <c r="BJ21">
        <f>INDEX([1]report!$F$5:$AG$94,MATCH($C21,[1]report!$D$5:$D$94,0),MATCH(BJ$1,[1]report!$F$4:$AG$4,0))</f>
        <v>102465897000</v>
      </c>
      <c r="BK21">
        <f>INDEX([1]report!$F$5:$AG$94,MATCH($C21,[1]report!$D$5:$D$94,0),MATCH(BK$1,[1]report!$F$4:$AG$4,0))</f>
        <v>93088201000</v>
      </c>
      <c r="BL21">
        <f>INDEX([1]report!$F$5:$AG$94,MATCH($C21,[1]report!$D$5:$D$94,0),MATCH(BL$1,[1]report!$F$4:$AG$4,0))</f>
        <v>97371830000</v>
      </c>
      <c r="BM21">
        <f>INDEX([1]report!$F$5:$AG$94,MATCH($C21,[1]report!$D$5:$D$94,0),MATCH(BM$1,[1]report!$F$4:$AG$4,0))</f>
        <v>182688058000</v>
      </c>
      <c r="BN21">
        <f>INDEX([1]report!$F$5:$AG$94,MATCH($C21,[1]report!$D$5:$D$94,0),MATCH(BN$1,[1]report!$F$4:$AG$4,0))</f>
        <v>87153172000</v>
      </c>
      <c r="BO21">
        <f>INDEX([1]report!$F$5:$AG$94,MATCH($C21,[1]report!$D$5:$D$94,0),MATCH(BO$1,[1]report!$F$4:$AG$4,0))</f>
        <v>110804028000</v>
      </c>
      <c r="BP21">
        <f>INDEX([1]report!$F$5:$AG$94,MATCH($C21,[1]report!$D$5:$D$94,0),MATCH(BP$1,[1]report!$F$4:$AG$4,0))</f>
        <v>107921490000</v>
      </c>
      <c r="BQ21">
        <f>INDEX([1]report!$F$5:$AG$94,MATCH($C21,[1]report!$D$5:$D$94,0),MATCH(BQ$1,[1]report!$F$4:$AG$4,0))</f>
        <v>205709319000</v>
      </c>
      <c r="BR21">
        <f>INDEX([1]report!$F$5:$AG$94,MATCH($C21,[1]report!$D$5:$D$94,0),MATCH(BR$1,[1]report!$F$4:$AG$4,0))</f>
        <v>154485101000</v>
      </c>
      <c r="BS21">
        <f>INDEX([1]report!$F$5:$AG$94,MATCH($C21,[1]report!$D$5:$D$94,0),MATCH(BS$1,[1]report!$F$4:$AG$4,0))</f>
        <v>130341531000</v>
      </c>
      <c r="BT21">
        <f>INDEX([1]report!$F$5:$AG$94,MATCH($C21,[1]report!$D$5:$D$94,0),MATCH(BT$1,[1]report!$F$4:$AG$4,0))</f>
        <v>116436794000</v>
      </c>
      <c r="BU21">
        <f>INDEX([1]report!$F$5:$AG$94,MATCH($C21,[1]report!$D$5:$D$94,0),MATCH(BU$1,[1]report!$F$4:$AG$4,0))</f>
        <v>139659829000</v>
      </c>
      <c r="BV21">
        <f>INDEX([1]report!$F$5:$AG$94,MATCH($C21,[1]report!$D$5:$D$94,0),MATCH(BV$1,[1]report!$F$4:$AG$4,0))</f>
        <v>145061654000</v>
      </c>
      <c r="BW21">
        <f>INDEX([1]report!$F$5:$AG$94,MATCH($C21,[1]report!$D$5:$D$94,0),MATCH(BW$1,[1]report!$F$4:$AG$4,0))</f>
        <v>149378297000</v>
      </c>
      <c r="BX21">
        <f>INDEX([1]report!$F$5:$AG$94,MATCH($C21,[1]report!$D$5:$D$94,0),MATCH(BX$1,[1]report!$F$4:$AG$4,0))</f>
        <v>165463029000</v>
      </c>
      <c r="BY21">
        <f>INDEX([1]report!$F$5:$AG$94,MATCH($C21,[1]report!$D$5:$D$94,0),MATCH(BY$1,[1]report!$F$4:$AG$4,0))</f>
        <v>0</v>
      </c>
      <c r="BZ21">
        <f>INDEX([1]report!$F$5:$AG$94,MATCH($C21,[1]report!$D$5:$D$94,0),MATCH(BZ$1,[1]report!$F$4:$AG$4,0))</f>
        <v>0</v>
      </c>
      <c r="CA21">
        <f>INDEX([1]report!$F$5:$AG$94,MATCH($C21,[1]report!$D$5:$D$94,0),MATCH(CA$1,[1]report!$F$4:$AG$4,0))</f>
        <v>0</v>
      </c>
      <c r="CB21">
        <f>INDEX([1]report!$F$5:$AG$94,MATCH($C21,[1]report!$D$5:$D$94,0),MATCH(CB$1,[1]report!$F$4:$AG$4,0))</f>
        <v>0</v>
      </c>
      <c r="CC21">
        <f>INDEX([1]report!$F$5:$AG$94,MATCH($C21,[1]report!$D$5:$D$94,0),MATCH(CC$1,[1]report!$F$4:$AG$4,0))</f>
        <v>7178260000</v>
      </c>
      <c r="CD21">
        <f>INDEX([1]report!$F$5:$AG$94,MATCH($C21,[1]report!$D$5:$D$94,0),MATCH(CD$1,[1]report!$F$4:$AG$4,0))</f>
        <v>26551887000</v>
      </c>
      <c r="CE21">
        <f>INDEX([1]report!$F$5:$AG$94,MATCH($C21,[1]report!$D$5:$D$94,0),MATCH(CE$1,[1]report!$F$4:$AG$4,0))</f>
        <v>27928894000</v>
      </c>
      <c r="CF21">
        <f>INDEX([1]report!$F$5:$AG$94,MATCH($C21,[1]report!$D$5:$D$94,0),MATCH(CF$1,[1]report!$F$4:$AG$4,0))</f>
        <v>26217320000</v>
      </c>
    </row>
    <row r="22" spans="1:84">
      <c r="A22">
        <f t="shared" si="0"/>
        <v>21</v>
      </c>
      <c r="B22" s="3" t="s">
        <v>38</v>
      </c>
      <c r="C22" s="11">
        <v>7733510051</v>
      </c>
      <c r="D22" s="11" t="s">
        <v>177</v>
      </c>
      <c r="E22" t="s">
        <v>8</v>
      </c>
      <c r="F22">
        <v>14300</v>
      </c>
      <c r="G22">
        <v>0.45</v>
      </c>
      <c r="H22">
        <v>510</v>
      </c>
      <c r="I22">
        <v>0.35</v>
      </c>
      <c r="J22">
        <v>28040</v>
      </c>
      <c r="K22">
        <v>0.08</v>
      </c>
      <c r="L22">
        <v>2308782</v>
      </c>
      <c r="M22">
        <v>0</v>
      </c>
      <c r="N22">
        <v>0</v>
      </c>
      <c r="O22">
        <v>14000</v>
      </c>
      <c r="P22">
        <v>5456000</v>
      </c>
      <c r="Q22">
        <v>432490000</v>
      </c>
      <c r="R22">
        <v>423191000</v>
      </c>
      <c r="S22">
        <v>408697000</v>
      </c>
      <c r="T22">
        <v>471512000</v>
      </c>
      <c r="U22">
        <v>1874004000</v>
      </c>
      <c r="V22">
        <v>2334327000</v>
      </c>
      <c r="W22">
        <v>2748458000</v>
      </c>
      <c r="X22">
        <v>3944226000</v>
      </c>
      <c r="Y22">
        <v>751048000</v>
      </c>
      <c r="Z22">
        <v>774286000</v>
      </c>
      <c r="AA22">
        <v>809109000</v>
      </c>
      <c r="AB22">
        <v>853218000</v>
      </c>
      <c r="AC22">
        <v>4301535000</v>
      </c>
      <c r="AD22">
        <v>5360806000</v>
      </c>
      <c r="AE22">
        <v>6624763000</v>
      </c>
      <c r="AF22">
        <v>9217695000</v>
      </c>
      <c r="AG22">
        <v>113000000</v>
      </c>
      <c r="AH22">
        <v>113000000</v>
      </c>
      <c r="AI22">
        <v>113000000</v>
      </c>
      <c r="AJ22">
        <v>113000000</v>
      </c>
      <c r="AK22">
        <v>14765611000</v>
      </c>
      <c r="AL22">
        <v>16003437000</v>
      </c>
      <c r="AM22">
        <v>21425840000</v>
      </c>
      <c r="AN22">
        <v>23924810000</v>
      </c>
      <c r="AO22">
        <v>13188053000</v>
      </c>
      <c r="AP22">
        <v>14425252000</v>
      </c>
      <c r="AQ22">
        <v>18589077000</v>
      </c>
      <c r="AR22">
        <v>20359672000</v>
      </c>
      <c r="AS22">
        <v>1577558000</v>
      </c>
      <c r="AT22">
        <v>1578185000</v>
      </c>
      <c r="AU22">
        <v>2836763000</v>
      </c>
      <c r="AV22">
        <v>3565138000</v>
      </c>
      <c r="AW22">
        <v>1390110000</v>
      </c>
      <c r="AX22">
        <v>1389469000</v>
      </c>
      <c r="AY22">
        <v>2546294000</v>
      </c>
      <c r="AZ22">
        <v>2904259000</v>
      </c>
      <c r="BA22">
        <v>0</v>
      </c>
      <c r="BB22">
        <v>7.6</v>
      </c>
      <c r="BC22">
        <v>8.4</v>
      </c>
      <c r="BD22">
        <v>7.1</v>
      </c>
      <c r="BE22">
        <f>INDEX([1]report!$F$5:$AG$94,MATCH($C22,[1]report!$D$5:$D$94,0),MATCH(BE$1,[1]report!$F$4:$AG$4,0))</f>
        <v>3865569000</v>
      </c>
      <c r="BF22">
        <f>INDEX([1]report!$F$5:$AG$94,MATCH($C22,[1]report!$D$5:$D$94,0),MATCH(BF$1,[1]report!$F$4:$AG$4,0))</f>
        <v>4934094000</v>
      </c>
      <c r="BG22">
        <f>INDEX([1]report!$F$5:$AG$94,MATCH($C22,[1]report!$D$5:$D$94,0),MATCH(BG$1,[1]report!$F$4:$AG$4,0))</f>
        <v>6193511000</v>
      </c>
      <c r="BH22">
        <f>INDEX([1]report!$F$5:$AG$94,MATCH($C22,[1]report!$D$5:$D$94,0),MATCH(BH$1,[1]report!$F$4:$AG$4,0))</f>
        <v>8719452000</v>
      </c>
      <c r="BI22">
        <f>INDEX([1]report!$F$5:$AG$94,MATCH($C22,[1]report!$D$5:$D$94,0),MATCH(BI$1,[1]report!$F$4:$AG$4,0))</f>
        <v>751047000</v>
      </c>
      <c r="BJ22">
        <f>INDEX([1]report!$F$5:$AG$94,MATCH($C22,[1]report!$D$5:$D$94,0),MATCH(BJ$1,[1]report!$F$4:$AG$4,0))</f>
        <v>774286000</v>
      </c>
      <c r="BK22">
        <f>INDEX([1]report!$F$5:$AG$94,MATCH($C22,[1]report!$D$5:$D$94,0),MATCH(BK$1,[1]report!$F$4:$AG$4,0))</f>
        <v>809109000</v>
      </c>
      <c r="BL22">
        <f>INDEX([1]report!$F$5:$AG$94,MATCH($C22,[1]report!$D$5:$D$94,0),MATCH(BL$1,[1]report!$F$4:$AG$4,0))</f>
        <v>853218000</v>
      </c>
      <c r="BM22">
        <f>INDEX([1]report!$F$5:$AG$94,MATCH($C22,[1]report!$D$5:$D$94,0),MATCH(BM$1,[1]report!$F$4:$AG$4,0))</f>
        <v>0</v>
      </c>
      <c r="BN22">
        <f>INDEX([1]report!$F$5:$AG$94,MATCH($C22,[1]report!$D$5:$D$94,0),MATCH(BN$1,[1]report!$F$4:$AG$4,0))</f>
        <v>0</v>
      </c>
      <c r="BO22">
        <f>INDEX([1]report!$F$5:$AG$94,MATCH($C22,[1]report!$D$5:$D$94,0),MATCH(BO$1,[1]report!$F$4:$AG$4,0))</f>
        <v>0</v>
      </c>
      <c r="BP22">
        <f>INDEX([1]report!$F$5:$AG$94,MATCH($C22,[1]report!$D$5:$D$94,0),MATCH(BP$1,[1]report!$F$4:$AG$4,0))</f>
        <v>0</v>
      </c>
      <c r="BQ22">
        <f>INDEX([1]report!$F$5:$AG$94,MATCH($C22,[1]report!$D$5:$D$94,0),MATCH(BQ$1,[1]report!$F$4:$AG$4,0))</f>
        <v>3546585000</v>
      </c>
      <c r="BR22">
        <f>INDEX([1]report!$F$5:$AG$94,MATCH($C22,[1]report!$D$5:$D$94,0),MATCH(BR$1,[1]report!$F$4:$AG$4,0))</f>
        <v>4583142000</v>
      </c>
      <c r="BS22">
        <f>INDEX([1]report!$F$5:$AG$94,MATCH($C22,[1]report!$D$5:$D$94,0),MATCH(BS$1,[1]report!$F$4:$AG$4,0))</f>
        <v>5812273000</v>
      </c>
      <c r="BT22">
        <f>INDEX([1]report!$F$5:$AG$94,MATCH($C22,[1]report!$D$5:$D$94,0),MATCH(BT$1,[1]report!$F$4:$AG$4,0))</f>
        <v>8300072000</v>
      </c>
      <c r="BU22">
        <f>INDEX([1]report!$F$5:$AG$94,MATCH($C22,[1]report!$D$5:$D$94,0),MATCH(BU$1,[1]report!$F$4:$AG$4,0))</f>
        <v>1390110000</v>
      </c>
      <c r="BV22">
        <f>INDEX([1]report!$F$5:$AG$94,MATCH($C22,[1]report!$D$5:$D$94,0),MATCH(BV$1,[1]report!$F$4:$AG$4,0))</f>
        <v>1389469000</v>
      </c>
      <c r="BW22">
        <f>INDEX([1]report!$F$5:$AG$94,MATCH($C22,[1]report!$D$5:$D$94,0),MATCH(BW$1,[1]report!$F$4:$AG$4,0))</f>
        <v>2546294000</v>
      </c>
      <c r="BX22">
        <f>INDEX([1]report!$F$5:$AG$94,MATCH($C22,[1]report!$D$5:$D$94,0),MATCH(BX$1,[1]report!$F$4:$AG$4,0))</f>
        <v>2904259000</v>
      </c>
      <c r="BY22">
        <f>INDEX([1]report!$F$5:$AG$94,MATCH($C22,[1]report!$D$5:$D$94,0),MATCH(BY$1,[1]report!$F$4:$AG$4,0))</f>
        <v>0</v>
      </c>
      <c r="BZ22">
        <f>INDEX([1]report!$F$5:$AG$94,MATCH($C22,[1]report!$D$5:$D$94,0),MATCH(BZ$1,[1]report!$F$4:$AG$4,0))</f>
        <v>0</v>
      </c>
      <c r="CA22">
        <f>INDEX([1]report!$F$5:$AG$94,MATCH($C22,[1]report!$D$5:$D$94,0),MATCH(CA$1,[1]report!$F$4:$AG$4,0))</f>
        <v>0</v>
      </c>
      <c r="CB22">
        <f>INDEX([1]report!$F$5:$AG$94,MATCH($C22,[1]report!$D$5:$D$94,0),MATCH(CB$1,[1]report!$F$4:$AG$4,0))</f>
        <v>0</v>
      </c>
      <c r="CC22">
        <f>INDEX([1]report!$F$5:$AG$94,MATCH($C22,[1]report!$D$5:$D$94,0),MATCH(CC$1,[1]report!$F$4:$AG$4,0))</f>
        <v>64274000</v>
      </c>
      <c r="CD22">
        <f>INDEX([1]report!$F$5:$AG$94,MATCH($C22,[1]report!$D$5:$D$94,0),MATCH(CD$1,[1]report!$F$4:$AG$4,0))</f>
        <v>95539000</v>
      </c>
      <c r="CE22">
        <f>INDEX([1]report!$F$5:$AG$94,MATCH($C22,[1]report!$D$5:$D$94,0),MATCH(CE$1,[1]report!$F$4:$AG$4,0))</f>
        <v>54912000</v>
      </c>
      <c r="CF22">
        <f>INDEX([1]report!$F$5:$AG$94,MATCH($C22,[1]report!$D$5:$D$94,0),MATCH(CF$1,[1]report!$F$4:$AG$4,0))</f>
        <v>71947000</v>
      </c>
    </row>
    <row r="23" spans="1:84">
      <c r="A23">
        <f t="shared" si="0"/>
        <v>22</v>
      </c>
      <c r="B23" s="3" t="s">
        <v>39</v>
      </c>
      <c r="C23" s="11">
        <v>7706236635</v>
      </c>
      <c r="D23" s="11" t="s">
        <v>178</v>
      </c>
      <c r="E23" t="s">
        <v>40</v>
      </c>
      <c r="F23">
        <v>13830</v>
      </c>
      <c r="G23">
        <v>0.12</v>
      </c>
      <c r="H23">
        <v>5130</v>
      </c>
      <c r="I23">
        <v>0.15</v>
      </c>
      <c r="J23">
        <v>2700</v>
      </c>
      <c r="K23">
        <v>-0.02</v>
      </c>
      <c r="L23">
        <v>13120675</v>
      </c>
      <c r="M23">
        <v>1372000</v>
      </c>
      <c r="N23">
        <v>792000</v>
      </c>
      <c r="O23">
        <v>116000</v>
      </c>
      <c r="P23">
        <v>102000</v>
      </c>
      <c r="Q23">
        <v>429000</v>
      </c>
      <c r="R23">
        <v>318000</v>
      </c>
      <c r="S23">
        <v>230000</v>
      </c>
      <c r="T23">
        <v>628000</v>
      </c>
      <c r="U23">
        <v>16396000</v>
      </c>
      <c r="V23">
        <v>16059000</v>
      </c>
      <c r="W23">
        <v>15718000</v>
      </c>
      <c r="X23">
        <v>15422000</v>
      </c>
      <c r="Y23">
        <v>662879000</v>
      </c>
      <c r="Z23">
        <v>840632000</v>
      </c>
      <c r="AA23">
        <v>1300474000</v>
      </c>
      <c r="AB23">
        <v>1751864000</v>
      </c>
      <c r="AC23">
        <v>698419000</v>
      </c>
      <c r="AD23">
        <v>879451000</v>
      </c>
      <c r="AE23">
        <v>1321479000</v>
      </c>
      <c r="AF23">
        <v>1813205000</v>
      </c>
      <c r="AG23">
        <v>0</v>
      </c>
      <c r="AH23">
        <v>0</v>
      </c>
      <c r="AI23">
        <v>0</v>
      </c>
      <c r="AJ23">
        <v>0</v>
      </c>
      <c r="AK23">
        <v>605859000</v>
      </c>
      <c r="AL23">
        <v>633422000</v>
      </c>
      <c r="AM23">
        <v>722154000</v>
      </c>
      <c r="AN23">
        <v>720568000</v>
      </c>
      <c r="AO23">
        <v>0</v>
      </c>
      <c r="AP23">
        <v>111059000</v>
      </c>
      <c r="AQ23">
        <v>118083000</v>
      </c>
      <c r="AR23">
        <v>117377000</v>
      </c>
      <c r="AS23">
        <v>605859000</v>
      </c>
      <c r="AT23">
        <v>522363000</v>
      </c>
      <c r="AU23">
        <v>604071000</v>
      </c>
      <c r="AV23">
        <v>603191000</v>
      </c>
      <c r="AW23">
        <v>0</v>
      </c>
      <c r="AX23">
        <v>0</v>
      </c>
      <c r="AY23">
        <v>0</v>
      </c>
      <c r="AZ23">
        <v>0</v>
      </c>
      <c r="BA23">
        <v>70</v>
      </c>
      <c r="BB23">
        <v>39</v>
      </c>
      <c r="BC23">
        <v>45.4</v>
      </c>
      <c r="BD23">
        <v>46.3</v>
      </c>
      <c r="BE23">
        <f>INDEX([1]report!$F$5:$AG$94,MATCH($C23,[1]report!$D$5:$D$94,0),MATCH(BE$1,[1]report!$F$4:$AG$4,0))</f>
        <v>681239000</v>
      </c>
      <c r="BF23">
        <f>INDEX([1]report!$F$5:$AG$94,MATCH($C23,[1]report!$D$5:$D$94,0),MATCH(BF$1,[1]report!$F$4:$AG$4,0))</f>
        <v>862562000</v>
      </c>
      <c r="BG23">
        <f>INDEX([1]report!$F$5:$AG$94,MATCH($C23,[1]report!$D$5:$D$94,0),MATCH(BG$1,[1]report!$F$4:$AG$4,0))</f>
        <v>899918000</v>
      </c>
      <c r="BH23">
        <f>INDEX([1]report!$F$5:$AG$94,MATCH($C23,[1]report!$D$5:$D$94,0),MATCH(BH$1,[1]report!$F$4:$AG$4,0))</f>
        <v>1389950000</v>
      </c>
      <c r="BI23">
        <f>INDEX([1]report!$F$5:$AG$94,MATCH($C23,[1]report!$D$5:$D$94,0),MATCH(BI$1,[1]report!$F$4:$AG$4,0))</f>
        <v>662878000</v>
      </c>
      <c r="BJ23">
        <f>INDEX([1]report!$F$5:$AG$94,MATCH($C23,[1]report!$D$5:$D$94,0),MATCH(BJ$1,[1]report!$F$4:$AG$4,0))</f>
        <v>840632000</v>
      </c>
      <c r="BK23">
        <f>INDEX([1]report!$F$5:$AG$94,MATCH($C23,[1]report!$D$5:$D$94,0),MATCH(BK$1,[1]report!$F$4:$AG$4,0))</f>
        <v>1300474000</v>
      </c>
      <c r="BL23">
        <f>INDEX([1]report!$F$5:$AG$94,MATCH($C23,[1]report!$D$5:$D$94,0),MATCH(BL$1,[1]report!$F$4:$AG$4,0))</f>
        <v>1751864000</v>
      </c>
      <c r="BM23">
        <f>INDEX([1]report!$F$5:$AG$94,MATCH($C23,[1]report!$D$5:$D$94,0),MATCH(BM$1,[1]report!$F$4:$AG$4,0))</f>
        <v>0</v>
      </c>
      <c r="BN23">
        <f>INDEX([1]report!$F$5:$AG$94,MATCH($C23,[1]report!$D$5:$D$94,0),MATCH(BN$1,[1]report!$F$4:$AG$4,0))</f>
        <v>0</v>
      </c>
      <c r="BO23">
        <f>INDEX([1]report!$F$5:$AG$94,MATCH($C23,[1]report!$D$5:$D$94,0),MATCH(BO$1,[1]report!$F$4:$AG$4,0))</f>
        <v>0</v>
      </c>
      <c r="BP23">
        <f>INDEX([1]report!$F$5:$AG$94,MATCH($C23,[1]report!$D$5:$D$94,0),MATCH(BP$1,[1]report!$F$4:$AG$4,0))</f>
        <v>0</v>
      </c>
      <c r="BQ23">
        <f>INDEX([1]report!$F$5:$AG$94,MATCH($C23,[1]report!$D$5:$D$94,0),MATCH(BQ$1,[1]report!$F$4:$AG$4,0))</f>
        <v>35542000</v>
      </c>
      <c r="BR23">
        <f>INDEX([1]report!$F$5:$AG$94,MATCH($C23,[1]report!$D$5:$D$94,0),MATCH(BR$1,[1]report!$F$4:$AG$4,0))</f>
        <v>38783000</v>
      </c>
      <c r="BS23">
        <f>INDEX([1]report!$F$5:$AG$94,MATCH($C23,[1]report!$D$5:$D$94,0),MATCH(BS$1,[1]report!$F$4:$AG$4,0))</f>
        <v>20979000</v>
      </c>
      <c r="BT23">
        <f>INDEX([1]report!$F$5:$AG$94,MATCH($C23,[1]report!$D$5:$D$94,0),MATCH(BT$1,[1]report!$F$4:$AG$4,0))</f>
        <v>61328000</v>
      </c>
      <c r="BU23">
        <f>INDEX([1]report!$F$5:$AG$94,MATCH($C23,[1]report!$D$5:$D$94,0),MATCH(BU$1,[1]report!$F$4:$AG$4,0))</f>
        <v>0</v>
      </c>
      <c r="BV23">
        <f>INDEX([1]report!$F$5:$AG$94,MATCH($C23,[1]report!$D$5:$D$94,0),MATCH(BV$1,[1]report!$F$4:$AG$4,0))</f>
        <v>0</v>
      </c>
      <c r="BW23">
        <f>INDEX([1]report!$F$5:$AG$94,MATCH($C23,[1]report!$D$5:$D$94,0),MATCH(BW$1,[1]report!$F$4:$AG$4,0))</f>
        <v>0</v>
      </c>
      <c r="BX23">
        <f>INDEX([1]report!$F$5:$AG$94,MATCH($C23,[1]report!$D$5:$D$94,0),MATCH(BX$1,[1]report!$F$4:$AG$4,0))</f>
        <v>0</v>
      </c>
      <c r="BY23">
        <f>INDEX([1]report!$F$5:$AG$94,MATCH($C23,[1]report!$D$5:$D$94,0),MATCH(BY$1,[1]report!$F$4:$AG$4,0))</f>
        <v>134737000</v>
      </c>
      <c r="BZ23">
        <f>INDEX([1]report!$F$5:$AG$94,MATCH($C23,[1]report!$D$5:$D$94,0),MATCH(BZ$1,[1]report!$F$4:$AG$4,0))</f>
        <v>32173000</v>
      </c>
      <c r="CA23">
        <f>INDEX([1]report!$F$5:$AG$94,MATCH($C23,[1]report!$D$5:$D$94,0),MATCH(CA$1,[1]report!$F$4:$AG$4,0))</f>
        <v>39350000</v>
      </c>
      <c r="CB23">
        <f>INDEX([1]report!$F$5:$AG$94,MATCH($C23,[1]report!$D$5:$D$94,0),MATCH(CB$1,[1]report!$F$4:$AG$4,0))</f>
        <v>73951000</v>
      </c>
      <c r="CC23">
        <f>INDEX([1]report!$F$5:$AG$94,MATCH($C23,[1]report!$D$5:$D$94,0),MATCH(CC$1,[1]report!$F$4:$AG$4,0))</f>
        <v>454346000</v>
      </c>
      <c r="CD23">
        <f>INDEX([1]report!$F$5:$AG$94,MATCH($C23,[1]report!$D$5:$D$94,0),MATCH(CD$1,[1]report!$F$4:$AG$4,0))</f>
        <v>488553000</v>
      </c>
      <c r="CE23">
        <f>INDEX([1]report!$F$5:$AG$94,MATCH($C23,[1]report!$D$5:$D$94,0),MATCH(CE$1,[1]report!$F$4:$AG$4,0))</f>
        <v>578051000</v>
      </c>
      <c r="CF23">
        <f>INDEX([1]report!$F$5:$AG$94,MATCH($C23,[1]report!$D$5:$D$94,0),MATCH(CF$1,[1]report!$F$4:$AG$4,0))</f>
        <v>564539000</v>
      </c>
    </row>
    <row r="24" spans="1:84">
      <c r="A24">
        <f t="shared" si="0"/>
        <v>23</v>
      </c>
      <c r="B24" s="3" t="s">
        <v>41</v>
      </c>
      <c r="C24" s="11">
        <v>7734443270</v>
      </c>
      <c r="D24" s="11" t="s">
        <v>176</v>
      </c>
      <c r="E24" t="s">
        <v>30</v>
      </c>
      <c r="F24">
        <v>13550</v>
      </c>
      <c r="G24" t="s">
        <v>42</v>
      </c>
      <c r="H24">
        <v>9600</v>
      </c>
      <c r="I24" t="s">
        <v>42</v>
      </c>
      <c r="J24">
        <v>1410</v>
      </c>
      <c r="K24" t="s">
        <v>42</v>
      </c>
      <c r="L24">
        <v>1311966</v>
      </c>
      <c r="M24">
        <v>3716923000</v>
      </c>
      <c r="N24">
        <v>3725481000</v>
      </c>
      <c r="O24">
        <v>3767366000</v>
      </c>
      <c r="P24">
        <v>3845849000</v>
      </c>
      <c r="Q24">
        <v>1663268000</v>
      </c>
      <c r="R24">
        <v>2684220000</v>
      </c>
      <c r="S24">
        <v>2898234000</v>
      </c>
      <c r="T24">
        <v>49727675000</v>
      </c>
      <c r="U24">
        <v>1907621000</v>
      </c>
      <c r="V24">
        <v>2880881000</v>
      </c>
      <c r="W24">
        <v>4223015000</v>
      </c>
      <c r="X24">
        <v>6255881000</v>
      </c>
      <c r="Y24">
        <v>7456526000</v>
      </c>
      <c r="Z24">
        <v>8451618000</v>
      </c>
      <c r="AA24">
        <v>10286484000</v>
      </c>
      <c r="AB24">
        <v>6624303000</v>
      </c>
      <c r="AC24">
        <v>11460953000</v>
      </c>
      <c r="AD24">
        <v>13336324000</v>
      </c>
      <c r="AE24">
        <v>18477975000</v>
      </c>
      <c r="AF24">
        <v>74872565000</v>
      </c>
      <c r="AG24">
        <v>4337099000</v>
      </c>
      <c r="AH24">
        <v>4337099000</v>
      </c>
      <c r="AI24">
        <v>4337099000</v>
      </c>
      <c r="AJ24">
        <v>4337099000</v>
      </c>
      <c r="AK24">
        <v>54603374000</v>
      </c>
      <c r="AL24">
        <v>82519078000</v>
      </c>
      <c r="AM24">
        <v>114008445000</v>
      </c>
      <c r="AN24">
        <v>162185702000</v>
      </c>
      <c r="AO24">
        <v>35337994000</v>
      </c>
      <c r="AP24">
        <v>52603044000</v>
      </c>
      <c r="AQ24">
        <v>73328988000</v>
      </c>
      <c r="AR24">
        <v>103613045000</v>
      </c>
      <c r="AS24">
        <v>19265380000</v>
      </c>
      <c r="AT24">
        <v>29916034000</v>
      </c>
      <c r="AU24">
        <v>40679457000</v>
      </c>
      <c r="AV24">
        <v>58572657000</v>
      </c>
      <c r="AW24">
        <v>17417519000</v>
      </c>
      <c r="AX24">
        <v>25900859000</v>
      </c>
      <c r="AY24">
        <v>37413969000</v>
      </c>
      <c r="AZ24">
        <v>57245798000</v>
      </c>
      <c r="BA24">
        <v>37.4</v>
      </c>
      <c r="BB24">
        <v>34.5</v>
      </c>
      <c r="BC24">
        <v>32.1</v>
      </c>
      <c r="BD24">
        <v>31</v>
      </c>
      <c r="BE24">
        <f>INDEX([1]report!$F$5:$AG$94,MATCH($C24,[1]report!$D$5:$D$94,0),MATCH(BE$1,[1]report!$F$4:$AG$4,0))</f>
        <v>6063203000</v>
      </c>
      <c r="BF24">
        <f>INDEX([1]report!$F$5:$AG$94,MATCH($C24,[1]report!$D$5:$D$94,0),MATCH(BF$1,[1]report!$F$4:$AG$4,0))</f>
        <v>6907139000</v>
      </c>
      <c r="BG24">
        <f>INDEX([1]report!$F$5:$AG$94,MATCH($C24,[1]report!$D$5:$D$94,0),MATCH(BG$1,[1]report!$F$4:$AG$4,0))</f>
        <v>11791270000</v>
      </c>
      <c r="BH24">
        <f>INDEX([1]report!$F$5:$AG$94,MATCH($C24,[1]report!$D$5:$D$94,0),MATCH(BH$1,[1]report!$F$4:$AG$4,0))</f>
        <v>11558035000</v>
      </c>
      <c r="BI24">
        <f>INDEX([1]report!$F$5:$AG$94,MATCH($C24,[1]report!$D$5:$D$94,0),MATCH(BI$1,[1]report!$F$4:$AG$4,0))</f>
        <v>7456526000</v>
      </c>
      <c r="BJ24">
        <f>INDEX([1]report!$F$5:$AG$94,MATCH($C24,[1]report!$D$5:$D$94,0),MATCH(BJ$1,[1]report!$F$4:$AG$4,0))</f>
        <v>8451617000</v>
      </c>
      <c r="BK24">
        <f>INDEX([1]report!$F$5:$AG$94,MATCH($C24,[1]report!$D$5:$D$94,0),MATCH(BK$1,[1]report!$F$4:$AG$4,0))</f>
        <v>10286484000</v>
      </c>
      <c r="BL24">
        <f>INDEX([1]report!$F$5:$AG$94,MATCH($C24,[1]report!$D$5:$D$94,0),MATCH(BL$1,[1]report!$F$4:$AG$4,0))</f>
        <v>6624303000</v>
      </c>
      <c r="BM24">
        <f>INDEX([1]report!$F$5:$AG$94,MATCH($C24,[1]report!$D$5:$D$94,0),MATCH(BM$1,[1]report!$F$4:$AG$4,0))</f>
        <v>0</v>
      </c>
      <c r="BN24">
        <f>INDEX([1]report!$F$5:$AG$94,MATCH($C24,[1]report!$D$5:$D$94,0),MATCH(BN$1,[1]report!$F$4:$AG$4,0))</f>
        <v>0</v>
      </c>
      <c r="BO24">
        <f>INDEX([1]report!$F$5:$AG$94,MATCH($C24,[1]report!$D$5:$D$94,0),MATCH(BO$1,[1]report!$F$4:$AG$4,0))</f>
        <v>0</v>
      </c>
      <c r="BP24">
        <f>INDEX([1]report!$F$5:$AG$94,MATCH($C24,[1]report!$D$5:$D$94,0),MATCH(BP$1,[1]report!$F$4:$AG$4,0))</f>
        <v>0</v>
      </c>
      <c r="BQ24">
        <f>INDEX([1]report!$F$5:$AG$94,MATCH($C24,[1]report!$D$5:$D$94,0),MATCH(BQ$1,[1]report!$F$4:$AG$4,0))</f>
        <v>4004427000</v>
      </c>
      <c r="BR24">
        <f>INDEX([1]report!$F$5:$AG$94,MATCH($C24,[1]report!$D$5:$D$94,0),MATCH(BR$1,[1]report!$F$4:$AG$4,0))</f>
        <v>4884706000</v>
      </c>
      <c r="BS24">
        <f>INDEX([1]report!$F$5:$AG$94,MATCH($C24,[1]report!$D$5:$D$94,0),MATCH(BS$1,[1]report!$F$4:$AG$4,0))</f>
        <v>8191478000</v>
      </c>
      <c r="BT24">
        <f>INDEX([1]report!$F$5:$AG$94,MATCH($C24,[1]report!$D$5:$D$94,0),MATCH(BT$1,[1]report!$F$4:$AG$4,0))</f>
        <v>23987675000</v>
      </c>
      <c r="BU24">
        <f>INDEX([1]report!$F$5:$AG$94,MATCH($C24,[1]report!$D$5:$D$94,0),MATCH(BU$1,[1]report!$F$4:$AG$4,0))</f>
        <v>17417519000</v>
      </c>
      <c r="BV24">
        <f>INDEX([1]report!$F$5:$AG$94,MATCH($C24,[1]report!$D$5:$D$94,0),MATCH(BV$1,[1]report!$F$4:$AG$4,0))</f>
        <v>25900859000</v>
      </c>
      <c r="BW24">
        <f>INDEX([1]report!$F$5:$AG$94,MATCH($C24,[1]report!$D$5:$D$94,0),MATCH(BW$1,[1]report!$F$4:$AG$4,0))</f>
        <v>37413969000</v>
      </c>
      <c r="BX24">
        <f>INDEX([1]report!$F$5:$AG$94,MATCH($C24,[1]report!$D$5:$D$94,0),MATCH(BX$1,[1]report!$F$4:$AG$4,0))</f>
        <v>57245798000</v>
      </c>
      <c r="BY24">
        <f>INDEX([1]report!$F$5:$AG$94,MATCH($C24,[1]report!$D$5:$D$94,0),MATCH(BY$1,[1]report!$F$4:$AG$4,0))</f>
        <v>0</v>
      </c>
      <c r="BZ24">
        <f>INDEX([1]report!$F$5:$AG$94,MATCH($C24,[1]report!$D$5:$D$94,0),MATCH(BZ$1,[1]report!$F$4:$AG$4,0))</f>
        <v>0</v>
      </c>
      <c r="CA24">
        <f>INDEX([1]report!$F$5:$AG$94,MATCH($C24,[1]report!$D$5:$D$94,0),MATCH(CA$1,[1]report!$F$4:$AG$4,0))</f>
        <v>0</v>
      </c>
      <c r="CB24">
        <f>INDEX([1]report!$F$5:$AG$94,MATCH($C24,[1]report!$D$5:$D$94,0),MATCH(CB$1,[1]report!$F$4:$AG$4,0))</f>
        <v>0</v>
      </c>
      <c r="CC24">
        <f>INDEX([1]report!$F$5:$AG$94,MATCH($C24,[1]report!$D$5:$D$94,0),MATCH(CC$1,[1]report!$F$4:$AG$4,0))</f>
        <v>1436246000</v>
      </c>
      <c r="CD24">
        <f>INDEX([1]report!$F$5:$AG$94,MATCH($C24,[1]report!$D$5:$D$94,0),MATCH(CD$1,[1]report!$F$4:$AG$4,0))</f>
        <v>3758304000</v>
      </c>
      <c r="CE24">
        <f>INDEX([1]report!$F$5:$AG$94,MATCH($C24,[1]report!$D$5:$D$94,0),MATCH(CE$1,[1]report!$F$4:$AG$4,0))</f>
        <v>2310714000</v>
      </c>
      <c r="CF24">
        <f>INDEX([1]report!$F$5:$AG$94,MATCH($C24,[1]report!$D$5:$D$94,0),MATCH(CF$1,[1]report!$F$4:$AG$4,0))</f>
        <v>-2748117000</v>
      </c>
    </row>
    <row r="25" spans="1:84">
      <c r="A25">
        <f t="shared" si="0"/>
        <v>24</v>
      </c>
      <c r="B25" s="3" t="s">
        <v>43</v>
      </c>
      <c r="C25" s="11">
        <v>1655184960</v>
      </c>
      <c r="D25" s="11" t="s">
        <v>179</v>
      </c>
      <c r="E25" t="s">
        <v>40</v>
      </c>
      <c r="F25">
        <v>13420</v>
      </c>
      <c r="G25">
        <v>0.48</v>
      </c>
      <c r="H25">
        <v>850</v>
      </c>
      <c r="I25">
        <v>0.4</v>
      </c>
      <c r="J25">
        <v>15790</v>
      </c>
      <c r="K25">
        <v>0.06</v>
      </c>
      <c r="L25">
        <v>1991130</v>
      </c>
      <c r="M25">
        <v>16000</v>
      </c>
      <c r="N25">
        <v>6000</v>
      </c>
      <c r="O25">
        <v>0</v>
      </c>
      <c r="P25">
        <v>0</v>
      </c>
      <c r="Q25">
        <v>37432000</v>
      </c>
      <c r="R25">
        <v>200294000</v>
      </c>
      <c r="S25">
        <v>194593000</v>
      </c>
      <c r="T25">
        <v>188809000</v>
      </c>
      <c r="U25">
        <v>32738000</v>
      </c>
      <c r="V25">
        <v>8779000</v>
      </c>
      <c r="W25">
        <v>89000</v>
      </c>
      <c r="X25">
        <v>2873000</v>
      </c>
      <c r="Y25">
        <v>67300000</v>
      </c>
      <c r="Z25">
        <v>43179000</v>
      </c>
      <c r="AA25">
        <v>43648000</v>
      </c>
      <c r="AB25">
        <v>36259000</v>
      </c>
      <c r="AC25">
        <v>300058000</v>
      </c>
      <c r="AD25">
        <v>361507000</v>
      </c>
      <c r="AE25">
        <v>351488000</v>
      </c>
      <c r="AF25">
        <v>246225000</v>
      </c>
      <c r="AG25">
        <v>0</v>
      </c>
      <c r="AH25">
        <v>0</v>
      </c>
      <c r="AI25">
        <v>0</v>
      </c>
      <c r="AJ25">
        <v>0</v>
      </c>
      <c r="AK25">
        <v>96609000</v>
      </c>
      <c r="AL25">
        <v>60981000</v>
      </c>
      <c r="AM25">
        <v>35352000</v>
      </c>
      <c r="AN25">
        <v>20572000</v>
      </c>
      <c r="AO25">
        <v>80261000</v>
      </c>
      <c r="AP25">
        <v>48585000</v>
      </c>
      <c r="AQ25">
        <v>9087000</v>
      </c>
      <c r="AR25">
        <v>25351000</v>
      </c>
      <c r="AS25">
        <v>16348000</v>
      </c>
      <c r="AT25">
        <v>12396000</v>
      </c>
      <c r="AU25">
        <v>26265000</v>
      </c>
      <c r="AV25">
        <v>0</v>
      </c>
      <c r="AW25">
        <v>38061000</v>
      </c>
      <c r="AX25">
        <v>36048000</v>
      </c>
      <c r="AY25">
        <v>24696000</v>
      </c>
      <c r="AZ25">
        <v>0</v>
      </c>
      <c r="BA25">
        <v>1.9</v>
      </c>
      <c r="BB25">
        <v>2.9</v>
      </c>
      <c r="BC25">
        <v>8</v>
      </c>
      <c r="BD25">
        <v>13.9</v>
      </c>
      <c r="BE25">
        <f>INDEX([1]report!$F$5:$AG$94,MATCH($C25,[1]report!$D$5:$D$94,0),MATCH(BE$1,[1]report!$F$4:$AG$4,0))</f>
        <v>262610000</v>
      </c>
      <c r="BF25">
        <f>INDEX([1]report!$F$5:$AG$94,MATCH($C25,[1]report!$D$5:$D$94,0),MATCH(BF$1,[1]report!$F$4:$AG$4,0))</f>
        <v>161207000</v>
      </c>
      <c r="BG25">
        <f>INDEX([1]report!$F$5:$AG$94,MATCH($C25,[1]report!$D$5:$D$94,0),MATCH(BG$1,[1]report!$F$4:$AG$4,0))</f>
        <v>156895000</v>
      </c>
      <c r="BH25">
        <f>INDEX([1]report!$F$5:$AG$94,MATCH($C25,[1]report!$D$5:$D$94,0),MATCH(BH$1,[1]report!$F$4:$AG$4,0))</f>
        <v>57417000</v>
      </c>
      <c r="BI25">
        <f>INDEX([1]report!$F$5:$AG$94,MATCH($C25,[1]report!$D$5:$D$94,0),MATCH(BI$1,[1]report!$F$4:$AG$4,0))</f>
        <v>67300000</v>
      </c>
      <c r="BJ25">
        <f>INDEX([1]report!$F$5:$AG$94,MATCH($C25,[1]report!$D$5:$D$94,0),MATCH(BJ$1,[1]report!$F$4:$AG$4,0))</f>
        <v>43179000</v>
      </c>
      <c r="BK25">
        <f>INDEX([1]report!$F$5:$AG$94,MATCH($C25,[1]report!$D$5:$D$94,0),MATCH(BK$1,[1]report!$F$4:$AG$4,0))</f>
        <v>43648000</v>
      </c>
      <c r="BL25">
        <f>INDEX([1]report!$F$5:$AG$94,MATCH($C25,[1]report!$D$5:$D$94,0),MATCH(BL$1,[1]report!$F$4:$AG$4,0))</f>
        <v>36259000</v>
      </c>
      <c r="BM25">
        <f>INDEX([1]report!$F$5:$AG$94,MATCH($C25,[1]report!$D$5:$D$94,0),MATCH(BM$1,[1]report!$F$4:$AG$4,0))</f>
        <v>0</v>
      </c>
      <c r="BN25">
        <f>INDEX([1]report!$F$5:$AG$94,MATCH($C25,[1]report!$D$5:$D$94,0),MATCH(BN$1,[1]report!$F$4:$AG$4,0))</f>
        <v>0</v>
      </c>
      <c r="BO25">
        <f>INDEX([1]report!$F$5:$AG$94,MATCH($C25,[1]report!$D$5:$D$94,0),MATCH(BO$1,[1]report!$F$4:$AG$4,0))</f>
        <v>0</v>
      </c>
      <c r="BP25">
        <f>INDEX([1]report!$F$5:$AG$94,MATCH($C25,[1]report!$D$5:$D$94,0),MATCH(BP$1,[1]report!$F$4:$AG$4,0))</f>
        <v>165000000</v>
      </c>
      <c r="BQ25">
        <f>INDEX([1]report!$F$5:$AG$94,MATCH($C25,[1]report!$D$5:$D$94,0),MATCH(BQ$1,[1]report!$F$4:$AG$4,0))</f>
        <v>232758000</v>
      </c>
      <c r="BR25">
        <f>INDEX([1]report!$F$5:$AG$94,MATCH($C25,[1]report!$D$5:$D$94,0),MATCH(BR$1,[1]report!$F$4:$AG$4,0))</f>
        <v>318328000</v>
      </c>
      <c r="BS25">
        <f>INDEX([1]report!$F$5:$AG$94,MATCH($C25,[1]report!$D$5:$D$94,0),MATCH(BS$1,[1]report!$F$4:$AG$4,0))</f>
        <v>307840000</v>
      </c>
      <c r="BT25">
        <f>INDEX([1]report!$F$5:$AG$94,MATCH($C25,[1]report!$D$5:$D$94,0),MATCH(BT$1,[1]report!$F$4:$AG$4,0))</f>
        <v>44966000</v>
      </c>
      <c r="BU25">
        <f>INDEX([1]report!$F$5:$AG$94,MATCH($C25,[1]report!$D$5:$D$94,0),MATCH(BU$1,[1]report!$F$4:$AG$4,0))</f>
        <v>38061000</v>
      </c>
      <c r="BV25">
        <f>INDEX([1]report!$F$5:$AG$94,MATCH($C25,[1]report!$D$5:$D$94,0),MATCH(BV$1,[1]report!$F$4:$AG$4,0))</f>
        <v>36048000</v>
      </c>
      <c r="BW25">
        <f>INDEX([1]report!$F$5:$AG$94,MATCH($C25,[1]report!$D$5:$D$94,0),MATCH(BW$1,[1]report!$F$4:$AG$4,0))</f>
        <v>24696000</v>
      </c>
      <c r="BX25">
        <f>INDEX([1]report!$F$5:$AG$94,MATCH($C25,[1]report!$D$5:$D$94,0),MATCH(BX$1,[1]report!$F$4:$AG$4,0))</f>
        <v>0</v>
      </c>
      <c r="BY25">
        <f>INDEX([1]report!$F$5:$AG$94,MATCH($C25,[1]report!$D$5:$D$94,0),MATCH(BY$1,[1]report!$F$4:$AG$4,0))</f>
        <v>0</v>
      </c>
      <c r="BZ25">
        <f>INDEX([1]report!$F$5:$AG$94,MATCH($C25,[1]report!$D$5:$D$94,0),MATCH(BZ$1,[1]report!$F$4:$AG$4,0))</f>
        <v>0</v>
      </c>
      <c r="CA25">
        <f>INDEX([1]report!$F$5:$AG$94,MATCH($C25,[1]report!$D$5:$D$94,0),MATCH(CA$1,[1]report!$F$4:$AG$4,0))</f>
        <v>0</v>
      </c>
      <c r="CB25">
        <f>INDEX([1]report!$F$5:$AG$94,MATCH($C25,[1]report!$D$5:$D$94,0),MATCH(CB$1,[1]report!$F$4:$AG$4,0))</f>
        <v>0</v>
      </c>
      <c r="CC25">
        <f>INDEX([1]report!$F$5:$AG$94,MATCH($C25,[1]report!$D$5:$D$94,0),MATCH(CC$1,[1]report!$F$4:$AG$4,0))</f>
        <v>-21110000</v>
      </c>
      <c r="CD25">
        <f>INDEX([1]report!$F$5:$AG$94,MATCH($C25,[1]report!$D$5:$D$94,0),MATCH(CD$1,[1]report!$F$4:$AG$4,0))</f>
        <v>-23170000</v>
      </c>
      <c r="CE25">
        <f>INDEX([1]report!$F$5:$AG$94,MATCH($C25,[1]report!$D$5:$D$94,0),MATCH(CE$1,[1]report!$F$4:$AG$4,0))</f>
        <v>1650000</v>
      </c>
      <c r="CF25">
        <f>INDEX([1]report!$F$5:$AG$94,MATCH($C25,[1]report!$D$5:$D$94,0),MATCH(CF$1,[1]report!$F$4:$AG$4,0))</f>
        <v>-7339000</v>
      </c>
    </row>
    <row r="26" spans="1:84">
      <c r="A26">
        <f t="shared" si="0"/>
        <v>25</v>
      </c>
      <c r="B26" s="3" t="s">
        <v>44</v>
      </c>
      <c r="C26" s="11">
        <v>7713595804</v>
      </c>
      <c r="D26" s="11" t="s">
        <v>160</v>
      </c>
      <c r="E26" t="s">
        <v>12</v>
      </c>
      <c r="F26">
        <v>13140</v>
      </c>
      <c r="G26">
        <v>0.18</v>
      </c>
      <c r="H26">
        <v>3520</v>
      </c>
      <c r="I26">
        <v>0.17</v>
      </c>
      <c r="J26">
        <v>3730</v>
      </c>
      <c r="K26">
        <v>0</v>
      </c>
      <c r="L26">
        <v>8417240</v>
      </c>
      <c r="M26">
        <v>337000</v>
      </c>
      <c r="N26">
        <v>225000</v>
      </c>
      <c r="O26">
        <v>122000</v>
      </c>
      <c r="P26">
        <v>58000</v>
      </c>
      <c r="Q26">
        <v>20252000</v>
      </c>
      <c r="R26">
        <v>8555000</v>
      </c>
      <c r="S26">
        <v>6429000</v>
      </c>
      <c r="T26">
        <v>6610000</v>
      </c>
      <c r="U26">
        <v>687577000</v>
      </c>
      <c r="V26">
        <v>423182000</v>
      </c>
      <c r="W26">
        <v>628436000</v>
      </c>
      <c r="X26">
        <v>608295000</v>
      </c>
      <c r="Y26">
        <v>342865000</v>
      </c>
      <c r="Z26">
        <v>428783000</v>
      </c>
      <c r="AA26">
        <v>819715000</v>
      </c>
      <c r="AB26">
        <v>1133296000</v>
      </c>
      <c r="AC26">
        <v>3722429000</v>
      </c>
      <c r="AD26">
        <v>3513778000</v>
      </c>
      <c r="AE26">
        <v>5752047000</v>
      </c>
      <c r="AF26">
        <v>5594831000</v>
      </c>
      <c r="AG26">
        <v>615000000</v>
      </c>
      <c r="AH26">
        <v>787186000</v>
      </c>
      <c r="AI26">
        <v>2191640000</v>
      </c>
      <c r="AJ26">
        <v>3169459000</v>
      </c>
      <c r="AK26">
        <v>11571979000</v>
      </c>
      <c r="AL26">
        <v>8745645000</v>
      </c>
      <c r="AM26">
        <v>7001360000</v>
      </c>
      <c r="AN26">
        <v>5905788000</v>
      </c>
      <c r="AO26">
        <v>6599610000</v>
      </c>
      <c r="AP26">
        <v>4736346000</v>
      </c>
      <c r="AQ26">
        <v>3965362000</v>
      </c>
      <c r="AR26">
        <v>3542845000</v>
      </c>
      <c r="AS26">
        <v>4972369000</v>
      </c>
      <c r="AT26">
        <v>4009299000</v>
      </c>
      <c r="AU26">
        <v>3035998000</v>
      </c>
      <c r="AV26">
        <v>2362943000</v>
      </c>
      <c r="AW26">
        <v>6172327000</v>
      </c>
      <c r="AX26">
        <v>4046488000</v>
      </c>
      <c r="AY26">
        <v>3486540000</v>
      </c>
      <c r="AZ26">
        <v>0</v>
      </c>
      <c r="BA26">
        <v>14.6</v>
      </c>
      <c r="BB26">
        <v>15.7</v>
      </c>
      <c r="BC26">
        <v>13.3</v>
      </c>
      <c r="BD26">
        <v>9.6</v>
      </c>
      <c r="BE26">
        <f>INDEX([1]report!$F$5:$AG$94,MATCH($C26,[1]report!$D$5:$D$94,0),MATCH(BE$1,[1]report!$F$4:$AG$4,0))</f>
        <v>2789163000</v>
      </c>
      <c r="BF26">
        <f>INDEX([1]report!$F$5:$AG$94,MATCH($C26,[1]report!$D$5:$D$94,0),MATCH(BF$1,[1]report!$F$4:$AG$4,0))</f>
        <v>2321081000</v>
      </c>
      <c r="BG26">
        <f>INDEX([1]report!$F$5:$AG$94,MATCH($C26,[1]report!$D$5:$D$94,0),MATCH(BG$1,[1]report!$F$4:$AG$4,0))</f>
        <v>4462161000</v>
      </c>
      <c r="BH26">
        <f>INDEX([1]report!$F$5:$AG$94,MATCH($C26,[1]report!$D$5:$D$94,0),MATCH(BH$1,[1]report!$F$4:$AG$4,0))</f>
        <v>4028651000</v>
      </c>
      <c r="BI26">
        <f>INDEX([1]report!$F$5:$AG$94,MATCH($C26,[1]report!$D$5:$D$94,0),MATCH(BI$1,[1]report!$F$4:$AG$4,0))</f>
        <v>342864000</v>
      </c>
      <c r="BJ26">
        <f>INDEX([1]report!$F$5:$AG$94,MATCH($C26,[1]report!$D$5:$D$94,0),MATCH(BJ$1,[1]report!$F$4:$AG$4,0))</f>
        <v>428782000</v>
      </c>
      <c r="BK26">
        <f>INDEX([1]report!$F$5:$AG$94,MATCH($C26,[1]report!$D$5:$D$94,0),MATCH(BK$1,[1]report!$F$4:$AG$4,0))</f>
        <v>819715000</v>
      </c>
      <c r="BL26">
        <f>INDEX([1]report!$F$5:$AG$94,MATCH($C26,[1]report!$D$5:$D$94,0),MATCH(BL$1,[1]report!$F$4:$AG$4,0))</f>
        <v>1133296000</v>
      </c>
      <c r="BM26">
        <f>INDEX([1]report!$F$5:$AG$94,MATCH($C26,[1]report!$D$5:$D$94,0),MATCH(BM$1,[1]report!$F$4:$AG$4,0))</f>
        <v>809945000</v>
      </c>
      <c r="BN26">
        <f>INDEX([1]report!$F$5:$AG$94,MATCH($C26,[1]report!$D$5:$D$94,0),MATCH(BN$1,[1]report!$F$4:$AG$4,0))</f>
        <v>866758000</v>
      </c>
      <c r="BO26">
        <f>INDEX([1]report!$F$5:$AG$94,MATCH($C26,[1]report!$D$5:$D$94,0),MATCH(BO$1,[1]report!$F$4:$AG$4,0))</f>
        <v>2219417000</v>
      </c>
      <c r="BP26">
        <f>INDEX([1]report!$F$5:$AG$94,MATCH($C26,[1]report!$D$5:$D$94,0),MATCH(BP$1,[1]report!$F$4:$AG$4,0))</f>
        <v>0</v>
      </c>
      <c r="BQ26">
        <f>INDEX([1]report!$F$5:$AG$94,MATCH($C26,[1]report!$D$5:$D$94,0),MATCH(BQ$1,[1]report!$F$4:$AG$4,0))</f>
        <v>2568336000</v>
      </c>
      <c r="BR26">
        <f>INDEX([1]report!$F$5:$AG$94,MATCH($C26,[1]report!$D$5:$D$94,0),MATCH(BR$1,[1]report!$F$4:$AG$4,0))</f>
        <v>2210398000</v>
      </c>
      <c r="BS26">
        <f>INDEX([1]report!$F$5:$AG$94,MATCH($C26,[1]report!$D$5:$D$94,0),MATCH(BS$1,[1]report!$F$4:$AG$4,0))</f>
        <v>2712213000</v>
      </c>
      <c r="BT26">
        <f>INDEX([1]report!$F$5:$AG$94,MATCH($C26,[1]report!$D$5:$D$94,0),MATCH(BT$1,[1]report!$F$4:$AG$4,0))</f>
        <v>4460958000</v>
      </c>
      <c r="BU26">
        <f>INDEX([1]report!$F$5:$AG$94,MATCH($C26,[1]report!$D$5:$D$94,0),MATCH(BU$1,[1]report!$F$4:$AG$4,0))</f>
        <v>6172327000</v>
      </c>
      <c r="BV26">
        <f>INDEX([1]report!$F$5:$AG$94,MATCH($C26,[1]report!$D$5:$D$94,0),MATCH(BV$1,[1]report!$F$4:$AG$4,0))</f>
        <v>4046488000</v>
      </c>
      <c r="BW26">
        <f>INDEX([1]report!$F$5:$AG$94,MATCH($C26,[1]report!$D$5:$D$94,0),MATCH(BW$1,[1]report!$F$4:$AG$4,0))</f>
        <v>3486540000</v>
      </c>
      <c r="BX26">
        <f>INDEX([1]report!$F$5:$AG$94,MATCH($C26,[1]report!$D$5:$D$94,0),MATCH(BX$1,[1]report!$F$4:$AG$4,0))</f>
        <v>0</v>
      </c>
      <c r="BY26">
        <f>INDEX([1]report!$F$5:$AG$94,MATCH($C26,[1]report!$D$5:$D$94,0),MATCH(BY$1,[1]report!$F$4:$AG$4,0))</f>
        <v>0</v>
      </c>
      <c r="BZ26">
        <f>INDEX([1]report!$F$5:$AG$94,MATCH($C26,[1]report!$D$5:$D$94,0),MATCH(BZ$1,[1]report!$F$4:$AG$4,0))</f>
        <v>0</v>
      </c>
      <c r="CA26">
        <f>INDEX([1]report!$F$5:$AG$94,MATCH($C26,[1]report!$D$5:$D$94,0),MATCH(CA$1,[1]report!$F$4:$AG$4,0))</f>
        <v>0</v>
      </c>
      <c r="CB26">
        <f>INDEX([1]report!$F$5:$AG$94,MATCH($C26,[1]report!$D$5:$D$94,0),MATCH(CB$1,[1]report!$F$4:$AG$4,0))</f>
        <v>3181108000</v>
      </c>
      <c r="CC26">
        <f>INDEX([1]report!$F$5:$AG$94,MATCH($C26,[1]report!$D$5:$D$94,0),MATCH(CC$1,[1]report!$F$4:$AG$4,0))</f>
        <v>-1662332000</v>
      </c>
      <c r="CD26">
        <f>INDEX([1]report!$F$5:$AG$94,MATCH($C26,[1]report!$D$5:$D$94,0),MATCH(CD$1,[1]report!$F$4:$AG$4,0))</f>
        <v>-88141000</v>
      </c>
      <c r="CE26">
        <f>INDEX([1]report!$F$5:$AG$94,MATCH($C26,[1]report!$D$5:$D$94,0),MATCH(CE$1,[1]report!$F$4:$AG$4,0))</f>
        <v>-1238294000</v>
      </c>
      <c r="CF26">
        <f>INDEX([1]report!$F$5:$AG$94,MATCH($C26,[1]report!$D$5:$D$94,0),MATCH(CF$1,[1]report!$F$4:$AG$4,0))</f>
        <v>-817305000</v>
      </c>
    </row>
    <row r="27" spans="1:84">
      <c r="A27">
        <f t="shared" si="0"/>
        <v>26</v>
      </c>
      <c r="B27" s="3" t="s">
        <v>45</v>
      </c>
      <c r="C27" s="11">
        <v>7709770002</v>
      </c>
      <c r="D27" s="11" t="s">
        <v>169</v>
      </c>
      <c r="E27" t="s">
        <v>17</v>
      </c>
      <c r="F27">
        <v>13010</v>
      </c>
      <c r="G27">
        <v>0.98</v>
      </c>
      <c r="H27">
        <v>910</v>
      </c>
      <c r="I27">
        <v>0.73</v>
      </c>
      <c r="J27">
        <v>14300</v>
      </c>
      <c r="K27">
        <v>0.15</v>
      </c>
      <c r="L27">
        <v>5199713</v>
      </c>
      <c r="M27">
        <v>18140000</v>
      </c>
      <c r="N27">
        <v>21111000</v>
      </c>
      <c r="O27">
        <v>91339000</v>
      </c>
      <c r="P27">
        <v>280659000</v>
      </c>
      <c r="Q27">
        <v>1551269000</v>
      </c>
      <c r="R27">
        <v>1678004000</v>
      </c>
      <c r="S27">
        <v>1697710000</v>
      </c>
      <c r="T27">
        <v>2622633000</v>
      </c>
      <c r="U27">
        <v>4607909000</v>
      </c>
      <c r="V27">
        <v>4709239000</v>
      </c>
      <c r="W27">
        <v>5084307000</v>
      </c>
      <c r="X27">
        <v>7803256000</v>
      </c>
      <c r="Y27">
        <v>-2256638000</v>
      </c>
      <c r="Z27">
        <v>-501698000</v>
      </c>
      <c r="AA27">
        <v>151917000</v>
      </c>
      <c r="AB27">
        <v>856501000</v>
      </c>
      <c r="AC27">
        <v>8993442000</v>
      </c>
      <c r="AD27">
        <v>9455035000</v>
      </c>
      <c r="AE27">
        <v>11658929000</v>
      </c>
      <c r="AF27">
        <v>14838543000</v>
      </c>
      <c r="AG27">
        <v>124000</v>
      </c>
      <c r="AH27">
        <v>124000</v>
      </c>
      <c r="AI27">
        <v>124000</v>
      </c>
      <c r="AJ27">
        <v>124000</v>
      </c>
      <c r="AK27">
        <v>29858502000</v>
      </c>
      <c r="AL27">
        <v>34009698000</v>
      </c>
      <c r="AM27">
        <v>34934408000</v>
      </c>
      <c r="AN27">
        <v>43624603000</v>
      </c>
      <c r="AO27">
        <v>16882321000</v>
      </c>
      <c r="AP27">
        <v>19898929000</v>
      </c>
      <c r="AQ27">
        <v>20380228000</v>
      </c>
      <c r="AR27">
        <v>25906165000</v>
      </c>
      <c r="AS27">
        <v>12976181000</v>
      </c>
      <c r="AT27">
        <v>14110769000</v>
      </c>
      <c r="AU27">
        <v>14554180000</v>
      </c>
      <c r="AV27">
        <v>17718438000</v>
      </c>
      <c r="AW27">
        <v>10580311000</v>
      </c>
      <c r="AX27">
        <v>11763106000</v>
      </c>
      <c r="AY27">
        <v>11793206000</v>
      </c>
      <c r="AZ27">
        <v>15626946000</v>
      </c>
      <c r="BA27">
        <v>7.7</v>
      </c>
      <c r="BB27">
        <v>7.3</v>
      </c>
      <c r="BC27">
        <v>7.1</v>
      </c>
      <c r="BD27">
        <v>6.8</v>
      </c>
      <c r="BE27">
        <f>INDEX([1]report!$F$5:$AG$94,MATCH($C27,[1]report!$D$5:$D$94,0),MATCH(BE$1,[1]report!$F$4:$AG$4,0))</f>
        <v>6380763000</v>
      </c>
      <c r="BF27">
        <f>INDEX([1]report!$F$5:$AG$94,MATCH($C27,[1]report!$D$5:$D$94,0),MATCH(BF$1,[1]report!$F$4:$AG$4,0))</f>
        <v>6945502000</v>
      </c>
      <c r="BG27">
        <f>INDEX([1]report!$F$5:$AG$94,MATCH($C27,[1]report!$D$5:$D$94,0),MATCH(BG$1,[1]report!$F$4:$AG$4,0))</f>
        <v>9095927000</v>
      </c>
      <c r="BH27">
        <f>INDEX([1]report!$F$5:$AG$94,MATCH($C27,[1]report!$D$5:$D$94,0),MATCH(BH$1,[1]report!$F$4:$AG$4,0))</f>
        <v>10959503000</v>
      </c>
      <c r="BI27">
        <f>INDEX([1]report!$F$5:$AG$94,MATCH($C27,[1]report!$D$5:$D$94,0),MATCH(BI$1,[1]report!$F$4:$AG$4,0))</f>
        <v>-2531026000</v>
      </c>
      <c r="BJ27">
        <f>INDEX([1]report!$F$5:$AG$94,MATCH($C27,[1]report!$D$5:$D$94,0),MATCH(BJ$1,[1]report!$F$4:$AG$4,0))</f>
        <v>-781738000</v>
      </c>
      <c r="BK27">
        <f>INDEX([1]report!$F$5:$AG$94,MATCH($C27,[1]report!$D$5:$D$94,0),MATCH(BK$1,[1]report!$F$4:$AG$4,0))</f>
        <v>-146207000</v>
      </c>
      <c r="BL27">
        <f>INDEX([1]report!$F$5:$AG$94,MATCH($C27,[1]report!$D$5:$D$94,0),MATCH(BL$1,[1]report!$F$4:$AG$4,0))</f>
        <v>590104000</v>
      </c>
      <c r="BM27">
        <f>INDEX([1]report!$F$5:$AG$94,MATCH($C27,[1]report!$D$5:$D$94,0),MATCH(BM$1,[1]report!$F$4:$AG$4,0))</f>
        <v>4330100000</v>
      </c>
      <c r="BN27">
        <f>INDEX([1]report!$F$5:$AG$94,MATCH($C27,[1]report!$D$5:$D$94,0),MATCH(BN$1,[1]report!$F$4:$AG$4,0))</f>
        <v>3386243000</v>
      </c>
      <c r="BO27">
        <f>INDEX([1]report!$F$5:$AG$94,MATCH($C27,[1]report!$D$5:$D$94,0),MATCH(BO$1,[1]report!$F$4:$AG$4,0))</f>
        <v>0</v>
      </c>
      <c r="BP27">
        <f>INDEX([1]report!$F$5:$AG$94,MATCH($C27,[1]report!$D$5:$D$94,0),MATCH(BP$1,[1]report!$F$4:$AG$4,0))</f>
        <v>3793627000</v>
      </c>
      <c r="BQ27">
        <f>INDEX([1]report!$F$5:$AG$94,MATCH($C27,[1]report!$D$5:$D$94,0),MATCH(BQ$1,[1]report!$F$4:$AG$4,0))</f>
        <v>7149708000</v>
      </c>
      <c r="BR27">
        <f>INDEX([1]report!$F$5:$AG$94,MATCH($C27,[1]report!$D$5:$D$94,0),MATCH(BR$1,[1]report!$F$4:$AG$4,0))</f>
        <v>6777283000</v>
      </c>
      <c r="BS27">
        <f>INDEX([1]report!$F$5:$AG$94,MATCH($C27,[1]report!$D$5:$D$94,0),MATCH(BS$1,[1]report!$F$4:$AG$4,0))</f>
        <v>11757488000</v>
      </c>
      <c r="BT27">
        <f>INDEX([1]report!$F$5:$AG$94,MATCH($C27,[1]report!$D$5:$D$94,0),MATCH(BT$1,[1]report!$F$4:$AG$4,0))</f>
        <v>10394190000</v>
      </c>
      <c r="BU27">
        <f>INDEX([1]report!$F$5:$AG$94,MATCH($C27,[1]report!$D$5:$D$94,0),MATCH(BU$1,[1]report!$F$4:$AG$4,0))</f>
        <v>10580311000</v>
      </c>
      <c r="BV27">
        <f>INDEX([1]report!$F$5:$AG$94,MATCH($C27,[1]report!$D$5:$D$94,0),MATCH(BV$1,[1]report!$F$4:$AG$4,0))</f>
        <v>11763106000</v>
      </c>
      <c r="BW27">
        <f>INDEX([1]report!$F$5:$AG$94,MATCH($C27,[1]report!$D$5:$D$94,0),MATCH(BW$1,[1]report!$F$4:$AG$4,0))</f>
        <v>11793206000</v>
      </c>
      <c r="BX27">
        <f>INDEX([1]report!$F$5:$AG$94,MATCH($C27,[1]report!$D$5:$D$94,0),MATCH(BX$1,[1]report!$F$4:$AG$4,0))</f>
        <v>15626946000</v>
      </c>
      <c r="BY27">
        <f>INDEX([1]report!$F$5:$AG$94,MATCH($C27,[1]report!$D$5:$D$94,0),MATCH(BY$1,[1]report!$F$4:$AG$4,0))</f>
        <v>0</v>
      </c>
      <c r="BZ27">
        <f>INDEX([1]report!$F$5:$AG$94,MATCH($C27,[1]report!$D$5:$D$94,0),MATCH(BZ$1,[1]report!$F$4:$AG$4,0))</f>
        <v>0</v>
      </c>
      <c r="CA27">
        <f>INDEX([1]report!$F$5:$AG$94,MATCH($C27,[1]report!$D$5:$D$94,0),MATCH(CA$1,[1]report!$F$4:$AG$4,0))</f>
        <v>0</v>
      </c>
      <c r="CB27">
        <f>INDEX([1]report!$F$5:$AG$94,MATCH($C27,[1]report!$D$5:$D$94,0),MATCH(CB$1,[1]report!$F$4:$AG$4,0))</f>
        <v>0</v>
      </c>
      <c r="CC27">
        <f>INDEX([1]report!$F$5:$AG$94,MATCH($C27,[1]report!$D$5:$D$94,0),MATCH(CC$1,[1]report!$F$4:$AG$4,0))</f>
        <v>1300894000</v>
      </c>
      <c r="CD27">
        <f>INDEX([1]report!$F$5:$AG$94,MATCH($C27,[1]report!$D$5:$D$94,0),MATCH(CD$1,[1]report!$F$4:$AG$4,0))</f>
        <v>2215978000</v>
      </c>
      <c r="CE27">
        <f>INDEX([1]report!$F$5:$AG$94,MATCH($C27,[1]report!$D$5:$D$94,0),MATCH(CE$1,[1]report!$F$4:$AG$4,0))</f>
        <v>1357441000</v>
      </c>
      <c r="CF27">
        <f>INDEX([1]report!$F$5:$AG$94,MATCH($C27,[1]report!$D$5:$D$94,0),MATCH(CF$1,[1]report!$F$4:$AG$4,0))</f>
        <v>1348444000</v>
      </c>
    </row>
    <row r="28" spans="1:84">
      <c r="A28">
        <f t="shared" si="0"/>
        <v>27</v>
      </c>
      <c r="B28" s="3" t="s">
        <v>46</v>
      </c>
      <c r="C28" s="11">
        <v>7713712028</v>
      </c>
      <c r="D28" s="11" t="s">
        <v>174</v>
      </c>
      <c r="E28" t="s">
        <v>47</v>
      </c>
      <c r="F28">
        <v>12940</v>
      </c>
      <c r="G28">
        <v>1.3</v>
      </c>
      <c r="H28">
        <v>2280</v>
      </c>
      <c r="I28">
        <v>1.38</v>
      </c>
      <c r="J28">
        <v>5680</v>
      </c>
      <c r="K28">
        <v>-0.03</v>
      </c>
      <c r="L28">
        <v>4880383</v>
      </c>
      <c r="M28">
        <v>0</v>
      </c>
      <c r="N28">
        <v>0</v>
      </c>
      <c r="O28">
        <v>0</v>
      </c>
      <c r="P28">
        <v>0</v>
      </c>
      <c r="Q28">
        <v>475000</v>
      </c>
      <c r="R28">
        <v>287000</v>
      </c>
      <c r="S28">
        <v>238000</v>
      </c>
      <c r="T28">
        <v>0</v>
      </c>
      <c r="U28">
        <v>1656802000</v>
      </c>
      <c r="V28">
        <v>1819374000</v>
      </c>
      <c r="W28">
        <v>1402610000</v>
      </c>
      <c r="X28">
        <v>342806000</v>
      </c>
      <c r="Y28">
        <v>265122000</v>
      </c>
      <c r="Z28">
        <v>265396000</v>
      </c>
      <c r="AA28">
        <v>268192000</v>
      </c>
      <c r="AB28">
        <v>135632000</v>
      </c>
      <c r="AC28">
        <v>5664642000</v>
      </c>
      <c r="AD28">
        <v>5590964000</v>
      </c>
      <c r="AE28">
        <v>5475880000</v>
      </c>
      <c r="AF28">
        <v>1202173000</v>
      </c>
      <c r="AG28">
        <v>0</v>
      </c>
      <c r="AH28">
        <v>0</v>
      </c>
      <c r="AI28">
        <v>0</v>
      </c>
      <c r="AJ28">
        <v>0</v>
      </c>
      <c r="AK28">
        <v>1099455000</v>
      </c>
      <c r="AL28">
        <v>1982101000</v>
      </c>
      <c r="AM28">
        <v>772615000</v>
      </c>
      <c r="AN28">
        <v>302886000</v>
      </c>
      <c r="AO28">
        <v>637180000</v>
      </c>
      <c r="AP28">
        <v>1277291000</v>
      </c>
      <c r="AQ28">
        <v>689993000</v>
      </c>
      <c r="AR28">
        <v>253587000</v>
      </c>
      <c r="AS28">
        <v>462275000</v>
      </c>
      <c r="AT28">
        <v>704810000</v>
      </c>
      <c r="AU28">
        <v>82622000</v>
      </c>
      <c r="AV28">
        <v>49299000</v>
      </c>
      <c r="AW28">
        <v>411100000</v>
      </c>
      <c r="AX28">
        <v>695729000</v>
      </c>
      <c r="AY28">
        <v>64081000</v>
      </c>
      <c r="AZ28">
        <v>41858000</v>
      </c>
      <c r="BA28">
        <v>0.7</v>
      </c>
      <c r="BB28">
        <v>1.1000000000000001</v>
      </c>
      <c r="BC28">
        <v>0.5</v>
      </c>
      <c r="BD28">
        <v>0.3</v>
      </c>
      <c r="BE28">
        <f>INDEX([1]report!$F$5:$AG$94,MATCH($C28,[1]report!$D$5:$D$94,0),MATCH(BE$1,[1]report!$F$4:$AG$4,0))</f>
        <v>5664167000</v>
      </c>
      <c r="BF28">
        <f>INDEX([1]report!$F$5:$AG$94,MATCH($C28,[1]report!$D$5:$D$94,0),MATCH(BF$1,[1]report!$F$4:$AG$4,0))</f>
        <v>5590676000</v>
      </c>
      <c r="BG28">
        <f>INDEX([1]report!$F$5:$AG$94,MATCH($C28,[1]report!$D$5:$D$94,0),MATCH(BG$1,[1]report!$F$4:$AG$4,0))</f>
        <v>5475641000</v>
      </c>
      <c r="BH28">
        <f>INDEX([1]report!$F$5:$AG$94,MATCH($C28,[1]report!$D$5:$D$94,0),MATCH(BH$1,[1]report!$F$4:$AG$4,0))</f>
        <v>1202173000</v>
      </c>
      <c r="BI28">
        <f>INDEX([1]report!$F$5:$AG$94,MATCH($C28,[1]report!$D$5:$D$94,0),MATCH(BI$1,[1]report!$F$4:$AG$4,0))</f>
        <v>265122000</v>
      </c>
      <c r="BJ28">
        <f>INDEX([1]report!$F$5:$AG$94,MATCH($C28,[1]report!$D$5:$D$94,0),MATCH(BJ$1,[1]report!$F$4:$AG$4,0))</f>
        <v>265395000</v>
      </c>
      <c r="BK28">
        <f>INDEX([1]report!$F$5:$AG$94,MATCH($C28,[1]report!$D$5:$D$94,0),MATCH(BK$1,[1]report!$F$4:$AG$4,0))</f>
        <v>268192000</v>
      </c>
      <c r="BL28">
        <f>INDEX([1]report!$F$5:$AG$94,MATCH($C28,[1]report!$D$5:$D$94,0),MATCH(BL$1,[1]report!$F$4:$AG$4,0))</f>
        <v>135632000</v>
      </c>
      <c r="BM28">
        <f>INDEX([1]report!$F$5:$AG$94,MATCH($C28,[1]report!$D$5:$D$94,0),MATCH(BM$1,[1]report!$F$4:$AG$4,0))</f>
        <v>45443000</v>
      </c>
      <c r="BN28">
        <f>INDEX([1]report!$F$5:$AG$94,MATCH($C28,[1]report!$D$5:$D$94,0),MATCH(BN$1,[1]report!$F$4:$AG$4,0))</f>
        <v>27335000</v>
      </c>
      <c r="BO28">
        <f>INDEX([1]report!$F$5:$AG$94,MATCH($C28,[1]report!$D$5:$D$94,0),MATCH(BO$1,[1]report!$F$4:$AG$4,0))</f>
        <v>23500000</v>
      </c>
      <c r="BP28">
        <f>INDEX([1]report!$F$5:$AG$94,MATCH($C28,[1]report!$D$5:$D$94,0),MATCH(BP$1,[1]report!$F$4:$AG$4,0))</f>
        <v>0</v>
      </c>
      <c r="BQ28">
        <f>INDEX([1]report!$F$5:$AG$94,MATCH($C28,[1]report!$D$5:$D$94,0),MATCH(BQ$1,[1]report!$F$4:$AG$4,0))</f>
        <v>5354077000</v>
      </c>
      <c r="BR28">
        <f>INDEX([1]report!$F$5:$AG$94,MATCH($C28,[1]report!$D$5:$D$94,0),MATCH(BR$1,[1]report!$F$4:$AG$4,0))</f>
        <v>5298224000</v>
      </c>
      <c r="BS28">
        <f>INDEX([1]report!$F$5:$AG$94,MATCH($C28,[1]report!$D$5:$D$94,0),MATCH(BS$1,[1]report!$F$4:$AG$4,0))</f>
        <v>5184181000</v>
      </c>
      <c r="BT28">
        <f>INDEX([1]report!$F$5:$AG$94,MATCH($C28,[1]report!$D$5:$D$94,0),MATCH(BT$1,[1]report!$F$4:$AG$4,0))</f>
        <v>1066541000</v>
      </c>
      <c r="BU28">
        <f>INDEX([1]report!$F$5:$AG$94,MATCH($C28,[1]report!$D$5:$D$94,0),MATCH(BU$1,[1]report!$F$4:$AG$4,0))</f>
        <v>411100000</v>
      </c>
      <c r="BV28">
        <f>INDEX([1]report!$F$5:$AG$94,MATCH($C28,[1]report!$D$5:$D$94,0),MATCH(BV$1,[1]report!$F$4:$AG$4,0))</f>
        <v>695729000</v>
      </c>
      <c r="BW28">
        <f>INDEX([1]report!$F$5:$AG$94,MATCH($C28,[1]report!$D$5:$D$94,0),MATCH(BW$1,[1]report!$F$4:$AG$4,0))</f>
        <v>64081000</v>
      </c>
      <c r="BX28">
        <f>INDEX([1]report!$F$5:$AG$94,MATCH($C28,[1]report!$D$5:$D$94,0),MATCH(BX$1,[1]report!$F$4:$AG$4,0))</f>
        <v>41858000</v>
      </c>
      <c r="BY28">
        <f>INDEX([1]report!$F$5:$AG$94,MATCH($C28,[1]report!$D$5:$D$94,0),MATCH(BY$1,[1]report!$F$4:$AG$4,0))</f>
        <v>0</v>
      </c>
      <c r="BZ28">
        <f>INDEX([1]report!$F$5:$AG$94,MATCH($C28,[1]report!$D$5:$D$94,0),MATCH(BZ$1,[1]report!$F$4:$AG$4,0))</f>
        <v>0</v>
      </c>
      <c r="CA28">
        <f>INDEX([1]report!$F$5:$AG$94,MATCH($C28,[1]report!$D$5:$D$94,0),MATCH(CA$1,[1]report!$F$4:$AG$4,0))</f>
        <v>0</v>
      </c>
      <c r="CB28">
        <f>INDEX([1]report!$F$5:$AG$94,MATCH($C28,[1]report!$D$5:$D$94,0),MATCH(CB$1,[1]report!$F$4:$AG$4,0))</f>
        <v>0</v>
      </c>
      <c r="CC28">
        <f>INDEX([1]report!$F$5:$AG$94,MATCH($C28,[1]report!$D$5:$D$94,0),MATCH(CC$1,[1]report!$F$4:$AG$4,0))</f>
        <v>16266000</v>
      </c>
      <c r="CD28">
        <f>INDEX([1]report!$F$5:$AG$94,MATCH($C28,[1]report!$D$5:$D$94,0),MATCH(CD$1,[1]report!$F$4:$AG$4,0))</f>
        <v>4435000</v>
      </c>
      <c r="CE28">
        <f>INDEX([1]report!$F$5:$AG$94,MATCH($C28,[1]report!$D$5:$D$94,0),MATCH(CE$1,[1]report!$F$4:$AG$4,0))</f>
        <v>4025000</v>
      </c>
      <c r="CF28">
        <f>INDEX([1]report!$F$5:$AG$94,MATCH($C28,[1]report!$D$5:$D$94,0),MATCH(CF$1,[1]report!$F$4:$AG$4,0))</f>
        <v>17333000</v>
      </c>
    </row>
    <row r="29" spans="1:84">
      <c r="A29">
        <f t="shared" si="0"/>
        <v>28</v>
      </c>
      <c r="B29" s="3" t="s">
        <v>49</v>
      </c>
      <c r="C29" s="11">
        <v>9718101499</v>
      </c>
      <c r="D29" s="11" t="s">
        <v>178</v>
      </c>
      <c r="E29" t="s">
        <v>30</v>
      </c>
      <c r="F29">
        <v>11890</v>
      </c>
      <c r="G29" t="s">
        <v>50</v>
      </c>
      <c r="H29">
        <v>13670</v>
      </c>
      <c r="I29" t="s">
        <v>51</v>
      </c>
      <c r="J29">
        <v>870</v>
      </c>
      <c r="K29">
        <v>0.24</v>
      </c>
      <c r="L29">
        <v>170812</v>
      </c>
      <c r="M29">
        <v>0</v>
      </c>
      <c r="N29">
        <v>0</v>
      </c>
      <c r="O29">
        <v>4551000</v>
      </c>
      <c r="P29">
        <v>23940000</v>
      </c>
      <c r="Q29">
        <v>0</v>
      </c>
      <c r="R29">
        <v>20158000</v>
      </c>
      <c r="S29">
        <v>414991000</v>
      </c>
      <c r="T29">
        <v>667129000</v>
      </c>
      <c r="U29">
        <v>0</v>
      </c>
      <c r="V29">
        <v>157000</v>
      </c>
      <c r="W29">
        <v>503004000</v>
      </c>
      <c r="X29">
        <v>1047655000</v>
      </c>
      <c r="Y29">
        <v>30000</v>
      </c>
      <c r="Z29">
        <v>218404000</v>
      </c>
      <c r="AA29">
        <v>-82272000</v>
      </c>
      <c r="AB29">
        <v>-682416000</v>
      </c>
      <c r="AC29">
        <v>95000</v>
      </c>
      <c r="AD29">
        <v>233024000</v>
      </c>
      <c r="AE29">
        <v>2635694000</v>
      </c>
      <c r="AF29">
        <v>6667592000</v>
      </c>
      <c r="AG29">
        <v>0</v>
      </c>
      <c r="AH29">
        <v>256901000</v>
      </c>
      <c r="AI29">
        <v>1636901000</v>
      </c>
      <c r="AJ29">
        <v>4459547000</v>
      </c>
      <c r="AK29">
        <v>42000</v>
      </c>
      <c r="AL29">
        <v>0</v>
      </c>
      <c r="AM29">
        <v>6378242000</v>
      </c>
      <c r="AN29">
        <v>22962908000</v>
      </c>
      <c r="AO29">
        <v>0</v>
      </c>
      <c r="AP29">
        <v>38536000</v>
      </c>
      <c r="AQ29">
        <v>7143325000</v>
      </c>
      <c r="AR29">
        <v>25471189000</v>
      </c>
      <c r="AS29">
        <v>42000</v>
      </c>
      <c r="AT29">
        <v>-38536000</v>
      </c>
      <c r="AU29">
        <v>-765083000</v>
      </c>
      <c r="AV29">
        <v>-2508281000</v>
      </c>
      <c r="AW29">
        <v>0</v>
      </c>
      <c r="AX29">
        <v>1122000</v>
      </c>
      <c r="AY29">
        <v>309296000</v>
      </c>
      <c r="AZ29">
        <v>495857000</v>
      </c>
      <c r="BA29">
        <v>0</v>
      </c>
      <c r="BB29">
        <v>0</v>
      </c>
      <c r="BC29">
        <v>25.4</v>
      </c>
      <c r="BD29">
        <v>29.6</v>
      </c>
      <c r="BE29">
        <f>INDEX([1]report!$F$5:$AG$94,MATCH($C29,[1]report!$D$5:$D$94,0),MATCH(BE$1,[1]report!$F$4:$AG$4,0))</f>
        <v>95000</v>
      </c>
      <c r="BF29">
        <f>INDEX([1]report!$F$5:$AG$94,MATCH($C29,[1]report!$D$5:$D$94,0),MATCH(BF$1,[1]report!$F$4:$AG$4,0))</f>
        <v>169179000</v>
      </c>
      <c r="BG29">
        <f>INDEX([1]report!$F$5:$AG$94,MATCH($C29,[1]report!$D$5:$D$94,0),MATCH(BG$1,[1]report!$F$4:$AG$4,0))</f>
        <v>1245133000</v>
      </c>
      <c r="BH29">
        <f>INDEX([1]report!$F$5:$AG$94,MATCH($C29,[1]report!$D$5:$D$94,0),MATCH(BH$1,[1]report!$F$4:$AG$4,0))</f>
        <v>4136435000</v>
      </c>
      <c r="BI29">
        <f>INDEX([1]report!$F$5:$AG$94,MATCH($C29,[1]report!$D$5:$D$94,0),MATCH(BI$1,[1]report!$F$4:$AG$4,0))</f>
        <v>30000</v>
      </c>
      <c r="BJ29">
        <f>INDEX([1]report!$F$5:$AG$94,MATCH($C29,[1]report!$D$5:$D$94,0),MATCH(BJ$1,[1]report!$F$4:$AG$4,0))</f>
        <v>218404000</v>
      </c>
      <c r="BK29">
        <f>INDEX([1]report!$F$5:$AG$94,MATCH($C29,[1]report!$D$5:$D$94,0),MATCH(BK$1,[1]report!$F$4:$AG$4,0))</f>
        <v>-82272000</v>
      </c>
      <c r="BL29">
        <f>INDEX([1]report!$F$5:$AG$94,MATCH($C29,[1]report!$D$5:$D$94,0),MATCH(BL$1,[1]report!$F$4:$AG$4,0))</f>
        <v>-682416000</v>
      </c>
      <c r="BM29">
        <f>INDEX([1]report!$F$5:$AG$94,MATCH($C29,[1]report!$D$5:$D$94,0),MATCH(BM$1,[1]report!$F$4:$AG$4,0))</f>
        <v>0</v>
      </c>
      <c r="BN29">
        <f>INDEX([1]report!$F$5:$AG$94,MATCH($C29,[1]report!$D$5:$D$94,0),MATCH(BN$1,[1]report!$F$4:$AG$4,0))</f>
        <v>0</v>
      </c>
      <c r="BO29">
        <f>INDEX([1]report!$F$5:$AG$94,MATCH($C29,[1]report!$D$5:$D$94,0),MATCH(BO$1,[1]report!$F$4:$AG$4,0))</f>
        <v>0</v>
      </c>
      <c r="BP29">
        <f>INDEX([1]report!$F$5:$AG$94,MATCH($C29,[1]report!$D$5:$D$94,0),MATCH(BP$1,[1]report!$F$4:$AG$4,0))</f>
        <v>0</v>
      </c>
      <c r="BQ29">
        <f>INDEX([1]report!$F$5:$AG$94,MATCH($C29,[1]report!$D$5:$D$94,0),MATCH(BQ$1,[1]report!$F$4:$AG$4,0))</f>
        <v>65000</v>
      </c>
      <c r="BR29">
        <f>INDEX([1]report!$F$5:$AG$94,MATCH($C29,[1]report!$D$5:$D$94,0),MATCH(BR$1,[1]report!$F$4:$AG$4,0))</f>
        <v>14323000</v>
      </c>
      <c r="BS29">
        <f>INDEX([1]report!$F$5:$AG$94,MATCH($C29,[1]report!$D$5:$D$94,0),MATCH(BS$1,[1]report!$F$4:$AG$4,0))</f>
        <v>2704182000</v>
      </c>
      <c r="BT29">
        <f>INDEX([1]report!$F$5:$AG$94,MATCH($C29,[1]report!$D$5:$D$94,0),MATCH(BT$1,[1]report!$F$4:$AG$4,0))</f>
        <v>7330274000</v>
      </c>
      <c r="BU29">
        <f>INDEX([1]report!$F$5:$AG$94,MATCH($C29,[1]report!$D$5:$D$94,0),MATCH(BU$1,[1]report!$F$4:$AG$4,0))</f>
        <v>0</v>
      </c>
      <c r="BV29">
        <f>INDEX([1]report!$F$5:$AG$94,MATCH($C29,[1]report!$D$5:$D$94,0),MATCH(BV$1,[1]report!$F$4:$AG$4,0))</f>
        <v>1122000</v>
      </c>
      <c r="BW29">
        <f>INDEX([1]report!$F$5:$AG$94,MATCH($C29,[1]report!$D$5:$D$94,0),MATCH(BW$1,[1]report!$F$4:$AG$4,0))</f>
        <v>309296000</v>
      </c>
      <c r="BX29">
        <f>INDEX([1]report!$F$5:$AG$94,MATCH($C29,[1]report!$D$5:$D$94,0),MATCH(BX$1,[1]report!$F$4:$AG$4,0))</f>
        <v>495857000</v>
      </c>
      <c r="BY29">
        <f>INDEX([1]report!$F$5:$AG$94,MATCH($C29,[1]report!$D$5:$D$94,0),MATCH(BY$1,[1]report!$F$4:$AG$4,0))</f>
        <v>17000</v>
      </c>
      <c r="BZ29">
        <f>INDEX([1]report!$F$5:$AG$94,MATCH($C29,[1]report!$D$5:$D$94,0),MATCH(BZ$1,[1]report!$F$4:$AG$4,0))</f>
        <v>8844000</v>
      </c>
      <c r="CA29">
        <f>INDEX([1]report!$F$5:$AG$94,MATCH($C29,[1]report!$D$5:$D$94,0),MATCH(CA$1,[1]report!$F$4:$AG$4,0))</f>
        <v>850464000</v>
      </c>
      <c r="CB29">
        <f>INDEX([1]report!$F$5:$AG$94,MATCH($C29,[1]report!$D$5:$D$94,0),MATCH(CB$1,[1]report!$F$4:$AG$4,0))</f>
        <v>1253234000</v>
      </c>
      <c r="CC29">
        <f>INDEX([1]report!$F$5:$AG$94,MATCH($C29,[1]report!$D$5:$D$94,0),MATCH(CC$1,[1]report!$F$4:$AG$4,0))</f>
        <v>25000</v>
      </c>
      <c r="CD29">
        <f>INDEX([1]report!$F$5:$AG$94,MATCH($C29,[1]report!$D$5:$D$94,0),MATCH(CD$1,[1]report!$F$4:$AG$4,0))</f>
        <v>-47894000</v>
      </c>
      <c r="CE29">
        <f>INDEX([1]report!$F$5:$AG$94,MATCH($C29,[1]report!$D$5:$D$94,0),MATCH(CE$1,[1]report!$F$4:$AG$4,0))</f>
        <v>-2086871000</v>
      </c>
      <c r="CF29">
        <f>INDEX([1]report!$F$5:$AG$94,MATCH($C29,[1]report!$D$5:$D$94,0),MATCH(CF$1,[1]report!$F$4:$AG$4,0))</f>
        <v>-4234412000</v>
      </c>
    </row>
    <row r="30" spans="1:84" ht="91.2">
      <c r="A30">
        <f t="shared" si="0"/>
        <v>29</v>
      </c>
      <c r="B30" s="3" t="s">
        <v>52</v>
      </c>
      <c r="C30" s="11">
        <v>7709678550</v>
      </c>
      <c r="D30" s="21" t="s">
        <v>162</v>
      </c>
      <c r="E30" t="s">
        <v>8</v>
      </c>
      <c r="F30">
        <v>11370</v>
      </c>
      <c r="G30">
        <v>0.57999999999999996</v>
      </c>
      <c r="H30">
        <v>285</v>
      </c>
      <c r="I30">
        <v>0.57999999999999996</v>
      </c>
      <c r="J30">
        <v>39890</v>
      </c>
      <c r="K30">
        <v>0</v>
      </c>
      <c r="L30">
        <v>1414618</v>
      </c>
      <c r="M30">
        <v>5000</v>
      </c>
      <c r="N30">
        <v>0</v>
      </c>
      <c r="O30">
        <v>0</v>
      </c>
      <c r="P30">
        <v>0</v>
      </c>
      <c r="Q30">
        <v>347990000</v>
      </c>
      <c r="R30">
        <v>415084000</v>
      </c>
      <c r="S30">
        <v>424221000</v>
      </c>
      <c r="T30">
        <v>454371000</v>
      </c>
      <c r="U30">
        <v>3739107000</v>
      </c>
      <c r="V30">
        <v>3510174000</v>
      </c>
      <c r="W30">
        <v>3598621000</v>
      </c>
      <c r="X30">
        <v>4517669000</v>
      </c>
      <c r="Y30">
        <v>1546175000</v>
      </c>
      <c r="Z30">
        <v>2356773000</v>
      </c>
      <c r="AA30">
        <v>3315543000</v>
      </c>
      <c r="AB30">
        <v>3684534000</v>
      </c>
      <c r="AC30">
        <v>9317124000</v>
      </c>
      <c r="AD30">
        <v>8363734000</v>
      </c>
      <c r="AE30">
        <v>9803402000</v>
      </c>
      <c r="AF30">
        <v>18480841000</v>
      </c>
      <c r="AG30">
        <v>0</v>
      </c>
      <c r="AH30">
        <v>0</v>
      </c>
      <c r="AI30">
        <v>0</v>
      </c>
      <c r="AJ30">
        <v>0</v>
      </c>
      <c r="AK30">
        <v>33480962000</v>
      </c>
      <c r="AL30">
        <v>39462698000</v>
      </c>
      <c r="AM30">
        <v>44179457000</v>
      </c>
      <c r="AN30">
        <v>60869698000</v>
      </c>
      <c r="AO30">
        <v>28540617000</v>
      </c>
      <c r="AP30">
        <v>34360136000</v>
      </c>
      <c r="AQ30">
        <v>38324405000</v>
      </c>
      <c r="AR30">
        <v>52678322000</v>
      </c>
      <c r="AS30">
        <v>4940345000</v>
      </c>
      <c r="AT30">
        <v>5102562000</v>
      </c>
      <c r="AU30">
        <v>5855052000</v>
      </c>
      <c r="AV30">
        <v>8191376000</v>
      </c>
      <c r="AW30">
        <v>4200801000</v>
      </c>
      <c r="AX30">
        <v>5083295000</v>
      </c>
      <c r="AY30">
        <v>5087306000</v>
      </c>
      <c r="AZ30">
        <v>6638345000</v>
      </c>
      <c r="BA30">
        <v>10.6</v>
      </c>
      <c r="BB30">
        <v>10.9</v>
      </c>
      <c r="BC30">
        <v>12.4</v>
      </c>
      <c r="BD30">
        <v>15</v>
      </c>
      <c r="BE30">
        <f>INDEX([1]report!$F$5:$AG$94,MATCH($C30,[1]report!$D$5:$D$94,0),MATCH(BE$1,[1]report!$F$4:$AG$4,0))</f>
        <v>7238263000</v>
      </c>
      <c r="BF30">
        <f>INDEX([1]report!$F$5:$AG$94,MATCH($C30,[1]report!$D$5:$D$94,0),MATCH(BF$1,[1]report!$F$4:$AG$4,0))</f>
        <v>7935938000</v>
      </c>
      <c r="BG30">
        <f>INDEX([1]report!$F$5:$AG$94,MATCH($C30,[1]report!$D$5:$D$94,0),MATCH(BG$1,[1]report!$F$4:$AG$4,0))</f>
        <v>9373819000</v>
      </c>
      <c r="BH30">
        <f>INDEX([1]report!$F$5:$AG$94,MATCH($C30,[1]report!$D$5:$D$94,0),MATCH(BH$1,[1]report!$F$4:$AG$4,0))</f>
        <v>18024664000</v>
      </c>
      <c r="BI30">
        <f>INDEX([1]report!$F$5:$AG$94,MATCH($C30,[1]report!$D$5:$D$94,0),MATCH(BI$1,[1]report!$F$4:$AG$4,0))</f>
        <v>1546175000</v>
      </c>
      <c r="BJ30">
        <f>INDEX([1]report!$F$5:$AG$94,MATCH($C30,[1]report!$D$5:$D$94,0),MATCH(BJ$1,[1]report!$F$4:$AG$4,0))</f>
        <v>2356773000</v>
      </c>
      <c r="BK30">
        <f>INDEX([1]report!$F$5:$AG$94,MATCH($C30,[1]report!$D$5:$D$94,0),MATCH(BK$1,[1]report!$F$4:$AG$4,0))</f>
        <v>3315543000</v>
      </c>
      <c r="BL30">
        <f>INDEX([1]report!$F$5:$AG$94,MATCH($C30,[1]report!$D$5:$D$94,0),MATCH(BL$1,[1]report!$F$4:$AG$4,0))</f>
        <v>3684534000</v>
      </c>
      <c r="BM30">
        <f>INDEX([1]report!$F$5:$AG$94,MATCH($C30,[1]report!$D$5:$D$94,0),MATCH(BM$1,[1]report!$F$4:$AG$4,0))</f>
        <v>0</v>
      </c>
      <c r="BN30">
        <f>INDEX([1]report!$F$5:$AG$94,MATCH($C30,[1]report!$D$5:$D$94,0),MATCH(BN$1,[1]report!$F$4:$AG$4,0))</f>
        <v>0</v>
      </c>
      <c r="BO30">
        <f>INDEX([1]report!$F$5:$AG$94,MATCH($C30,[1]report!$D$5:$D$94,0),MATCH(BO$1,[1]report!$F$4:$AG$4,0))</f>
        <v>0</v>
      </c>
      <c r="BP30">
        <f>INDEX([1]report!$F$5:$AG$94,MATCH($C30,[1]report!$D$5:$D$94,0),MATCH(BP$1,[1]report!$F$4:$AG$4,0))</f>
        <v>3000000000</v>
      </c>
      <c r="BQ30">
        <f>INDEX([1]report!$F$5:$AG$94,MATCH($C30,[1]report!$D$5:$D$94,0),MATCH(BQ$1,[1]report!$F$4:$AG$4,0))</f>
        <v>7770949000</v>
      </c>
      <c r="BR30">
        <f>INDEX([1]report!$F$5:$AG$94,MATCH($C30,[1]report!$D$5:$D$94,0),MATCH(BR$1,[1]report!$F$4:$AG$4,0))</f>
        <v>6006961000</v>
      </c>
      <c r="BS30">
        <f>INDEX([1]report!$F$5:$AG$94,MATCH($C30,[1]report!$D$5:$D$94,0),MATCH(BS$1,[1]report!$F$4:$AG$4,0))</f>
        <v>6487859000</v>
      </c>
      <c r="BT30">
        <f>INDEX([1]report!$F$5:$AG$94,MATCH($C30,[1]report!$D$5:$D$94,0),MATCH(BT$1,[1]report!$F$4:$AG$4,0))</f>
        <v>11796307000</v>
      </c>
      <c r="BU30">
        <f>INDEX([1]report!$F$5:$AG$94,MATCH($C30,[1]report!$D$5:$D$94,0),MATCH(BU$1,[1]report!$F$4:$AG$4,0))</f>
        <v>4200801000</v>
      </c>
      <c r="BV30">
        <f>INDEX([1]report!$F$5:$AG$94,MATCH($C30,[1]report!$D$5:$D$94,0),MATCH(BV$1,[1]report!$F$4:$AG$4,0))</f>
        <v>5083295000</v>
      </c>
      <c r="BW30">
        <f>INDEX([1]report!$F$5:$AG$94,MATCH($C30,[1]report!$D$5:$D$94,0),MATCH(BW$1,[1]report!$F$4:$AG$4,0))</f>
        <v>5087306000</v>
      </c>
      <c r="BX30">
        <f>INDEX([1]report!$F$5:$AG$94,MATCH($C30,[1]report!$D$5:$D$94,0),MATCH(BX$1,[1]report!$F$4:$AG$4,0))</f>
        <v>6638345000</v>
      </c>
      <c r="BY30">
        <f>INDEX([1]report!$F$5:$AG$94,MATCH($C30,[1]report!$D$5:$D$94,0),MATCH(BY$1,[1]report!$F$4:$AG$4,0))</f>
        <v>0</v>
      </c>
      <c r="BZ30">
        <f>INDEX([1]report!$F$5:$AG$94,MATCH($C30,[1]report!$D$5:$D$94,0),MATCH(BZ$1,[1]report!$F$4:$AG$4,0))</f>
        <v>0</v>
      </c>
      <c r="CA30">
        <f>INDEX([1]report!$F$5:$AG$94,MATCH($C30,[1]report!$D$5:$D$94,0),MATCH(CA$1,[1]report!$F$4:$AG$4,0))</f>
        <v>0</v>
      </c>
      <c r="CB30">
        <f>INDEX([1]report!$F$5:$AG$94,MATCH($C30,[1]report!$D$5:$D$94,0),MATCH(CB$1,[1]report!$F$4:$AG$4,0))</f>
        <v>0</v>
      </c>
      <c r="CC30">
        <f>INDEX([1]report!$F$5:$AG$94,MATCH($C30,[1]report!$D$5:$D$94,0),MATCH(CC$1,[1]report!$F$4:$AG$4,0))</f>
        <v>925309000</v>
      </c>
      <c r="CD30">
        <f>INDEX([1]report!$F$5:$AG$94,MATCH($C30,[1]report!$D$5:$D$94,0),MATCH(CD$1,[1]report!$F$4:$AG$4,0))</f>
        <v>1036817000</v>
      </c>
      <c r="CE30">
        <f>INDEX([1]report!$F$5:$AG$94,MATCH($C30,[1]report!$D$5:$D$94,0),MATCH(CE$1,[1]report!$F$4:$AG$4,0))</f>
        <v>1334949000</v>
      </c>
      <c r="CF30">
        <f>INDEX([1]report!$F$5:$AG$94,MATCH($C30,[1]report!$D$5:$D$94,0),MATCH(CF$1,[1]report!$F$4:$AG$4,0))</f>
        <v>2664818000</v>
      </c>
    </row>
    <row r="31" spans="1:84" ht="91.2">
      <c r="A31">
        <f t="shared" si="0"/>
        <v>30</v>
      </c>
      <c r="B31" s="3" t="s">
        <v>53</v>
      </c>
      <c r="C31" s="11">
        <v>7813450665</v>
      </c>
      <c r="D31" s="21" t="s">
        <v>180</v>
      </c>
      <c r="E31" t="s">
        <v>30</v>
      </c>
      <c r="F31">
        <v>11060</v>
      </c>
      <c r="G31">
        <v>0.46</v>
      </c>
      <c r="H31">
        <v>3790</v>
      </c>
      <c r="I31">
        <v>0.4</v>
      </c>
      <c r="J31">
        <v>2920</v>
      </c>
      <c r="K31">
        <v>0.04</v>
      </c>
      <c r="L31">
        <v>1480233</v>
      </c>
      <c r="M31">
        <v>3326000</v>
      </c>
      <c r="N31">
        <v>3942000</v>
      </c>
      <c r="O31">
        <v>3522000</v>
      </c>
      <c r="P31">
        <v>6334000</v>
      </c>
      <c r="Q31">
        <v>34239000</v>
      </c>
      <c r="R31">
        <v>42088000</v>
      </c>
      <c r="S31">
        <v>48283000</v>
      </c>
      <c r="T31">
        <v>64556000</v>
      </c>
      <c r="U31">
        <v>741375000</v>
      </c>
      <c r="V31">
        <v>813851000</v>
      </c>
      <c r="W31">
        <v>934728000</v>
      </c>
      <c r="X31">
        <v>1089504000</v>
      </c>
      <c r="Y31">
        <v>372900000</v>
      </c>
      <c r="Z31">
        <v>657176000</v>
      </c>
      <c r="AA31">
        <v>798087000</v>
      </c>
      <c r="AB31">
        <v>1076666000</v>
      </c>
      <c r="AC31">
        <v>1161639000</v>
      </c>
      <c r="AD31">
        <v>1486300000</v>
      </c>
      <c r="AE31">
        <v>1674737000</v>
      </c>
      <c r="AF31">
        <v>1877320000</v>
      </c>
      <c r="AG31">
        <v>274000000</v>
      </c>
      <c r="AH31">
        <v>374000000</v>
      </c>
      <c r="AI31">
        <v>366000000</v>
      </c>
      <c r="AJ31">
        <v>366000000</v>
      </c>
      <c r="AK31">
        <v>4300620000</v>
      </c>
      <c r="AL31">
        <v>5125366000</v>
      </c>
      <c r="AM31">
        <v>5784093000</v>
      </c>
      <c r="AN31">
        <v>6439766000</v>
      </c>
      <c r="AO31">
        <v>3490945000</v>
      </c>
      <c r="AP31">
        <v>4106920000</v>
      </c>
      <c r="AQ31">
        <v>4582583000</v>
      </c>
      <c r="AR31">
        <v>4856545000</v>
      </c>
      <c r="AS31">
        <v>809675000</v>
      </c>
      <c r="AT31">
        <v>1018446000</v>
      </c>
      <c r="AU31">
        <v>1201510000</v>
      </c>
      <c r="AV31">
        <v>1583221000</v>
      </c>
      <c r="AW31">
        <v>875590000</v>
      </c>
      <c r="AX31">
        <v>941451000</v>
      </c>
      <c r="AY31">
        <v>1076720000</v>
      </c>
      <c r="AZ31">
        <v>1273200000</v>
      </c>
      <c r="BA31">
        <v>6.9</v>
      </c>
      <c r="BB31">
        <v>6.6</v>
      </c>
      <c r="BC31">
        <v>6.6</v>
      </c>
      <c r="BD31">
        <v>6.4</v>
      </c>
      <c r="BE31">
        <f>INDEX([1]report!$F$5:$AG$94,MATCH($C31,[1]report!$D$5:$D$94,0),MATCH(BE$1,[1]report!$F$4:$AG$4,0))</f>
        <v>1116774000</v>
      </c>
      <c r="BF31">
        <f>INDEX([1]report!$F$5:$AG$94,MATCH($C31,[1]report!$D$5:$D$94,0),MATCH(BF$1,[1]report!$F$4:$AG$4,0))</f>
        <v>1431961000</v>
      </c>
      <c r="BG31">
        <f>INDEX([1]report!$F$5:$AG$94,MATCH($C31,[1]report!$D$5:$D$94,0),MATCH(BG$1,[1]report!$F$4:$AG$4,0))</f>
        <v>1611124000</v>
      </c>
      <c r="BH31">
        <f>INDEX([1]report!$F$5:$AG$94,MATCH($C31,[1]report!$D$5:$D$94,0),MATCH(BH$1,[1]report!$F$4:$AG$4,0))</f>
        <v>1793927000</v>
      </c>
      <c r="BI31">
        <f>INDEX([1]report!$F$5:$AG$94,MATCH($C31,[1]report!$D$5:$D$94,0),MATCH(BI$1,[1]report!$F$4:$AG$4,0))</f>
        <v>372900000</v>
      </c>
      <c r="BJ31">
        <f>INDEX([1]report!$F$5:$AG$94,MATCH($C31,[1]report!$D$5:$D$94,0),MATCH(BJ$1,[1]report!$F$4:$AG$4,0))</f>
        <v>657175000</v>
      </c>
      <c r="BK31">
        <f>INDEX([1]report!$F$5:$AG$94,MATCH($C31,[1]report!$D$5:$D$94,0),MATCH(BK$1,[1]report!$F$4:$AG$4,0))</f>
        <v>798086000</v>
      </c>
      <c r="BL31">
        <f>INDEX([1]report!$F$5:$AG$94,MATCH($C31,[1]report!$D$5:$D$94,0),MATCH(BL$1,[1]report!$F$4:$AG$4,0))</f>
        <v>1076666000</v>
      </c>
      <c r="BM31">
        <f>INDEX([1]report!$F$5:$AG$94,MATCH($C31,[1]report!$D$5:$D$94,0),MATCH(BM$1,[1]report!$F$4:$AG$4,0))</f>
        <v>13450000</v>
      </c>
      <c r="BN31">
        <f>INDEX([1]report!$F$5:$AG$94,MATCH($C31,[1]report!$D$5:$D$94,0),MATCH(BN$1,[1]report!$F$4:$AG$4,0))</f>
        <v>0</v>
      </c>
      <c r="BO31">
        <f>INDEX([1]report!$F$5:$AG$94,MATCH($C31,[1]report!$D$5:$D$94,0),MATCH(BO$1,[1]report!$F$4:$AG$4,0))</f>
        <v>0</v>
      </c>
      <c r="BP31">
        <f>INDEX([1]report!$F$5:$AG$94,MATCH($C31,[1]report!$D$5:$D$94,0),MATCH(BP$1,[1]report!$F$4:$AG$4,0))</f>
        <v>0</v>
      </c>
      <c r="BQ31">
        <f>INDEX([1]report!$F$5:$AG$94,MATCH($C31,[1]report!$D$5:$D$94,0),MATCH(BQ$1,[1]report!$F$4:$AG$4,0))</f>
        <v>775289000</v>
      </c>
      <c r="BR31">
        <f>INDEX([1]report!$F$5:$AG$94,MATCH($C31,[1]report!$D$5:$D$94,0),MATCH(BR$1,[1]report!$F$4:$AG$4,0))</f>
        <v>829124000</v>
      </c>
      <c r="BS31">
        <f>INDEX([1]report!$F$5:$AG$94,MATCH($C31,[1]report!$D$5:$D$94,0),MATCH(BS$1,[1]report!$F$4:$AG$4,0))</f>
        <v>876650000</v>
      </c>
      <c r="BT31">
        <f>INDEX([1]report!$F$5:$AG$94,MATCH($C31,[1]report!$D$5:$D$94,0),MATCH(BT$1,[1]report!$F$4:$AG$4,0))</f>
        <v>799018000</v>
      </c>
      <c r="BU31">
        <f>INDEX([1]report!$F$5:$AG$94,MATCH($C31,[1]report!$D$5:$D$94,0),MATCH(BU$1,[1]report!$F$4:$AG$4,0))</f>
        <v>875590000</v>
      </c>
      <c r="BV31">
        <f>INDEX([1]report!$F$5:$AG$94,MATCH($C31,[1]report!$D$5:$D$94,0),MATCH(BV$1,[1]report!$F$4:$AG$4,0))</f>
        <v>941451000</v>
      </c>
      <c r="BW31">
        <f>INDEX([1]report!$F$5:$AG$94,MATCH($C31,[1]report!$D$5:$D$94,0),MATCH(BW$1,[1]report!$F$4:$AG$4,0))</f>
        <v>1076720000</v>
      </c>
      <c r="BX31">
        <f>INDEX([1]report!$F$5:$AG$94,MATCH($C31,[1]report!$D$5:$D$94,0),MATCH(BX$1,[1]report!$F$4:$AG$4,0))</f>
        <v>1273200000</v>
      </c>
      <c r="BY31">
        <f>INDEX([1]report!$F$5:$AG$94,MATCH($C31,[1]report!$D$5:$D$94,0),MATCH(BY$1,[1]report!$F$4:$AG$4,0))</f>
        <v>0</v>
      </c>
      <c r="BZ31">
        <f>INDEX([1]report!$F$5:$AG$94,MATCH($C31,[1]report!$D$5:$D$94,0),MATCH(BZ$1,[1]report!$F$4:$AG$4,0))</f>
        <v>0</v>
      </c>
      <c r="CA31">
        <f>INDEX([1]report!$F$5:$AG$94,MATCH($C31,[1]report!$D$5:$D$94,0),MATCH(CA$1,[1]report!$F$4:$AG$4,0))</f>
        <v>0</v>
      </c>
      <c r="CB31">
        <f>INDEX([1]report!$F$5:$AG$94,MATCH($C31,[1]report!$D$5:$D$94,0),MATCH(CB$1,[1]report!$F$4:$AG$4,0))</f>
        <v>0</v>
      </c>
      <c r="CC31">
        <f>INDEX([1]report!$F$5:$AG$94,MATCH($C31,[1]report!$D$5:$D$94,0),MATCH(CC$1,[1]report!$F$4:$AG$4,0))</f>
        <v>107383000</v>
      </c>
      <c r="CD31">
        <f>INDEX([1]report!$F$5:$AG$94,MATCH($C31,[1]report!$D$5:$D$94,0),MATCH(CD$1,[1]report!$F$4:$AG$4,0))</f>
        <v>240686000</v>
      </c>
      <c r="CE31">
        <f>INDEX([1]report!$F$5:$AG$94,MATCH($C31,[1]report!$D$5:$D$94,0),MATCH(CE$1,[1]report!$F$4:$AG$4,0))</f>
        <v>209351000</v>
      </c>
      <c r="CF31">
        <f>INDEX([1]report!$F$5:$AG$94,MATCH($C31,[1]report!$D$5:$D$94,0),MATCH(CF$1,[1]report!$F$4:$AG$4,0))</f>
        <v>356228000</v>
      </c>
    </row>
    <row r="32" spans="1:84" ht="68.400000000000006">
      <c r="A32">
        <f t="shared" si="0"/>
        <v>31</v>
      </c>
      <c r="B32" s="3" t="s">
        <v>54</v>
      </c>
      <c r="C32" s="11">
        <v>7729265128</v>
      </c>
      <c r="D32" s="21" t="s">
        <v>181</v>
      </c>
      <c r="E32" t="s">
        <v>55</v>
      </c>
      <c r="F32">
        <v>9650</v>
      </c>
      <c r="G32">
        <v>0.48</v>
      </c>
      <c r="H32">
        <v>3840</v>
      </c>
      <c r="I32">
        <v>0.41</v>
      </c>
      <c r="J32">
        <v>2510</v>
      </c>
      <c r="K32">
        <v>0.05</v>
      </c>
      <c r="L32">
        <v>3846162</v>
      </c>
      <c r="M32">
        <v>24312000</v>
      </c>
      <c r="N32">
        <v>86147000</v>
      </c>
      <c r="O32">
        <v>64335000</v>
      </c>
      <c r="P32">
        <v>82870000</v>
      </c>
      <c r="Q32">
        <v>3143524000</v>
      </c>
      <c r="R32">
        <v>3733122000</v>
      </c>
      <c r="S32">
        <v>3679894000</v>
      </c>
      <c r="T32">
        <v>3357303000</v>
      </c>
      <c r="U32">
        <v>32821691000</v>
      </c>
      <c r="V32">
        <v>38903011000</v>
      </c>
      <c r="W32">
        <v>24510047000</v>
      </c>
      <c r="X32">
        <v>31999080000</v>
      </c>
      <c r="Y32">
        <v>30233046000</v>
      </c>
      <c r="Z32">
        <v>40306125000</v>
      </c>
      <c r="AA32">
        <v>43559265000</v>
      </c>
      <c r="AB32">
        <v>49756159000</v>
      </c>
      <c r="AC32">
        <v>65327462000</v>
      </c>
      <c r="AD32">
        <v>82681619000</v>
      </c>
      <c r="AE32">
        <v>72310803000</v>
      </c>
      <c r="AF32">
        <v>78053235000</v>
      </c>
      <c r="AG32">
        <v>223778000</v>
      </c>
      <c r="AH32">
        <v>223778000</v>
      </c>
      <c r="AI32">
        <v>3243048000</v>
      </c>
      <c r="AJ32">
        <v>3243048000</v>
      </c>
      <c r="AK32">
        <v>84361571000</v>
      </c>
      <c r="AL32">
        <v>84370569000</v>
      </c>
      <c r="AM32">
        <v>66067484000</v>
      </c>
      <c r="AN32">
        <v>80417169000</v>
      </c>
      <c r="AO32">
        <v>45048184000</v>
      </c>
      <c r="AP32">
        <v>44667839000</v>
      </c>
      <c r="AQ32">
        <v>36903945000</v>
      </c>
      <c r="AR32">
        <v>41635142000</v>
      </c>
      <c r="AS32">
        <v>39313387000</v>
      </c>
      <c r="AT32">
        <v>39702730000</v>
      </c>
      <c r="AU32">
        <v>29163539000</v>
      </c>
      <c r="AV32">
        <v>38782027000</v>
      </c>
      <c r="AW32">
        <v>28613090000</v>
      </c>
      <c r="AX32">
        <v>31431594000</v>
      </c>
      <c r="AY32">
        <v>24513706000</v>
      </c>
      <c r="AZ32">
        <v>31316833000</v>
      </c>
      <c r="BA32">
        <v>0</v>
      </c>
      <c r="BB32">
        <v>2.4</v>
      </c>
      <c r="BC32">
        <v>2.1</v>
      </c>
      <c r="BD32">
        <v>2.8</v>
      </c>
      <c r="BE32">
        <f>INDEX([1]report!$F$5:$AG$94,MATCH($C32,[1]report!$D$5:$D$94,0),MATCH(BE$1,[1]report!$F$4:$AG$4,0))</f>
        <v>45412939000</v>
      </c>
      <c r="BF32">
        <f>INDEX([1]report!$F$5:$AG$94,MATCH($C32,[1]report!$D$5:$D$94,0),MATCH(BF$1,[1]report!$F$4:$AG$4,0))</f>
        <v>61909715000</v>
      </c>
      <c r="BG32">
        <f>INDEX([1]report!$F$5:$AG$94,MATCH($C32,[1]report!$D$5:$D$94,0),MATCH(BG$1,[1]report!$F$4:$AG$4,0))</f>
        <v>40570243000</v>
      </c>
      <c r="BH32">
        <f>INDEX([1]report!$F$5:$AG$94,MATCH($C32,[1]report!$D$5:$D$94,0),MATCH(BH$1,[1]report!$F$4:$AG$4,0))</f>
        <v>47261603000</v>
      </c>
      <c r="BI32">
        <f>INDEX([1]report!$F$5:$AG$94,MATCH($C32,[1]report!$D$5:$D$94,0),MATCH(BI$1,[1]report!$F$4:$AG$4,0))</f>
        <v>30232795000</v>
      </c>
      <c r="BJ32">
        <f>INDEX([1]report!$F$5:$AG$94,MATCH($C32,[1]report!$D$5:$D$94,0),MATCH(BJ$1,[1]report!$F$4:$AG$4,0))</f>
        <v>40305865000</v>
      </c>
      <c r="BK32">
        <f>INDEX([1]report!$F$5:$AG$94,MATCH($C32,[1]report!$D$5:$D$94,0),MATCH(BK$1,[1]report!$F$4:$AG$4,0))</f>
        <v>43558948000</v>
      </c>
      <c r="BL32">
        <f>INDEX([1]report!$F$5:$AG$94,MATCH($C32,[1]report!$D$5:$D$94,0),MATCH(BL$1,[1]report!$F$4:$AG$4,0))</f>
        <v>49755634000</v>
      </c>
      <c r="BM32">
        <f>INDEX([1]report!$F$5:$AG$94,MATCH($C32,[1]report!$D$5:$D$94,0),MATCH(BM$1,[1]report!$F$4:$AG$4,0))</f>
        <v>450000000</v>
      </c>
      <c r="BN32">
        <f>INDEX([1]report!$F$5:$AG$94,MATCH($C32,[1]report!$D$5:$D$94,0),MATCH(BN$1,[1]report!$F$4:$AG$4,0))</f>
        <v>0</v>
      </c>
      <c r="BO32">
        <f>INDEX([1]report!$F$5:$AG$94,MATCH($C32,[1]report!$D$5:$D$94,0),MATCH(BO$1,[1]report!$F$4:$AG$4,0))</f>
        <v>100000000</v>
      </c>
      <c r="BP32">
        <f>INDEX([1]report!$F$5:$AG$94,MATCH($C32,[1]report!$D$5:$D$94,0),MATCH(BP$1,[1]report!$F$4:$AG$4,0))</f>
        <v>170000000</v>
      </c>
      <c r="BQ32">
        <f>INDEX([1]report!$F$5:$AG$94,MATCH($C32,[1]report!$D$5:$D$94,0),MATCH(BQ$1,[1]report!$F$4:$AG$4,0))</f>
        <v>34518328000</v>
      </c>
      <c r="BR32">
        <f>INDEX([1]report!$F$5:$AG$94,MATCH($C32,[1]report!$D$5:$D$94,0),MATCH(BR$1,[1]report!$F$4:$AG$4,0))</f>
        <v>42232942000</v>
      </c>
      <c r="BS32">
        <f>INDEX([1]report!$F$5:$AG$94,MATCH($C32,[1]report!$D$5:$D$94,0),MATCH(BS$1,[1]report!$F$4:$AG$4,0))</f>
        <v>28529532000</v>
      </c>
      <c r="BT32">
        <f>INDEX([1]report!$F$5:$AG$94,MATCH($C32,[1]report!$D$5:$D$94,0),MATCH(BT$1,[1]report!$F$4:$AG$4,0))</f>
        <v>28030880000</v>
      </c>
      <c r="BU32">
        <f>INDEX([1]report!$F$5:$AG$94,MATCH($C32,[1]report!$D$5:$D$94,0),MATCH(BU$1,[1]report!$F$4:$AG$4,0))</f>
        <v>28613090000</v>
      </c>
      <c r="BV32">
        <f>INDEX([1]report!$F$5:$AG$94,MATCH($C32,[1]report!$D$5:$D$94,0),MATCH(BV$1,[1]report!$F$4:$AG$4,0))</f>
        <v>31431594000</v>
      </c>
      <c r="BW32">
        <f>INDEX([1]report!$F$5:$AG$94,MATCH($C32,[1]report!$D$5:$D$94,0),MATCH(BW$1,[1]report!$F$4:$AG$4,0))</f>
        <v>24513706000</v>
      </c>
      <c r="BX32">
        <f>INDEX([1]report!$F$5:$AG$94,MATCH($C32,[1]report!$D$5:$D$94,0),MATCH(BX$1,[1]report!$F$4:$AG$4,0))</f>
        <v>31316833000</v>
      </c>
      <c r="BY32">
        <f>INDEX([1]report!$F$5:$AG$94,MATCH($C32,[1]report!$D$5:$D$94,0),MATCH(BY$1,[1]report!$F$4:$AG$4,0))</f>
        <v>0</v>
      </c>
      <c r="BZ32">
        <f>INDEX([1]report!$F$5:$AG$94,MATCH($C32,[1]report!$D$5:$D$94,0),MATCH(BZ$1,[1]report!$F$4:$AG$4,0))</f>
        <v>0</v>
      </c>
      <c r="CA32">
        <f>INDEX([1]report!$F$5:$AG$94,MATCH($C32,[1]report!$D$5:$D$94,0),MATCH(CA$1,[1]report!$F$4:$AG$4,0))</f>
        <v>0</v>
      </c>
      <c r="CB32">
        <f>INDEX([1]report!$F$5:$AG$94,MATCH($C32,[1]report!$D$5:$D$94,0),MATCH(CB$1,[1]report!$F$4:$AG$4,0))</f>
        <v>0</v>
      </c>
      <c r="CC32">
        <f>INDEX([1]report!$F$5:$AG$94,MATCH($C32,[1]report!$D$5:$D$94,0),MATCH(CC$1,[1]report!$F$4:$AG$4,0))</f>
        <v>11989718000</v>
      </c>
      <c r="CD32">
        <f>INDEX([1]report!$F$5:$AG$94,MATCH($C32,[1]report!$D$5:$D$94,0),MATCH(CD$1,[1]report!$F$4:$AG$4,0))</f>
        <v>12134204000</v>
      </c>
      <c r="CE32">
        <f>INDEX([1]report!$F$5:$AG$94,MATCH($C32,[1]report!$D$5:$D$94,0),MATCH(CE$1,[1]report!$F$4:$AG$4,0))</f>
        <v>6347816000</v>
      </c>
      <c r="CF32">
        <f>INDEX([1]report!$F$5:$AG$94,MATCH($C32,[1]report!$D$5:$D$94,0),MATCH(CF$1,[1]report!$F$4:$AG$4,0))</f>
        <v>10099633000</v>
      </c>
    </row>
    <row r="33" spans="1:84" ht="57">
      <c r="A33">
        <f t="shared" si="0"/>
        <v>32</v>
      </c>
      <c r="B33" s="3" t="s">
        <v>56</v>
      </c>
      <c r="C33" s="11">
        <v>7811657720</v>
      </c>
      <c r="D33" s="21" t="s">
        <v>160</v>
      </c>
      <c r="E33" t="s">
        <v>30</v>
      </c>
      <c r="F33">
        <v>9450</v>
      </c>
      <c r="G33" t="s">
        <v>57</v>
      </c>
      <c r="H33">
        <v>18170</v>
      </c>
      <c r="I33" t="s">
        <v>58</v>
      </c>
      <c r="J33">
        <v>520</v>
      </c>
      <c r="K33">
        <v>0.02</v>
      </c>
      <c r="M33">
        <v>0</v>
      </c>
      <c r="N33">
        <v>73000</v>
      </c>
      <c r="O33">
        <v>65000</v>
      </c>
      <c r="P33">
        <v>2895000</v>
      </c>
      <c r="Q33">
        <v>1250000</v>
      </c>
      <c r="R33">
        <v>31710000</v>
      </c>
      <c r="S33">
        <v>332675000</v>
      </c>
      <c r="T33">
        <v>889848000</v>
      </c>
      <c r="U33">
        <v>20268000</v>
      </c>
      <c r="V33">
        <v>110258000</v>
      </c>
      <c r="W33">
        <v>1331273000</v>
      </c>
      <c r="X33">
        <v>4391071000</v>
      </c>
      <c r="Y33">
        <v>-8840000</v>
      </c>
      <c r="Z33">
        <v>-702968000</v>
      </c>
      <c r="AA33">
        <v>1778245000</v>
      </c>
      <c r="AB33">
        <v>-7323375000</v>
      </c>
      <c r="AC33">
        <v>26971000</v>
      </c>
      <c r="AD33">
        <v>451969000</v>
      </c>
      <c r="AE33">
        <v>3870085000</v>
      </c>
      <c r="AF33">
        <v>16839285000</v>
      </c>
      <c r="AG33">
        <v>0</v>
      </c>
      <c r="AH33">
        <v>0</v>
      </c>
      <c r="AI33">
        <v>5954902000</v>
      </c>
      <c r="AJ33">
        <v>5954902000</v>
      </c>
      <c r="AK33">
        <v>9410000</v>
      </c>
      <c r="AL33">
        <v>309449000</v>
      </c>
      <c r="AM33">
        <v>8491222000</v>
      </c>
      <c r="AN33">
        <v>35339534000</v>
      </c>
      <c r="AO33">
        <v>17090000</v>
      </c>
      <c r="AP33">
        <v>325344000</v>
      </c>
      <c r="AQ33">
        <v>5854270000</v>
      </c>
      <c r="AR33">
        <v>23494859000</v>
      </c>
      <c r="AS33">
        <v>0</v>
      </c>
      <c r="AT33">
        <v>-15895000</v>
      </c>
      <c r="AU33">
        <v>2636952000</v>
      </c>
      <c r="AV33">
        <v>11844675000</v>
      </c>
      <c r="AW33">
        <v>0</v>
      </c>
      <c r="AX33">
        <v>665875000</v>
      </c>
      <c r="AY33">
        <v>6621920000</v>
      </c>
      <c r="AZ33">
        <v>22625521000</v>
      </c>
      <c r="BA33">
        <v>0.9</v>
      </c>
      <c r="BB33">
        <v>4.7</v>
      </c>
      <c r="BC33">
        <v>11.8</v>
      </c>
      <c r="BD33">
        <v>12.4</v>
      </c>
      <c r="BE33">
        <f>INDEX([1]report!$F$5:$AG$94,MATCH($C33,[1]report!$D$5:$D$94,0),MATCH(BE$1,[1]report!$F$4:$AG$4,0))</f>
        <v>25722000</v>
      </c>
      <c r="BF33">
        <f>INDEX([1]report!$F$5:$AG$94,MATCH($C33,[1]report!$D$5:$D$94,0),MATCH(BF$1,[1]report!$F$4:$AG$4,0))</f>
        <v>281755000</v>
      </c>
      <c r="BG33">
        <f>INDEX([1]report!$F$5:$AG$94,MATCH($C33,[1]report!$D$5:$D$94,0),MATCH(BG$1,[1]report!$F$4:$AG$4,0))</f>
        <v>2699095000</v>
      </c>
      <c r="BH33">
        <f>INDEX([1]report!$F$5:$AG$94,MATCH($C33,[1]report!$D$5:$D$94,0),MATCH(BH$1,[1]report!$F$4:$AG$4,0))</f>
        <v>12926002000</v>
      </c>
      <c r="BI33">
        <f>INDEX([1]report!$F$5:$AG$94,MATCH($C33,[1]report!$D$5:$D$94,0),MATCH(BI$1,[1]report!$F$4:$AG$4,0))</f>
        <v>-8840000</v>
      </c>
      <c r="BJ33">
        <f>INDEX([1]report!$F$5:$AG$94,MATCH($C33,[1]report!$D$5:$D$94,0),MATCH(BJ$1,[1]report!$F$4:$AG$4,0))</f>
        <v>-702968000</v>
      </c>
      <c r="BK33">
        <f>INDEX([1]report!$F$5:$AG$94,MATCH($C33,[1]report!$D$5:$D$94,0),MATCH(BK$1,[1]report!$F$4:$AG$4,0))</f>
        <v>1778245000</v>
      </c>
      <c r="BL33">
        <f>INDEX([1]report!$F$5:$AG$94,MATCH($C33,[1]report!$D$5:$D$94,0),MATCH(BL$1,[1]report!$F$4:$AG$4,0))</f>
        <v>-7323375000</v>
      </c>
      <c r="BM33">
        <f>INDEX([1]report!$F$5:$AG$94,MATCH($C33,[1]report!$D$5:$D$94,0),MATCH(BM$1,[1]report!$F$4:$AG$4,0))</f>
        <v>32675000</v>
      </c>
      <c r="BN33">
        <f>INDEX([1]report!$F$5:$AG$94,MATCH($C33,[1]report!$D$5:$D$94,0),MATCH(BN$1,[1]report!$F$4:$AG$4,0))</f>
        <v>959371000</v>
      </c>
      <c r="BO33">
        <f>INDEX([1]report!$F$5:$AG$94,MATCH($C33,[1]report!$D$5:$D$94,0),MATCH(BO$1,[1]report!$F$4:$AG$4,0))</f>
        <v>390500000</v>
      </c>
      <c r="BP33">
        <f>INDEX([1]report!$F$5:$AG$94,MATCH($C33,[1]report!$D$5:$D$94,0),MATCH(BP$1,[1]report!$F$4:$AG$4,0))</f>
        <v>0</v>
      </c>
      <c r="BQ33">
        <f>INDEX([1]report!$F$5:$AG$94,MATCH($C33,[1]report!$D$5:$D$94,0),MATCH(BQ$1,[1]report!$F$4:$AG$4,0))</f>
        <v>3136000</v>
      </c>
      <c r="BR33">
        <f>INDEX([1]report!$F$5:$AG$94,MATCH($C33,[1]report!$D$5:$D$94,0),MATCH(BR$1,[1]report!$F$4:$AG$4,0))</f>
        <v>188804000</v>
      </c>
      <c r="BS33">
        <f>INDEX([1]report!$F$5:$AG$94,MATCH($C33,[1]report!$D$5:$D$94,0),MATCH(BS$1,[1]report!$F$4:$AG$4,0))</f>
        <v>1637750000</v>
      </c>
      <c r="BT33">
        <f>INDEX([1]report!$F$5:$AG$94,MATCH($C33,[1]report!$D$5:$D$94,0),MATCH(BT$1,[1]report!$F$4:$AG$4,0))</f>
        <v>24062906000</v>
      </c>
      <c r="BU33">
        <f>INDEX([1]report!$F$5:$AG$94,MATCH($C33,[1]report!$D$5:$D$94,0),MATCH(BU$1,[1]report!$F$4:$AG$4,0))</f>
        <v>0</v>
      </c>
      <c r="BV33">
        <f>INDEX([1]report!$F$5:$AG$94,MATCH($C33,[1]report!$D$5:$D$94,0),MATCH(BV$1,[1]report!$F$4:$AG$4,0))</f>
        <v>665875000</v>
      </c>
      <c r="BW33">
        <f>INDEX([1]report!$F$5:$AG$94,MATCH($C33,[1]report!$D$5:$D$94,0),MATCH(BW$1,[1]report!$F$4:$AG$4,0))</f>
        <v>6621920000</v>
      </c>
      <c r="BX33">
        <f>INDEX([1]report!$F$5:$AG$94,MATCH($C33,[1]report!$D$5:$D$94,0),MATCH(BX$1,[1]report!$F$4:$AG$4,0))</f>
        <v>22625521000</v>
      </c>
      <c r="BY33">
        <f>INDEX([1]report!$F$5:$AG$94,MATCH($C33,[1]report!$D$5:$D$94,0),MATCH(BY$1,[1]report!$F$4:$AG$4,0))</f>
        <v>0</v>
      </c>
      <c r="BZ33">
        <f>INDEX([1]report!$F$5:$AG$94,MATCH($C33,[1]report!$D$5:$D$94,0),MATCH(BZ$1,[1]report!$F$4:$AG$4,0))</f>
        <v>0</v>
      </c>
      <c r="CA33">
        <f>INDEX([1]report!$F$5:$AG$94,MATCH($C33,[1]report!$D$5:$D$94,0),MATCH(CA$1,[1]report!$F$4:$AG$4,0))</f>
        <v>0</v>
      </c>
      <c r="CB33">
        <f>INDEX([1]report!$F$5:$AG$94,MATCH($C33,[1]report!$D$5:$D$94,0),MATCH(CB$1,[1]report!$F$4:$AG$4,0))</f>
        <v>0</v>
      </c>
      <c r="CC33">
        <f>INDEX([1]report!$F$5:$AG$94,MATCH($C33,[1]report!$D$5:$D$94,0),MATCH(CC$1,[1]report!$F$4:$AG$4,0))</f>
        <v>-8004000</v>
      </c>
      <c r="CD33">
        <f>INDEX([1]report!$F$5:$AG$94,MATCH($C33,[1]report!$D$5:$D$94,0),MATCH(CD$1,[1]report!$F$4:$AG$4,0))</f>
        <v>-824214000</v>
      </c>
      <c r="CE33">
        <f>INDEX([1]report!$F$5:$AG$94,MATCH($C33,[1]report!$D$5:$D$94,0),MATCH(CE$1,[1]report!$F$4:$AG$4,0))</f>
        <v>-4154567000</v>
      </c>
      <c r="CF33">
        <f>INDEX([1]report!$F$5:$AG$94,MATCH($C33,[1]report!$D$5:$D$94,0),MATCH(CF$1,[1]report!$F$4:$AG$4,0))</f>
        <v>-11221653000</v>
      </c>
    </row>
    <row r="34" spans="1:84" ht="79.8">
      <c r="A34">
        <f t="shared" si="0"/>
        <v>33</v>
      </c>
      <c r="B34" s="3" t="s">
        <v>59</v>
      </c>
      <c r="C34" s="11">
        <v>7728644571</v>
      </c>
      <c r="D34" s="21" t="s">
        <v>161</v>
      </c>
      <c r="E34" t="s">
        <v>60</v>
      </c>
      <c r="F34">
        <v>9300</v>
      </c>
      <c r="G34">
        <v>-0.05</v>
      </c>
      <c r="H34">
        <v>9000</v>
      </c>
      <c r="I34">
        <v>-0.05</v>
      </c>
      <c r="J34">
        <v>1030</v>
      </c>
      <c r="K34">
        <v>-0.01</v>
      </c>
      <c r="L34">
        <v>11614070</v>
      </c>
      <c r="M34">
        <v>0</v>
      </c>
      <c r="N34">
        <v>0</v>
      </c>
      <c r="O34">
        <v>0</v>
      </c>
      <c r="P34">
        <v>0</v>
      </c>
      <c r="Q34">
        <v>3135000</v>
      </c>
      <c r="R34">
        <v>2332000</v>
      </c>
      <c r="S34">
        <v>1574000</v>
      </c>
      <c r="T34">
        <v>1455000</v>
      </c>
      <c r="U34">
        <v>1218658000</v>
      </c>
      <c r="V34">
        <v>985228000</v>
      </c>
      <c r="W34">
        <v>1059404000</v>
      </c>
      <c r="X34">
        <v>563154000</v>
      </c>
      <c r="Y34">
        <v>-9186000</v>
      </c>
      <c r="Z34">
        <v>2460000</v>
      </c>
      <c r="AA34">
        <v>-47221000</v>
      </c>
      <c r="AB34">
        <v>-37283000</v>
      </c>
      <c r="AC34">
        <v>2029027000</v>
      </c>
      <c r="AD34">
        <v>2155521000</v>
      </c>
      <c r="AE34">
        <v>2508087000</v>
      </c>
      <c r="AF34">
        <v>2367612000</v>
      </c>
      <c r="AG34">
        <v>0</v>
      </c>
      <c r="AH34">
        <v>0</v>
      </c>
      <c r="AI34">
        <v>0</v>
      </c>
      <c r="AJ34">
        <v>0</v>
      </c>
      <c r="AK34">
        <v>8591362000</v>
      </c>
      <c r="AL34">
        <v>8744172000</v>
      </c>
      <c r="AM34">
        <v>8305878000</v>
      </c>
      <c r="AN34">
        <v>7473945000</v>
      </c>
      <c r="AO34">
        <v>6690293000</v>
      </c>
      <c r="AP34">
        <v>6522133000</v>
      </c>
      <c r="AQ34">
        <v>6395713000</v>
      </c>
      <c r="AR34">
        <v>5720457000</v>
      </c>
      <c r="AS34">
        <v>1901069000</v>
      </c>
      <c r="AT34">
        <v>2222039000</v>
      </c>
      <c r="AU34">
        <v>1910165000</v>
      </c>
      <c r="AV34">
        <v>1753488000</v>
      </c>
      <c r="AW34">
        <v>1868086000</v>
      </c>
      <c r="AX34">
        <v>2127812000</v>
      </c>
      <c r="AY34">
        <v>1819361000</v>
      </c>
      <c r="AZ34">
        <v>1753302000</v>
      </c>
      <c r="BA34">
        <v>7.5</v>
      </c>
      <c r="BB34">
        <v>7.9</v>
      </c>
      <c r="BC34">
        <v>8.1</v>
      </c>
      <c r="BD34">
        <v>9.1999999999999993</v>
      </c>
      <c r="BE34">
        <f>INDEX([1]report!$F$5:$AG$94,MATCH($C34,[1]report!$D$5:$D$94,0),MATCH(BE$1,[1]report!$F$4:$AG$4,0))</f>
        <v>2025892000</v>
      </c>
      <c r="BF34">
        <f>INDEX([1]report!$F$5:$AG$94,MATCH($C34,[1]report!$D$5:$D$94,0),MATCH(BF$1,[1]report!$F$4:$AG$4,0))</f>
        <v>2153189000</v>
      </c>
      <c r="BG34">
        <f>INDEX([1]report!$F$5:$AG$94,MATCH($C34,[1]report!$D$5:$D$94,0),MATCH(BG$1,[1]report!$F$4:$AG$4,0))</f>
        <v>2506428000</v>
      </c>
      <c r="BH34">
        <f>INDEX([1]report!$F$5:$AG$94,MATCH($C34,[1]report!$D$5:$D$94,0),MATCH(BH$1,[1]report!$F$4:$AG$4,0))</f>
        <v>2366072000</v>
      </c>
      <c r="BI34">
        <f>INDEX([1]report!$F$5:$AG$94,MATCH($C34,[1]report!$D$5:$D$94,0),MATCH(BI$1,[1]report!$F$4:$AG$4,0))</f>
        <v>-9186000</v>
      </c>
      <c r="BJ34">
        <f>INDEX([1]report!$F$5:$AG$94,MATCH($C34,[1]report!$D$5:$D$94,0),MATCH(BJ$1,[1]report!$F$4:$AG$4,0))</f>
        <v>2460000</v>
      </c>
      <c r="BK34">
        <f>INDEX([1]report!$F$5:$AG$94,MATCH($C34,[1]report!$D$5:$D$94,0),MATCH(BK$1,[1]report!$F$4:$AG$4,0))</f>
        <v>-47221000</v>
      </c>
      <c r="BL34">
        <f>INDEX([1]report!$F$5:$AG$94,MATCH($C34,[1]report!$D$5:$D$94,0),MATCH(BL$1,[1]report!$F$4:$AG$4,0))</f>
        <v>-37283000</v>
      </c>
      <c r="BM34">
        <f>INDEX([1]report!$F$5:$AG$94,MATCH($C34,[1]report!$D$5:$D$94,0),MATCH(BM$1,[1]report!$F$4:$AG$4,0))</f>
        <v>0</v>
      </c>
      <c r="BN34">
        <f>INDEX([1]report!$F$5:$AG$94,MATCH($C34,[1]report!$D$5:$D$94,0),MATCH(BN$1,[1]report!$F$4:$AG$4,0))</f>
        <v>0</v>
      </c>
      <c r="BO34">
        <f>INDEX([1]report!$F$5:$AG$94,MATCH($C34,[1]report!$D$5:$D$94,0),MATCH(BO$1,[1]report!$F$4:$AG$4,0))</f>
        <v>0</v>
      </c>
      <c r="BP34">
        <f>INDEX([1]report!$F$5:$AG$94,MATCH($C34,[1]report!$D$5:$D$94,0),MATCH(BP$1,[1]report!$F$4:$AG$4,0))</f>
        <v>0</v>
      </c>
      <c r="BQ34">
        <f>INDEX([1]report!$F$5:$AG$94,MATCH($C34,[1]report!$D$5:$D$94,0),MATCH(BQ$1,[1]report!$F$4:$AG$4,0))</f>
        <v>2037631000</v>
      </c>
      <c r="BR34">
        <f>INDEX([1]report!$F$5:$AG$94,MATCH($C34,[1]report!$D$5:$D$94,0),MATCH(BR$1,[1]report!$F$4:$AG$4,0))</f>
        <v>2152621000</v>
      </c>
      <c r="BS34">
        <f>INDEX([1]report!$F$5:$AG$94,MATCH($C34,[1]report!$D$5:$D$94,0),MATCH(BS$1,[1]report!$F$4:$AG$4,0))</f>
        <v>2555010000</v>
      </c>
      <c r="BT34">
        <f>INDEX([1]report!$F$5:$AG$94,MATCH($C34,[1]report!$D$5:$D$94,0),MATCH(BT$1,[1]report!$F$4:$AG$4,0))</f>
        <v>2404620000</v>
      </c>
      <c r="BU34">
        <f>INDEX([1]report!$F$5:$AG$94,MATCH($C34,[1]report!$D$5:$D$94,0),MATCH(BU$1,[1]report!$F$4:$AG$4,0))</f>
        <v>1868086000</v>
      </c>
      <c r="BV34">
        <f>INDEX([1]report!$F$5:$AG$94,MATCH($C34,[1]report!$D$5:$D$94,0),MATCH(BV$1,[1]report!$F$4:$AG$4,0))</f>
        <v>2127812000</v>
      </c>
      <c r="BW34">
        <f>INDEX([1]report!$F$5:$AG$94,MATCH($C34,[1]report!$D$5:$D$94,0),MATCH(BW$1,[1]report!$F$4:$AG$4,0))</f>
        <v>1819361000</v>
      </c>
      <c r="BX34">
        <f>INDEX([1]report!$F$5:$AG$94,MATCH($C34,[1]report!$D$5:$D$94,0),MATCH(BX$1,[1]report!$F$4:$AG$4,0))</f>
        <v>1753302000</v>
      </c>
      <c r="BY34">
        <f>INDEX([1]report!$F$5:$AG$94,MATCH($C34,[1]report!$D$5:$D$94,0),MATCH(BY$1,[1]report!$F$4:$AG$4,0))</f>
        <v>0</v>
      </c>
      <c r="BZ34">
        <f>INDEX([1]report!$F$5:$AG$94,MATCH($C34,[1]report!$D$5:$D$94,0),MATCH(BZ$1,[1]report!$F$4:$AG$4,0))</f>
        <v>0</v>
      </c>
      <c r="CA34">
        <f>INDEX([1]report!$F$5:$AG$94,MATCH($C34,[1]report!$D$5:$D$94,0),MATCH(CA$1,[1]report!$F$4:$AG$4,0))</f>
        <v>0</v>
      </c>
      <c r="CB34">
        <f>INDEX([1]report!$F$5:$AG$94,MATCH($C34,[1]report!$D$5:$D$94,0),MATCH(CB$1,[1]report!$F$4:$AG$4,0))</f>
        <v>0</v>
      </c>
      <c r="CC34">
        <f>INDEX([1]report!$F$5:$AG$94,MATCH($C34,[1]report!$D$5:$D$94,0),MATCH(CC$1,[1]report!$F$4:$AG$4,0))</f>
        <v>11165000</v>
      </c>
      <c r="CD34">
        <f>INDEX([1]report!$F$5:$AG$94,MATCH($C34,[1]report!$D$5:$D$94,0),MATCH(CD$1,[1]report!$F$4:$AG$4,0))</f>
        <v>15164000</v>
      </c>
      <c r="CE34">
        <f>INDEX([1]report!$F$5:$AG$94,MATCH($C34,[1]report!$D$5:$D$94,0),MATCH(CE$1,[1]report!$F$4:$AG$4,0))</f>
        <v>-45203000</v>
      </c>
      <c r="CF34">
        <f>INDEX([1]report!$F$5:$AG$94,MATCH($C34,[1]report!$D$5:$D$94,0),MATCH(CF$1,[1]report!$F$4:$AG$4,0))</f>
        <v>13046000</v>
      </c>
    </row>
    <row r="35" spans="1:84" ht="45.6">
      <c r="A35">
        <f t="shared" si="0"/>
        <v>34</v>
      </c>
      <c r="B35" s="3" t="s">
        <v>61</v>
      </c>
      <c r="C35" s="11">
        <v>7707073366</v>
      </c>
      <c r="D35" s="21" t="s">
        <v>182</v>
      </c>
      <c r="E35" t="s">
        <v>12</v>
      </c>
      <c r="F35">
        <v>9280</v>
      </c>
      <c r="G35">
        <v>0.35</v>
      </c>
      <c r="H35">
        <v>320</v>
      </c>
      <c r="I35">
        <v>0.42</v>
      </c>
      <c r="J35">
        <v>29000</v>
      </c>
      <c r="K35">
        <v>-0.05</v>
      </c>
      <c r="L35">
        <v>1672998</v>
      </c>
      <c r="M35">
        <v>21000</v>
      </c>
      <c r="N35">
        <v>18000</v>
      </c>
      <c r="O35">
        <v>155000</v>
      </c>
      <c r="P35">
        <v>152000</v>
      </c>
      <c r="Q35">
        <v>3360357000</v>
      </c>
      <c r="R35">
        <v>3661234000</v>
      </c>
      <c r="S35">
        <v>3600209000</v>
      </c>
      <c r="T35">
        <v>3847897000</v>
      </c>
      <c r="U35">
        <v>1416029000</v>
      </c>
      <c r="V35">
        <v>1143113000</v>
      </c>
      <c r="W35">
        <v>911161000</v>
      </c>
      <c r="X35">
        <v>1122393000</v>
      </c>
      <c r="Y35">
        <v>7591864000</v>
      </c>
      <c r="Z35">
        <v>9143403000</v>
      </c>
      <c r="AA35">
        <v>11531909000</v>
      </c>
      <c r="AB35">
        <v>18129848000</v>
      </c>
      <c r="AC35">
        <v>18745208000</v>
      </c>
      <c r="AD35">
        <v>18223891000</v>
      </c>
      <c r="AE35">
        <v>22708686000</v>
      </c>
      <c r="AF35">
        <v>28861633000</v>
      </c>
      <c r="AG35">
        <v>3433319000</v>
      </c>
      <c r="AH35">
        <v>3433319000</v>
      </c>
      <c r="AI35">
        <v>3433319000</v>
      </c>
      <c r="AJ35">
        <v>3433319000</v>
      </c>
      <c r="AK35">
        <v>18781852000</v>
      </c>
      <c r="AL35">
        <v>21073498000</v>
      </c>
      <c r="AM35">
        <v>21890372000</v>
      </c>
      <c r="AN35">
        <v>32757783000</v>
      </c>
      <c r="AO35">
        <v>5255968000</v>
      </c>
      <c r="AP35">
        <v>5424055000</v>
      </c>
      <c r="AQ35">
        <v>4896978000</v>
      </c>
      <c r="AR35">
        <v>6190839000</v>
      </c>
      <c r="AS35">
        <v>13525884000</v>
      </c>
      <c r="AT35">
        <v>15649443000</v>
      </c>
      <c r="AU35">
        <v>16993394000</v>
      </c>
      <c r="AV35">
        <v>26566944000</v>
      </c>
      <c r="AW35">
        <v>12003824000</v>
      </c>
      <c r="AX35">
        <v>13291315000</v>
      </c>
      <c r="AY35">
        <v>13201537000</v>
      </c>
      <c r="AZ35">
        <v>17941381000</v>
      </c>
      <c r="BA35">
        <v>9.5</v>
      </c>
      <c r="BB35">
        <v>16.5</v>
      </c>
      <c r="BC35">
        <v>21.3</v>
      </c>
      <c r="BD35">
        <v>32.200000000000003</v>
      </c>
      <c r="BE35">
        <f>INDEX([1]report!$F$5:$AG$94,MATCH($C35,[1]report!$D$5:$D$94,0),MATCH(BE$1,[1]report!$F$4:$AG$4,0))</f>
        <v>15330560000</v>
      </c>
      <c r="BF35">
        <f>INDEX([1]report!$F$5:$AG$94,MATCH($C35,[1]report!$D$5:$D$94,0),MATCH(BF$1,[1]report!$F$4:$AG$4,0))</f>
        <v>12975259000</v>
      </c>
      <c r="BG35">
        <f>INDEX([1]report!$F$5:$AG$94,MATCH($C35,[1]report!$D$5:$D$94,0),MATCH(BG$1,[1]report!$F$4:$AG$4,0))</f>
        <v>17502325000</v>
      </c>
      <c r="BH35">
        <f>INDEX([1]report!$F$5:$AG$94,MATCH($C35,[1]report!$D$5:$D$94,0),MATCH(BH$1,[1]report!$F$4:$AG$4,0))</f>
        <v>23743490000</v>
      </c>
      <c r="BI35">
        <f>INDEX([1]report!$F$5:$AG$94,MATCH($C35,[1]report!$D$5:$D$94,0),MATCH(BI$1,[1]report!$F$4:$AG$4,0))</f>
        <v>7591864000</v>
      </c>
      <c r="BJ35">
        <f>INDEX([1]report!$F$5:$AG$94,MATCH($C35,[1]report!$D$5:$D$94,0),MATCH(BJ$1,[1]report!$F$4:$AG$4,0))</f>
        <v>9143403000</v>
      </c>
      <c r="BK35">
        <f>INDEX([1]report!$F$5:$AG$94,MATCH($C35,[1]report!$D$5:$D$94,0),MATCH(BK$1,[1]report!$F$4:$AG$4,0))</f>
        <v>11531909000</v>
      </c>
      <c r="BL35">
        <f>INDEX([1]report!$F$5:$AG$94,MATCH($C35,[1]report!$D$5:$D$94,0),MATCH(BL$1,[1]report!$F$4:$AG$4,0))</f>
        <v>18129848000</v>
      </c>
      <c r="BM35">
        <f>INDEX([1]report!$F$5:$AG$94,MATCH($C35,[1]report!$D$5:$D$94,0),MATCH(BM$1,[1]report!$F$4:$AG$4,0))</f>
        <v>0</v>
      </c>
      <c r="BN35">
        <f>INDEX([1]report!$F$5:$AG$94,MATCH($C35,[1]report!$D$5:$D$94,0),MATCH(BN$1,[1]report!$F$4:$AG$4,0))</f>
        <v>0</v>
      </c>
      <c r="BO35">
        <f>INDEX([1]report!$F$5:$AG$94,MATCH($C35,[1]report!$D$5:$D$94,0),MATCH(BO$1,[1]report!$F$4:$AG$4,0))</f>
        <v>0</v>
      </c>
      <c r="BP35">
        <f>INDEX([1]report!$F$5:$AG$94,MATCH($C35,[1]report!$D$5:$D$94,0),MATCH(BP$1,[1]report!$F$4:$AG$4,0))</f>
        <v>0</v>
      </c>
      <c r="BQ35">
        <f>INDEX([1]report!$F$5:$AG$94,MATCH($C35,[1]report!$D$5:$D$94,0),MATCH(BQ$1,[1]report!$F$4:$AG$4,0))</f>
        <v>11116758000</v>
      </c>
      <c r="BR35">
        <f>INDEX([1]report!$F$5:$AG$94,MATCH($C35,[1]report!$D$5:$D$94,0),MATCH(BR$1,[1]report!$F$4:$AG$4,0))</f>
        <v>9067729000</v>
      </c>
      <c r="BS35">
        <f>INDEX([1]report!$F$5:$AG$94,MATCH($C35,[1]report!$D$5:$D$94,0),MATCH(BS$1,[1]report!$F$4:$AG$4,0))</f>
        <v>11164748000</v>
      </c>
      <c r="BT35">
        <f>INDEX([1]report!$F$5:$AG$94,MATCH($C35,[1]report!$D$5:$D$94,0),MATCH(BT$1,[1]report!$F$4:$AG$4,0))</f>
        <v>10720166000</v>
      </c>
      <c r="BU35">
        <f>INDEX([1]report!$F$5:$AG$94,MATCH($C35,[1]report!$D$5:$D$94,0),MATCH(BU$1,[1]report!$F$4:$AG$4,0))</f>
        <v>12003824000</v>
      </c>
      <c r="BV35">
        <f>INDEX([1]report!$F$5:$AG$94,MATCH($C35,[1]report!$D$5:$D$94,0),MATCH(BV$1,[1]report!$F$4:$AG$4,0))</f>
        <v>13291315000</v>
      </c>
      <c r="BW35">
        <f>INDEX([1]report!$F$5:$AG$94,MATCH($C35,[1]report!$D$5:$D$94,0),MATCH(BW$1,[1]report!$F$4:$AG$4,0))</f>
        <v>13201537000</v>
      </c>
      <c r="BX35">
        <f>INDEX([1]report!$F$5:$AG$94,MATCH($C35,[1]report!$D$5:$D$94,0),MATCH(BX$1,[1]report!$F$4:$AG$4,0))</f>
        <v>17941381000</v>
      </c>
      <c r="BY35">
        <f>INDEX([1]report!$F$5:$AG$94,MATCH($C35,[1]report!$D$5:$D$94,0),MATCH(BY$1,[1]report!$F$4:$AG$4,0))</f>
        <v>0</v>
      </c>
      <c r="BZ35">
        <f>INDEX([1]report!$F$5:$AG$94,MATCH($C35,[1]report!$D$5:$D$94,0),MATCH(BZ$1,[1]report!$F$4:$AG$4,0))</f>
        <v>0</v>
      </c>
      <c r="CA35">
        <f>INDEX([1]report!$F$5:$AG$94,MATCH($C35,[1]report!$D$5:$D$94,0),MATCH(CA$1,[1]report!$F$4:$AG$4,0))</f>
        <v>0</v>
      </c>
      <c r="CB35">
        <f>INDEX([1]report!$F$5:$AG$94,MATCH($C35,[1]report!$D$5:$D$94,0),MATCH(CB$1,[1]report!$F$4:$AG$4,0))</f>
        <v>0</v>
      </c>
      <c r="CC35">
        <f>INDEX([1]report!$F$5:$AG$94,MATCH($C35,[1]report!$D$5:$D$94,0),MATCH(CC$1,[1]report!$F$4:$AG$4,0))</f>
        <v>1004246000</v>
      </c>
      <c r="CD35">
        <f>INDEX([1]report!$F$5:$AG$94,MATCH($C35,[1]report!$D$5:$D$94,0),MATCH(CD$1,[1]report!$F$4:$AG$4,0))</f>
        <v>1832923000</v>
      </c>
      <c r="CE35">
        <f>INDEX([1]report!$F$5:$AG$94,MATCH($C35,[1]report!$D$5:$D$94,0),MATCH(CE$1,[1]report!$F$4:$AG$4,0))</f>
        <v>3148227000</v>
      </c>
      <c r="CF35">
        <f>INDEX([1]report!$F$5:$AG$94,MATCH($C35,[1]report!$D$5:$D$94,0),MATCH(CF$1,[1]report!$F$4:$AG$4,0))</f>
        <v>8056632000</v>
      </c>
    </row>
    <row r="36" spans="1:84" ht="34.200000000000003">
      <c r="A36">
        <f t="shared" si="0"/>
        <v>35</v>
      </c>
      <c r="B36" s="3" t="s">
        <v>62</v>
      </c>
      <c r="C36" s="11">
        <v>7825444144</v>
      </c>
      <c r="D36" s="21" t="s">
        <v>183</v>
      </c>
      <c r="E36" t="s">
        <v>17</v>
      </c>
      <c r="F36">
        <v>9260</v>
      </c>
      <c r="G36">
        <v>0.28000000000000003</v>
      </c>
      <c r="H36">
        <v>1220</v>
      </c>
      <c r="I36">
        <v>0.36</v>
      </c>
      <c r="J36">
        <v>7590</v>
      </c>
      <c r="K36">
        <v>-0.06</v>
      </c>
      <c r="L36">
        <v>5665720</v>
      </c>
      <c r="M36">
        <v>2964000</v>
      </c>
      <c r="N36">
        <v>1191000</v>
      </c>
      <c r="O36">
        <v>1254861000</v>
      </c>
      <c r="P36">
        <v>1252261000</v>
      </c>
      <c r="Q36">
        <v>102584000</v>
      </c>
      <c r="R36">
        <v>85140000</v>
      </c>
      <c r="S36">
        <v>82317000</v>
      </c>
      <c r="T36">
        <v>203918000</v>
      </c>
      <c r="U36">
        <v>3567535000</v>
      </c>
      <c r="V36">
        <v>3141980000</v>
      </c>
      <c r="W36">
        <v>2498477000</v>
      </c>
      <c r="X36">
        <v>2916504000</v>
      </c>
      <c r="Y36">
        <v>1097979000</v>
      </c>
      <c r="Z36">
        <v>1290337000</v>
      </c>
      <c r="AA36">
        <v>2420149000</v>
      </c>
      <c r="AB36">
        <v>2510558000</v>
      </c>
      <c r="AC36">
        <v>5505646000</v>
      </c>
      <c r="AD36">
        <v>5380230000</v>
      </c>
      <c r="AE36">
        <v>6049418000</v>
      </c>
      <c r="AF36">
        <v>6926027000</v>
      </c>
      <c r="AG36">
        <v>857534000</v>
      </c>
      <c r="AH36">
        <v>857534000</v>
      </c>
      <c r="AI36">
        <v>857534000</v>
      </c>
      <c r="AJ36">
        <v>857534000</v>
      </c>
      <c r="AK36">
        <v>9388583000</v>
      </c>
      <c r="AL36">
        <v>9171092000</v>
      </c>
      <c r="AM36">
        <v>8894025000</v>
      </c>
      <c r="AN36">
        <v>8057866000</v>
      </c>
      <c r="AO36">
        <v>7805665000</v>
      </c>
      <c r="AP36">
        <v>7527985000</v>
      </c>
      <c r="AQ36">
        <v>7038919000</v>
      </c>
      <c r="AR36">
        <v>6335834000</v>
      </c>
      <c r="AS36">
        <v>1582918000</v>
      </c>
      <c r="AT36">
        <v>1643107000</v>
      </c>
      <c r="AU36">
        <v>1855106000</v>
      </c>
      <c r="AV36">
        <v>1722032000</v>
      </c>
      <c r="AW36">
        <v>1175678000</v>
      </c>
      <c r="AX36">
        <v>1293487000</v>
      </c>
      <c r="AY36">
        <v>1400430000</v>
      </c>
      <c r="AZ36">
        <v>1244759000</v>
      </c>
      <c r="BA36">
        <v>2.8</v>
      </c>
      <c r="BB36">
        <v>2.7</v>
      </c>
      <c r="BC36">
        <v>3.2</v>
      </c>
      <c r="BD36">
        <v>3</v>
      </c>
      <c r="BE36">
        <f>INDEX([1]report!$F$5:$AG$94,MATCH($C36,[1]report!$D$5:$D$94,0),MATCH(BE$1,[1]report!$F$4:$AG$4,0))</f>
        <v>5396985000</v>
      </c>
      <c r="BF36">
        <f>INDEX([1]report!$F$5:$AG$94,MATCH($C36,[1]report!$D$5:$D$94,0),MATCH(BF$1,[1]report!$F$4:$AG$4,0))</f>
        <v>5291431000</v>
      </c>
      <c r="BG36">
        <f>INDEX([1]report!$F$5:$AG$94,MATCH($C36,[1]report!$D$5:$D$94,0),MATCH(BG$1,[1]report!$F$4:$AG$4,0))</f>
        <v>4697521000</v>
      </c>
      <c r="BH36">
        <f>INDEX([1]report!$F$5:$AG$94,MATCH($C36,[1]report!$D$5:$D$94,0),MATCH(BH$1,[1]report!$F$4:$AG$4,0))</f>
        <v>5460871000</v>
      </c>
      <c r="BI36">
        <f>INDEX([1]report!$F$5:$AG$94,MATCH($C36,[1]report!$D$5:$D$94,0),MATCH(BI$1,[1]report!$F$4:$AG$4,0))</f>
        <v>1097979000</v>
      </c>
      <c r="BJ36">
        <f>INDEX([1]report!$F$5:$AG$94,MATCH($C36,[1]report!$D$5:$D$94,0),MATCH(BJ$1,[1]report!$F$4:$AG$4,0))</f>
        <v>1286807000</v>
      </c>
      <c r="BK36">
        <f>INDEX([1]report!$F$5:$AG$94,MATCH($C36,[1]report!$D$5:$D$94,0),MATCH(BK$1,[1]report!$F$4:$AG$4,0))</f>
        <v>2416618000</v>
      </c>
      <c r="BL36">
        <f>INDEX([1]report!$F$5:$AG$94,MATCH($C36,[1]report!$D$5:$D$94,0),MATCH(BL$1,[1]report!$F$4:$AG$4,0))</f>
        <v>2510557000</v>
      </c>
      <c r="BM36">
        <f>INDEX([1]report!$F$5:$AG$94,MATCH($C36,[1]report!$D$5:$D$94,0),MATCH(BM$1,[1]report!$F$4:$AG$4,0))</f>
        <v>1539500000</v>
      </c>
      <c r="BN36">
        <f>INDEX([1]report!$F$5:$AG$94,MATCH($C36,[1]report!$D$5:$D$94,0),MATCH(BN$1,[1]report!$F$4:$AG$4,0))</f>
        <v>1839500000</v>
      </c>
      <c r="BO36">
        <f>INDEX([1]report!$F$5:$AG$94,MATCH($C36,[1]report!$D$5:$D$94,0),MATCH(BO$1,[1]report!$F$4:$AG$4,0))</f>
        <v>1462000000</v>
      </c>
      <c r="BP36">
        <f>INDEX([1]report!$F$5:$AG$94,MATCH($C36,[1]report!$D$5:$D$94,0),MATCH(BP$1,[1]report!$F$4:$AG$4,0))</f>
        <v>0</v>
      </c>
      <c r="BQ36">
        <f>INDEX([1]report!$F$5:$AG$94,MATCH($C36,[1]report!$D$5:$D$94,0),MATCH(BQ$1,[1]report!$F$4:$AG$4,0))</f>
        <v>2774709000</v>
      </c>
      <c r="BR36">
        <f>INDEX([1]report!$F$5:$AG$94,MATCH($C36,[1]report!$D$5:$D$94,0),MATCH(BR$1,[1]report!$F$4:$AG$4,0))</f>
        <v>2194663000</v>
      </c>
      <c r="BS36">
        <f>INDEX([1]report!$F$5:$AG$94,MATCH($C36,[1]report!$D$5:$D$94,0),MATCH(BS$1,[1]report!$F$4:$AG$4,0))</f>
        <v>2123148000</v>
      </c>
      <c r="BT36">
        <f>INDEX([1]report!$F$5:$AG$94,MATCH($C36,[1]report!$D$5:$D$94,0),MATCH(BT$1,[1]report!$F$4:$AG$4,0))</f>
        <v>4388971000</v>
      </c>
      <c r="BU36">
        <f>INDEX([1]report!$F$5:$AG$94,MATCH($C36,[1]report!$D$5:$D$94,0),MATCH(BU$1,[1]report!$F$4:$AG$4,0))</f>
        <v>1175678000</v>
      </c>
      <c r="BV36">
        <f>INDEX([1]report!$F$5:$AG$94,MATCH($C36,[1]report!$D$5:$D$94,0),MATCH(BV$1,[1]report!$F$4:$AG$4,0))</f>
        <v>1293487000</v>
      </c>
      <c r="BW36">
        <f>INDEX([1]report!$F$5:$AG$94,MATCH($C36,[1]report!$D$5:$D$94,0),MATCH(BW$1,[1]report!$F$4:$AG$4,0))</f>
        <v>1400430000</v>
      </c>
      <c r="BX36">
        <f>INDEX([1]report!$F$5:$AG$94,MATCH($C36,[1]report!$D$5:$D$94,0),MATCH(BX$1,[1]report!$F$4:$AG$4,0))</f>
        <v>1244759000</v>
      </c>
      <c r="BY36">
        <f>INDEX([1]report!$F$5:$AG$94,MATCH($C36,[1]report!$D$5:$D$94,0),MATCH(BY$1,[1]report!$F$4:$AG$4,0))</f>
        <v>0</v>
      </c>
      <c r="BZ36">
        <f>INDEX([1]report!$F$5:$AG$94,MATCH($C36,[1]report!$D$5:$D$94,0),MATCH(BZ$1,[1]report!$F$4:$AG$4,0))</f>
        <v>0</v>
      </c>
      <c r="CA36">
        <f>INDEX([1]report!$F$5:$AG$94,MATCH($C36,[1]report!$D$5:$D$94,0),MATCH(CA$1,[1]report!$F$4:$AG$4,0))</f>
        <v>0</v>
      </c>
      <c r="CB36">
        <f>INDEX([1]report!$F$5:$AG$94,MATCH($C36,[1]report!$D$5:$D$94,0),MATCH(CB$1,[1]report!$F$4:$AG$4,0))</f>
        <v>0</v>
      </c>
      <c r="CC36">
        <f>INDEX([1]report!$F$5:$AG$94,MATCH($C36,[1]report!$D$5:$D$94,0),MATCH(CC$1,[1]report!$F$4:$AG$4,0))</f>
        <v>100339000</v>
      </c>
      <c r="CD36">
        <f>INDEX([1]report!$F$5:$AG$94,MATCH($C36,[1]report!$D$5:$D$94,0),MATCH(CD$1,[1]report!$F$4:$AG$4,0))</f>
        <v>256616000</v>
      </c>
      <c r="CE36">
        <f>INDEX([1]report!$F$5:$AG$94,MATCH($C36,[1]report!$D$5:$D$94,0),MATCH(CE$1,[1]report!$F$4:$AG$4,0))</f>
        <v>267240000</v>
      </c>
      <c r="CF36">
        <f>INDEX([1]report!$F$5:$AG$94,MATCH($C36,[1]report!$D$5:$D$94,0),MATCH(CF$1,[1]report!$F$4:$AG$4,0))</f>
        <v>150283000</v>
      </c>
    </row>
    <row r="37" spans="1:84" ht="57">
      <c r="A37">
        <f t="shared" si="0"/>
        <v>36</v>
      </c>
      <c r="B37" s="3" t="s">
        <v>63</v>
      </c>
      <c r="C37" s="11">
        <v>7704865540</v>
      </c>
      <c r="D37" s="21" t="s">
        <v>184</v>
      </c>
      <c r="E37" t="s">
        <v>14</v>
      </c>
      <c r="F37">
        <v>9010</v>
      </c>
      <c r="G37">
        <v>1.36</v>
      </c>
      <c r="H37">
        <v>3400</v>
      </c>
      <c r="I37">
        <v>1.0900000000000001</v>
      </c>
      <c r="J37">
        <v>2650</v>
      </c>
      <c r="K37">
        <v>0.13</v>
      </c>
      <c r="L37">
        <v>5686515</v>
      </c>
      <c r="M37">
        <v>24753000</v>
      </c>
      <c r="N37">
        <v>33139000</v>
      </c>
      <c r="O37">
        <v>61305000</v>
      </c>
      <c r="P37">
        <v>233267000</v>
      </c>
      <c r="Q37">
        <v>51011000</v>
      </c>
      <c r="R37">
        <v>59562000</v>
      </c>
      <c r="S37">
        <v>78049000</v>
      </c>
      <c r="T37">
        <v>172613000</v>
      </c>
      <c r="U37">
        <v>1008429000</v>
      </c>
      <c r="V37">
        <v>990605000</v>
      </c>
      <c r="W37">
        <v>2281174000</v>
      </c>
      <c r="X37">
        <v>4345314000</v>
      </c>
      <c r="Y37">
        <v>31940000</v>
      </c>
      <c r="Z37">
        <v>591002000</v>
      </c>
      <c r="AA37">
        <v>216783000</v>
      </c>
      <c r="AB37">
        <v>2705565000</v>
      </c>
      <c r="AC37">
        <v>1465675000</v>
      </c>
      <c r="AD37">
        <v>1993176000</v>
      </c>
      <c r="AE37">
        <v>4788968000</v>
      </c>
      <c r="AF37">
        <v>10694055000</v>
      </c>
      <c r="AG37">
        <v>170000000</v>
      </c>
      <c r="AH37">
        <v>0</v>
      </c>
      <c r="AI37">
        <v>0</v>
      </c>
      <c r="AJ37">
        <v>4890450000</v>
      </c>
      <c r="AK37">
        <v>4590640000</v>
      </c>
      <c r="AL37">
        <v>5143651000</v>
      </c>
      <c r="AM37">
        <v>10054766000</v>
      </c>
      <c r="AN37">
        <v>15772561000</v>
      </c>
      <c r="AO37">
        <v>3860853000</v>
      </c>
      <c r="AP37">
        <v>4426264000</v>
      </c>
      <c r="AQ37">
        <v>8735863000</v>
      </c>
      <c r="AR37">
        <v>14479492000</v>
      </c>
      <c r="AS37">
        <v>729787000</v>
      </c>
      <c r="AT37">
        <v>717387000</v>
      </c>
      <c r="AU37">
        <v>1318903000</v>
      </c>
      <c r="AV37">
        <v>1293069000</v>
      </c>
      <c r="AW37">
        <v>634633000</v>
      </c>
      <c r="AX37">
        <v>803907000</v>
      </c>
      <c r="AY37">
        <v>1593476000</v>
      </c>
      <c r="AZ37">
        <v>4757323000</v>
      </c>
      <c r="BA37">
        <v>5.5</v>
      </c>
      <c r="BB37">
        <v>5.0999999999999996</v>
      </c>
      <c r="BC37">
        <v>6.1</v>
      </c>
      <c r="BD37">
        <v>4.9000000000000004</v>
      </c>
      <c r="BE37">
        <f>INDEX([1]report!$F$5:$AG$94,MATCH($C37,[1]report!$D$5:$D$94,0),MATCH(BE$1,[1]report!$F$4:$AG$4,0))</f>
        <v>1388412000</v>
      </c>
      <c r="BF37">
        <f>INDEX([1]report!$F$5:$AG$94,MATCH($C37,[1]report!$D$5:$D$94,0),MATCH(BF$1,[1]report!$F$4:$AG$4,0))</f>
        <v>1831735000</v>
      </c>
      <c r="BG37">
        <f>INDEX([1]report!$F$5:$AG$94,MATCH($C37,[1]report!$D$5:$D$94,0),MATCH(BG$1,[1]report!$F$4:$AG$4,0))</f>
        <v>4644811000</v>
      </c>
      <c r="BH37">
        <f>INDEX([1]report!$F$5:$AG$94,MATCH($C37,[1]report!$D$5:$D$94,0),MATCH(BH$1,[1]report!$F$4:$AG$4,0))</f>
        <v>9739833000</v>
      </c>
      <c r="BI37">
        <f>INDEX([1]report!$F$5:$AG$94,MATCH($C37,[1]report!$D$5:$D$94,0),MATCH(BI$1,[1]report!$F$4:$AG$4,0))</f>
        <v>31940000</v>
      </c>
      <c r="BJ37">
        <f>INDEX([1]report!$F$5:$AG$94,MATCH($C37,[1]report!$D$5:$D$94,0),MATCH(BJ$1,[1]report!$F$4:$AG$4,0))</f>
        <v>591002000</v>
      </c>
      <c r="BK37">
        <f>INDEX([1]report!$F$5:$AG$94,MATCH($C37,[1]report!$D$5:$D$94,0),MATCH(BK$1,[1]report!$F$4:$AG$4,0))</f>
        <v>216783000</v>
      </c>
      <c r="BL37">
        <f>INDEX([1]report!$F$5:$AG$94,MATCH($C37,[1]report!$D$5:$D$94,0),MATCH(BL$1,[1]report!$F$4:$AG$4,0))</f>
        <v>2704068000</v>
      </c>
      <c r="BM37">
        <f>INDEX([1]report!$F$5:$AG$94,MATCH($C37,[1]report!$D$5:$D$94,0),MATCH(BM$1,[1]report!$F$4:$AG$4,0))</f>
        <v>0</v>
      </c>
      <c r="BN37">
        <f>INDEX([1]report!$F$5:$AG$94,MATCH($C37,[1]report!$D$5:$D$94,0),MATCH(BN$1,[1]report!$F$4:$AG$4,0))</f>
        <v>0</v>
      </c>
      <c r="BO37">
        <f>INDEX([1]report!$F$5:$AG$94,MATCH($C37,[1]report!$D$5:$D$94,0),MATCH(BO$1,[1]report!$F$4:$AG$4,0))</f>
        <v>0</v>
      </c>
      <c r="BP37">
        <f>INDEX([1]report!$F$5:$AG$94,MATCH($C37,[1]report!$D$5:$D$94,0),MATCH(BP$1,[1]report!$F$4:$AG$4,0))</f>
        <v>0</v>
      </c>
      <c r="BQ37">
        <f>INDEX([1]report!$F$5:$AG$94,MATCH($C37,[1]report!$D$5:$D$94,0),MATCH(BQ$1,[1]report!$F$4:$AG$4,0))</f>
        <v>1431790000</v>
      </c>
      <c r="BR37">
        <f>INDEX([1]report!$F$5:$AG$94,MATCH($C37,[1]report!$D$5:$D$94,0),MATCH(BR$1,[1]report!$F$4:$AG$4,0))</f>
        <v>1394133000</v>
      </c>
      <c r="BS37">
        <f>INDEX([1]report!$F$5:$AG$94,MATCH($C37,[1]report!$D$5:$D$94,0),MATCH(BS$1,[1]report!$F$4:$AG$4,0))</f>
        <v>4562758000</v>
      </c>
      <c r="BT37">
        <f>INDEX([1]report!$F$5:$AG$94,MATCH($C37,[1]report!$D$5:$D$94,0),MATCH(BT$1,[1]report!$F$4:$AG$4,0))</f>
        <v>7968126000</v>
      </c>
      <c r="BU37">
        <f>INDEX([1]report!$F$5:$AG$94,MATCH($C37,[1]report!$D$5:$D$94,0),MATCH(BU$1,[1]report!$F$4:$AG$4,0))</f>
        <v>634633000</v>
      </c>
      <c r="BV37">
        <f>INDEX([1]report!$F$5:$AG$94,MATCH($C37,[1]report!$D$5:$D$94,0),MATCH(BV$1,[1]report!$F$4:$AG$4,0))</f>
        <v>803907000</v>
      </c>
      <c r="BW37">
        <f>INDEX([1]report!$F$5:$AG$94,MATCH($C37,[1]report!$D$5:$D$94,0),MATCH(BW$1,[1]report!$F$4:$AG$4,0))</f>
        <v>1593476000</v>
      </c>
      <c r="BX37">
        <f>INDEX([1]report!$F$5:$AG$94,MATCH($C37,[1]report!$D$5:$D$94,0),MATCH(BX$1,[1]report!$F$4:$AG$4,0))</f>
        <v>4757323000</v>
      </c>
      <c r="BY37">
        <f>INDEX([1]report!$F$5:$AG$94,MATCH($C37,[1]report!$D$5:$D$94,0),MATCH(BY$1,[1]report!$F$4:$AG$4,0))</f>
        <v>0</v>
      </c>
      <c r="BZ37">
        <f>INDEX([1]report!$F$5:$AG$94,MATCH($C37,[1]report!$D$5:$D$94,0),MATCH(BZ$1,[1]report!$F$4:$AG$4,0))</f>
        <v>0</v>
      </c>
      <c r="CA37">
        <f>INDEX([1]report!$F$5:$AG$94,MATCH($C37,[1]report!$D$5:$D$94,0),MATCH(CA$1,[1]report!$F$4:$AG$4,0))</f>
        <v>0</v>
      </c>
      <c r="CB37">
        <f>INDEX([1]report!$F$5:$AG$94,MATCH($C37,[1]report!$D$5:$D$94,0),MATCH(CB$1,[1]report!$F$4:$AG$4,0))</f>
        <v>0</v>
      </c>
      <c r="CC37">
        <f>INDEX([1]report!$F$5:$AG$94,MATCH($C37,[1]report!$D$5:$D$94,0),MATCH(CC$1,[1]report!$F$4:$AG$4,0))</f>
        <v>55377000</v>
      </c>
      <c r="CD37">
        <f>INDEX([1]report!$F$5:$AG$94,MATCH($C37,[1]report!$D$5:$D$94,0),MATCH(CD$1,[1]report!$F$4:$AG$4,0))</f>
        <v>-350813000</v>
      </c>
      <c r="CE37">
        <f>INDEX([1]report!$F$5:$AG$94,MATCH($C37,[1]report!$D$5:$D$94,0),MATCH(CE$1,[1]report!$F$4:$AG$4,0))</f>
        <v>-311674000</v>
      </c>
      <c r="CF37">
        <f>INDEX([1]report!$F$5:$AG$94,MATCH($C37,[1]report!$D$5:$D$94,0),MATCH(CF$1,[1]report!$F$4:$AG$4,0))</f>
        <v>-3578145000</v>
      </c>
    </row>
    <row r="38" spans="1:84" ht="45.6">
      <c r="A38">
        <f t="shared" si="0"/>
        <v>37</v>
      </c>
      <c r="B38" s="3" t="s">
        <v>64</v>
      </c>
      <c r="C38" s="11">
        <v>7705840940</v>
      </c>
      <c r="D38" s="21" t="s">
        <v>185</v>
      </c>
      <c r="E38" t="s">
        <v>12</v>
      </c>
      <c r="F38">
        <v>8580</v>
      </c>
      <c r="G38">
        <v>0.27</v>
      </c>
      <c r="H38">
        <v>2050</v>
      </c>
      <c r="I38">
        <v>0.27</v>
      </c>
      <c r="J38">
        <v>4190</v>
      </c>
      <c r="K38">
        <v>0</v>
      </c>
      <c r="M38">
        <v>0</v>
      </c>
      <c r="N38">
        <v>0</v>
      </c>
      <c r="O38">
        <v>0</v>
      </c>
      <c r="P38">
        <v>0</v>
      </c>
      <c r="Q38">
        <v>4854473000</v>
      </c>
      <c r="R38">
        <v>4693216000</v>
      </c>
      <c r="S38">
        <v>4307123000</v>
      </c>
      <c r="T38">
        <v>4764123000</v>
      </c>
      <c r="U38">
        <v>5466763000</v>
      </c>
      <c r="V38">
        <v>7525943000</v>
      </c>
      <c r="W38">
        <v>8362493000</v>
      </c>
      <c r="X38">
        <v>9925400000</v>
      </c>
      <c r="Y38">
        <v>16619908000</v>
      </c>
      <c r="Z38">
        <v>15942305000</v>
      </c>
      <c r="AA38">
        <v>20245825000</v>
      </c>
      <c r="AB38">
        <v>27169850000</v>
      </c>
      <c r="AC38">
        <v>19395271000</v>
      </c>
      <c r="AD38">
        <v>20099706000</v>
      </c>
      <c r="AE38">
        <v>23814705000</v>
      </c>
      <c r="AF38">
        <v>34446567000</v>
      </c>
      <c r="AG38">
        <v>0</v>
      </c>
      <c r="AH38">
        <v>0</v>
      </c>
      <c r="AI38">
        <v>0</v>
      </c>
      <c r="AJ38">
        <v>0</v>
      </c>
      <c r="AK38">
        <v>42489035000</v>
      </c>
      <c r="AL38">
        <v>49080765000</v>
      </c>
      <c r="AM38">
        <v>49512641000</v>
      </c>
      <c r="AN38">
        <v>71559471000</v>
      </c>
      <c r="AO38">
        <v>15307198000</v>
      </c>
      <c r="AP38">
        <v>19246088000</v>
      </c>
      <c r="AQ38">
        <v>19742380000</v>
      </c>
      <c r="AR38">
        <v>30887654000</v>
      </c>
      <c r="AS38">
        <v>27181837000</v>
      </c>
      <c r="AT38">
        <v>29834677000</v>
      </c>
      <c r="AU38">
        <v>29770261000</v>
      </c>
      <c r="AV38">
        <v>40671817000</v>
      </c>
      <c r="AW38">
        <v>19608073000</v>
      </c>
      <c r="AX38">
        <v>21920264000</v>
      </c>
      <c r="AY38">
        <v>22348015000</v>
      </c>
      <c r="AZ38">
        <v>31189172000</v>
      </c>
      <c r="BA38">
        <v>8.3000000000000007</v>
      </c>
      <c r="BB38">
        <v>7.6</v>
      </c>
      <c r="BC38">
        <v>6.2</v>
      </c>
      <c r="BD38">
        <v>7.8</v>
      </c>
      <c r="BE38">
        <f>INDEX([1]report!$F$5:$AG$94,MATCH($C38,[1]report!$D$5:$D$94,0),MATCH(BE$1,[1]report!$F$4:$AG$4,0))</f>
        <v>14534989000</v>
      </c>
      <c r="BF38">
        <f>INDEX([1]report!$F$5:$AG$94,MATCH($C38,[1]report!$D$5:$D$94,0),MATCH(BF$1,[1]report!$F$4:$AG$4,0))</f>
        <v>15375344000</v>
      </c>
      <c r="BG38">
        <f>INDEX([1]report!$F$5:$AG$94,MATCH($C38,[1]report!$D$5:$D$94,0),MATCH(BG$1,[1]report!$F$4:$AG$4,0))</f>
        <v>19273572000</v>
      </c>
      <c r="BH38">
        <f>INDEX([1]report!$F$5:$AG$94,MATCH($C38,[1]report!$D$5:$D$94,0),MATCH(BH$1,[1]report!$F$4:$AG$4,0))</f>
        <v>29668751000</v>
      </c>
      <c r="BI38">
        <f>INDEX([1]report!$F$5:$AG$94,MATCH($C38,[1]report!$D$5:$D$94,0),MATCH(BI$1,[1]report!$F$4:$AG$4,0))</f>
        <v>16619909000</v>
      </c>
      <c r="BJ38">
        <f>INDEX([1]report!$F$5:$AG$94,MATCH($C38,[1]report!$D$5:$D$94,0),MATCH(BJ$1,[1]report!$F$4:$AG$4,0))</f>
        <v>15942305000</v>
      </c>
      <c r="BK38">
        <f>INDEX([1]report!$F$5:$AG$94,MATCH($C38,[1]report!$D$5:$D$94,0),MATCH(BK$1,[1]report!$F$4:$AG$4,0))</f>
        <v>20245825000</v>
      </c>
      <c r="BL38">
        <f>INDEX([1]report!$F$5:$AG$94,MATCH($C38,[1]report!$D$5:$D$94,0),MATCH(BL$1,[1]report!$F$4:$AG$4,0))</f>
        <v>27169850000</v>
      </c>
      <c r="BM38">
        <f>INDEX([1]report!$F$5:$AG$94,MATCH($C38,[1]report!$D$5:$D$94,0),MATCH(BM$1,[1]report!$F$4:$AG$4,0))</f>
        <v>0</v>
      </c>
      <c r="BN38">
        <f>INDEX([1]report!$F$5:$AG$94,MATCH($C38,[1]report!$D$5:$D$94,0),MATCH(BN$1,[1]report!$F$4:$AG$4,0))</f>
        <v>0</v>
      </c>
      <c r="BO38">
        <f>INDEX([1]report!$F$5:$AG$94,MATCH($C38,[1]report!$D$5:$D$94,0),MATCH(BO$1,[1]report!$F$4:$AG$4,0))</f>
        <v>0</v>
      </c>
      <c r="BP38">
        <f>INDEX([1]report!$F$5:$AG$94,MATCH($C38,[1]report!$D$5:$D$94,0),MATCH(BP$1,[1]report!$F$4:$AG$4,0))</f>
        <v>0</v>
      </c>
      <c r="BQ38">
        <f>INDEX([1]report!$F$5:$AG$94,MATCH($C38,[1]report!$D$5:$D$94,0),MATCH(BQ$1,[1]report!$F$4:$AG$4,0))</f>
        <v>2759721000</v>
      </c>
      <c r="BR38">
        <f>INDEX([1]report!$F$5:$AG$94,MATCH($C38,[1]report!$D$5:$D$94,0),MATCH(BR$1,[1]report!$F$4:$AG$4,0))</f>
        <v>4143924000</v>
      </c>
      <c r="BS38">
        <f>INDEX([1]report!$F$5:$AG$94,MATCH($C38,[1]report!$D$5:$D$94,0),MATCH(BS$1,[1]report!$F$4:$AG$4,0))</f>
        <v>3554174000</v>
      </c>
      <c r="BT38">
        <f>INDEX([1]report!$F$5:$AG$94,MATCH($C38,[1]report!$D$5:$D$94,0),MATCH(BT$1,[1]report!$F$4:$AG$4,0))</f>
        <v>7262990000</v>
      </c>
      <c r="BU38">
        <f>INDEX([1]report!$F$5:$AG$94,MATCH($C38,[1]report!$D$5:$D$94,0),MATCH(BU$1,[1]report!$F$4:$AG$4,0))</f>
        <v>19608073000</v>
      </c>
      <c r="BV38">
        <f>INDEX([1]report!$F$5:$AG$94,MATCH($C38,[1]report!$D$5:$D$94,0),MATCH(BV$1,[1]report!$F$4:$AG$4,0))</f>
        <v>21920264000</v>
      </c>
      <c r="BW38">
        <f>INDEX([1]report!$F$5:$AG$94,MATCH($C38,[1]report!$D$5:$D$94,0),MATCH(BW$1,[1]report!$F$4:$AG$4,0))</f>
        <v>22348015000</v>
      </c>
      <c r="BX38">
        <f>INDEX([1]report!$F$5:$AG$94,MATCH($C38,[1]report!$D$5:$D$94,0),MATCH(BX$1,[1]report!$F$4:$AG$4,0))</f>
        <v>31189172000</v>
      </c>
      <c r="BY38">
        <f>INDEX([1]report!$F$5:$AG$94,MATCH($C38,[1]report!$D$5:$D$94,0),MATCH(BY$1,[1]report!$F$4:$AG$4,0))</f>
        <v>0</v>
      </c>
      <c r="BZ38">
        <f>INDEX([1]report!$F$5:$AG$94,MATCH($C38,[1]report!$D$5:$D$94,0),MATCH(BZ$1,[1]report!$F$4:$AG$4,0))</f>
        <v>0</v>
      </c>
      <c r="CA38">
        <f>INDEX([1]report!$F$5:$AG$94,MATCH($C38,[1]report!$D$5:$D$94,0),MATCH(CA$1,[1]report!$F$4:$AG$4,0))</f>
        <v>0</v>
      </c>
      <c r="CB38">
        <f>INDEX([1]report!$F$5:$AG$94,MATCH($C38,[1]report!$D$5:$D$94,0),MATCH(CB$1,[1]report!$F$4:$AG$4,0))</f>
        <v>0</v>
      </c>
      <c r="CC38">
        <f>INDEX([1]report!$F$5:$AG$94,MATCH($C38,[1]report!$D$5:$D$94,0),MATCH(CC$1,[1]report!$F$4:$AG$4,0))</f>
        <v>6778089000</v>
      </c>
      <c r="CD38">
        <f>INDEX([1]report!$F$5:$AG$94,MATCH($C38,[1]report!$D$5:$D$94,0),MATCH(CD$1,[1]report!$F$4:$AG$4,0))</f>
        <v>5534004000</v>
      </c>
      <c r="CE38">
        <f>INDEX([1]report!$F$5:$AG$94,MATCH($C38,[1]report!$D$5:$D$94,0),MATCH(CE$1,[1]report!$F$4:$AG$4,0))</f>
        <v>6710981000</v>
      </c>
      <c r="CF38">
        <f>INDEX([1]report!$F$5:$AG$94,MATCH($C38,[1]report!$D$5:$D$94,0),MATCH(CF$1,[1]report!$F$4:$AG$4,0))</f>
        <v>8821467000</v>
      </c>
    </row>
    <row r="39" spans="1:84" ht="45.6">
      <c r="A39">
        <f t="shared" si="0"/>
        <v>38</v>
      </c>
      <c r="B39" s="3" t="s">
        <v>65</v>
      </c>
      <c r="C39" s="11">
        <v>7840020100</v>
      </c>
      <c r="D39" s="21" t="s">
        <v>186</v>
      </c>
      <c r="E39" t="s">
        <v>30</v>
      </c>
      <c r="F39">
        <v>7910</v>
      </c>
      <c r="G39">
        <v>1.95</v>
      </c>
      <c r="H39">
        <v>1830</v>
      </c>
      <c r="I39">
        <v>1.63</v>
      </c>
      <c r="J39">
        <v>4320</v>
      </c>
      <c r="K39">
        <v>0.12</v>
      </c>
      <c r="L39">
        <v>442664</v>
      </c>
      <c r="M39">
        <v>19714000</v>
      </c>
      <c r="N39">
        <v>21225000</v>
      </c>
      <c r="O39">
        <v>0</v>
      </c>
      <c r="P39">
        <v>0</v>
      </c>
      <c r="Q39">
        <v>4945000</v>
      </c>
      <c r="R39">
        <v>3327000</v>
      </c>
      <c r="S39">
        <v>3154000</v>
      </c>
      <c r="T39">
        <v>2951000</v>
      </c>
      <c r="U39">
        <v>9089000</v>
      </c>
      <c r="V39">
        <v>7948000</v>
      </c>
      <c r="W39">
        <v>6327000</v>
      </c>
      <c r="X39">
        <v>7140000</v>
      </c>
      <c r="Y39">
        <v>102485000</v>
      </c>
      <c r="Z39">
        <v>187971000</v>
      </c>
      <c r="AA39">
        <v>121143000</v>
      </c>
      <c r="AB39">
        <v>37391000</v>
      </c>
      <c r="AC39">
        <v>146421000</v>
      </c>
      <c r="AD39">
        <v>198870000</v>
      </c>
      <c r="AE39">
        <v>258270000</v>
      </c>
      <c r="AF39">
        <v>279429000</v>
      </c>
      <c r="AG39">
        <v>97666000</v>
      </c>
      <c r="AH39">
        <v>222696000</v>
      </c>
      <c r="AI39">
        <v>0</v>
      </c>
      <c r="AJ39">
        <v>0</v>
      </c>
      <c r="AK39">
        <v>19188000</v>
      </c>
      <c r="AL39">
        <v>32685000</v>
      </c>
      <c r="AM39">
        <v>231710000</v>
      </c>
      <c r="AN39">
        <v>146843000</v>
      </c>
      <c r="AO39">
        <v>1675000</v>
      </c>
      <c r="AP39">
        <v>4693000</v>
      </c>
      <c r="AQ39">
        <v>277283000</v>
      </c>
      <c r="AR39">
        <v>185707000</v>
      </c>
      <c r="AS39">
        <v>17513000</v>
      </c>
      <c r="AT39">
        <v>27992000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3.8</v>
      </c>
      <c r="BC39">
        <v>32.5</v>
      </c>
      <c r="BD39">
        <v>21.8</v>
      </c>
      <c r="BE39">
        <f>INDEX([1]report!$F$5:$AG$94,MATCH($C39,[1]report!$D$5:$D$94,0),MATCH(BE$1,[1]report!$F$4:$AG$4,0))</f>
        <v>121663000</v>
      </c>
      <c r="BF39">
        <f>INDEX([1]report!$F$5:$AG$94,MATCH($C39,[1]report!$D$5:$D$94,0),MATCH(BF$1,[1]report!$F$4:$AG$4,0))</f>
        <v>174318000</v>
      </c>
      <c r="BG39">
        <f>INDEX([1]report!$F$5:$AG$94,MATCH($C39,[1]report!$D$5:$D$94,0),MATCH(BG$1,[1]report!$F$4:$AG$4,0))</f>
        <v>233074000</v>
      </c>
      <c r="BH39">
        <f>INDEX([1]report!$F$5:$AG$94,MATCH($C39,[1]report!$D$5:$D$94,0),MATCH(BH$1,[1]report!$F$4:$AG$4,0))</f>
        <v>257052000</v>
      </c>
      <c r="BI39">
        <f>INDEX([1]report!$F$5:$AG$94,MATCH($C39,[1]report!$D$5:$D$94,0),MATCH(BI$1,[1]report!$F$4:$AG$4,0))</f>
        <v>102485000</v>
      </c>
      <c r="BJ39">
        <f>INDEX([1]report!$F$5:$AG$94,MATCH($C39,[1]report!$D$5:$D$94,0),MATCH(BJ$1,[1]report!$F$4:$AG$4,0))</f>
        <v>187971000</v>
      </c>
      <c r="BK39">
        <f>INDEX([1]report!$F$5:$AG$94,MATCH($C39,[1]report!$D$5:$D$94,0),MATCH(BK$1,[1]report!$F$4:$AG$4,0))</f>
        <v>121143000</v>
      </c>
      <c r="BL39">
        <f>INDEX([1]report!$F$5:$AG$94,MATCH($C39,[1]report!$D$5:$D$94,0),MATCH(BL$1,[1]report!$F$4:$AG$4,0))</f>
        <v>37391000</v>
      </c>
      <c r="BM39">
        <f>INDEX([1]report!$F$5:$AG$94,MATCH($C39,[1]report!$D$5:$D$94,0),MATCH(BM$1,[1]report!$F$4:$AG$4,0))</f>
        <v>43403000</v>
      </c>
      <c r="BN39">
        <f>INDEX([1]report!$F$5:$AG$94,MATCH($C39,[1]report!$D$5:$D$94,0),MATCH(BN$1,[1]report!$F$4:$AG$4,0))</f>
        <v>0</v>
      </c>
      <c r="BO39">
        <f>INDEX([1]report!$F$5:$AG$94,MATCH($C39,[1]report!$D$5:$D$94,0),MATCH(BO$1,[1]report!$F$4:$AG$4,0))</f>
        <v>80000000</v>
      </c>
      <c r="BP39">
        <f>INDEX([1]report!$F$5:$AG$94,MATCH($C39,[1]report!$D$5:$D$94,0),MATCH(BP$1,[1]report!$F$4:$AG$4,0))</f>
        <v>202409000</v>
      </c>
      <c r="BQ39">
        <f>INDEX([1]report!$F$5:$AG$94,MATCH($C39,[1]report!$D$5:$D$94,0),MATCH(BQ$1,[1]report!$F$4:$AG$4,0))</f>
        <v>533000</v>
      </c>
      <c r="BR39">
        <f>INDEX([1]report!$F$5:$AG$94,MATCH($C39,[1]report!$D$5:$D$94,0),MATCH(BR$1,[1]report!$F$4:$AG$4,0))</f>
        <v>10899000</v>
      </c>
      <c r="BS39">
        <f>INDEX([1]report!$F$5:$AG$94,MATCH($C39,[1]report!$D$5:$D$94,0),MATCH(BS$1,[1]report!$F$4:$AG$4,0))</f>
        <v>57127000</v>
      </c>
      <c r="BT39">
        <f>INDEX([1]report!$F$5:$AG$94,MATCH($C39,[1]report!$D$5:$D$94,0),MATCH(BT$1,[1]report!$F$4:$AG$4,0))</f>
        <v>39629000</v>
      </c>
      <c r="BU39">
        <f>INDEX([1]report!$F$5:$AG$94,MATCH($C39,[1]report!$D$5:$D$94,0),MATCH(BU$1,[1]report!$F$4:$AG$4,0))</f>
        <v>0</v>
      </c>
      <c r="BV39">
        <f>INDEX([1]report!$F$5:$AG$94,MATCH($C39,[1]report!$D$5:$D$94,0),MATCH(BV$1,[1]report!$F$4:$AG$4,0))</f>
        <v>0</v>
      </c>
      <c r="BW39">
        <f>INDEX([1]report!$F$5:$AG$94,MATCH($C39,[1]report!$D$5:$D$94,0),MATCH(BW$1,[1]report!$F$4:$AG$4,0))</f>
        <v>0</v>
      </c>
      <c r="BX39">
        <f>INDEX([1]report!$F$5:$AG$94,MATCH($C39,[1]report!$D$5:$D$94,0),MATCH(BX$1,[1]report!$F$4:$AG$4,0))</f>
        <v>0</v>
      </c>
      <c r="BY39">
        <f>INDEX([1]report!$F$5:$AG$94,MATCH($C39,[1]report!$D$5:$D$94,0),MATCH(BY$1,[1]report!$F$4:$AG$4,0))</f>
        <v>23047000</v>
      </c>
      <c r="BZ39">
        <f>INDEX([1]report!$F$5:$AG$94,MATCH($C39,[1]report!$D$5:$D$94,0),MATCH(BZ$1,[1]report!$F$4:$AG$4,0))</f>
        <v>91279000</v>
      </c>
      <c r="CA39">
        <f>INDEX([1]report!$F$5:$AG$94,MATCH($C39,[1]report!$D$5:$D$94,0),MATCH(CA$1,[1]report!$F$4:$AG$4,0))</f>
        <v>0</v>
      </c>
      <c r="CB39">
        <f>INDEX([1]report!$F$5:$AG$94,MATCH($C39,[1]report!$D$5:$D$94,0),MATCH(CB$1,[1]report!$F$4:$AG$4,0))</f>
        <v>0</v>
      </c>
      <c r="CC39">
        <f>INDEX([1]report!$F$5:$AG$94,MATCH($C39,[1]report!$D$5:$D$94,0),MATCH(CC$1,[1]report!$F$4:$AG$4,0))</f>
        <v>215000</v>
      </c>
      <c r="CD39">
        <f>INDEX([1]report!$F$5:$AG$94,MATCH($C39,[1]report!$D$5:$D$94,0),MATCH(CD$1,[1]report!$F$4:$AG$4,0))</f>
        <v>-40315000</v>
      </c>
      <c r="CE39">
        <f>INDEX([1]report!$F$5:$AG$94,MATCH($C39,[1]report!$D$5:$D$94,0),MATCH(CE$1,[1]report!$F$4:$AG$4,0))</f>
        <v>-63540000</v>
      </c>
      <c r="CF39">
        <f>INDEX([1]report!$F$5:$AG$94,MATCH($C39,[1]report!$D$5:$D$94,0),MATCH(CF$1,[1]report!$F$4:$AG$4,0))</f>
        <v>-83746000</v>
      </c>
    </row>
    <row r="40" spans="1:84">
      <c r="A40">
        <f t="shared" si="0"/>
        <v>39</v>
      </c>
      <c r="B40" s="3" t="s">
        <v>66</v>
      </c>
      <c r="C40" s="11">
        <v>7452030451</v>
      </c>
      <c r="D40" s="11" t="s">
        <v>187</v>
      </c>
      <c r="E40" t="s">
        <v>6</v>
      </c>
      <c r="F40">
        <v>7240</v>
      </c>
      <c r="G40">
        <v>0.79</v>
      </c>
      <c r="H40">
        <v>750</v>
      </c>
      <c r="I40">
        <v>0.78</v>
      </c>
      <c r="J40">
        <v>9650</v>
      </c>
      <c r="K40">
        <v>0</v>
      </c>
      <c r="L40" t="s">
        <v>147</v>
      </c>
      <c r="M40">
        <v>6187000</v>
      </c>
      <c r="N40">
        <v>11447000</v>
      </c>
      <c r="O40">
        <v>8800000</v>
      </c>
      <c r="P40">
        <v>9049000</v>
      </c>
      <c r="Q40">
        <v>300775000</v>
      </c>
      <c r="R40">
        <v>339314000</v>
      </c>
      <c r="S40">
        <v>296114000</v>
      </c>
      <c r="T40">
        <v>336426000</v>
      </c>
      <c r="U40">
        <v>4770154000</v>
      </c>
      <c r="V40">
        <v>5569499000</v>
      </c>
      <c r="W40">
        <v>6055914000</v>
      </c>
      <c r="X40">
        <v>7697641000</v>
      </c>
      <c r="Y40">
        <v>913098000</v>
      </c>
      <c r="Z40">
        <v>945216000</v>
      </c>
      <c r="AA40">
        <v>998372000</v>
      </c>
      <c r="AB40">
        <v>1052264000</v>
      </c>
      <c r="AC40">
        <v>6742787000</v>
      </c>
      <c r="AD40">
        <v>7202196000</v>
      </c>
      <c r="AE40">
        <v>8064670000</v>
      </c>
      <c r="AF40">
        <v>11121886000</v>
      </c>
      <c r="AG40">
        <v>0</v>
      </c>
      <c r="AH40">
        <v>0</v>
      </c>
      <c r="AI40">
        <v>0</v>
      </c>
      <c r="AJ40">
        <v>0</v>
      </c>
      <c r="AK40">
        <v>16545670000</v>
      </c>
      <c r="AL40">
        <v>17150488000</v>
      </c>
      <c r="AM40">
        <v>24447057000</v>
      </c>
      <c r="AN40">
        <v>30424075000</v>
      </c>
      <c r="AO40">
        <v>14713247000</v>
      </c>
      <c r="AP40">
        <v>14759587000</v>
      </c>
      <c r="AQ40">
        <v>23422254000</v>
      </c>
      <c r="AR40">
        <v>28579443000</v>
      </c>
      <c r="AS40">
        <v>1832423000</v>
      </c>
      <c r="AT40">
        <v>2390901000</v>
      </c>
      <c r="AU40">
        <v>1024803000</v>
      </c>
      <c r="AV40">
        <v>1844632000</v>
      </c>
      <c r="AW40">
        <v>842292000</v>
      </c>
      <c r="AX40">
        <v>1095913000</v>
      </c>
      <c r="AY40">
        <v>1334034000</v>
      </c>
      <c r="AZ40">
        <v>1791282000</v>
      </c>
      <c r="BA40">
        <v>3.7</v>
      </c>
      <c r="BB40">
        <v>3.3</v>
      </c>
      <c r="BC40">
        <v>4.2</v>
      </c>
      <c r="BD40">
        <v>4.4000000000000004</v>
      </c>
      <c r="BE40">
        <f>INDEX([1]report!$F$5:$AG$94,MATCH($C40,[1]report!$D$5:$D$94,0),MATCH(BE$1,[1]report!$F$4:$AG$4,0))</f>
        <v>6433490000</v>
      </c>
      <c r="BF40">
        <f>INDEX([1]report!$F$5:$AG$94,MATCH($C40,[1]report!$D$5:$D$94,0),MATCH(BF$1,[1]report!$F$4:$AG$4,0))</f>
        <v>6850664000</v>
      </c>
      <c r="BG40">
        <f>INDEX([1]report!$F$5:$AG$94,MATCH($C40,[1]report!$D$5:$D$94,0),MATCH(BG$1,[1]report!$F$4:$AG$4,0))</f>
        <v>7759707000</v>
      </c>
      <c r="BH40">
        <f>INDEX([1]report!$F$5:$AG$94,MATCH($C40,[1]report!$D$5:$D$94,0),MATCH(BH$1,[1]report!$F$4:$AG$4,0))</f>
        <v>10764825000</v>
      </c>
      <c r="BI40">
        <f>INDEX([1]report!$F$5:$AG$94,MATCH($C40,[1]report!$D$5:$D$94,0),MATCH(BI$1,[1]report!$F$4:$AG$4,0))</f>
        <v>913098000</v>
      </c>
      <c r="BJ40">
        <f>INDEX([1]report!$F$5:$AG$94,MATCH($C40,[1]report!$D$5:$D$94,0),MATCH(BJ$1,[1]report!$F$4:$AG$4,0))</f>
        <v>945216000</v>
      </c>
      <c r="BK40">
        <f>INDEX([1]report!$F$5:$AG$94,MATCH($C40,[1]report!$D$5:$D$94,0),MATCH(BK$1,[1]report!$F$4:$AG$4,0))</f>
        <v>998372000</v>
      </c>
      <c r="BL40">
        <f>INDEX([1]report!$F$5:$AG$94,MATCH($C40,[1]report!$D$5:$D$94,0),MATCH(BL$1,[1]report!$F$4:$AG$4,0))</f>
        <v>1052264000</v>
      </c>
      <c r="BM40">
        <f>INDEX([1]report!$F$5:$AG$94,MATCH($C40,[1]report!$D$5:$D$94,0),MATCH(BM$1,[1]report!$F$4:$AG$4,0))</f>
        <v>0</v>
      </c>
      <c r="BN40">
        <f>INDEX([1]report!$F$5:$AG$94,MATCH($C40,[1]report!$D$5:$D$94,0),MATCH(BN$1,[1]report!$F$4:$AG$4,0))</f>
        <v>0</v>
      </c>
      <c r="BO40">
        <f>INDEX([1]report!$F$5:$AG$94,MATCH($C40,[1]report!$D$5:$D$94,0),MATCH(BO$1,[1]report!$F$4:$AG$4,0))</f>
        <v>0</v>
      </c>
      <c r="BP40">
        <f>INDEX([1]report!$F$5:$AG$94,MATCH($C40,[1]report!$D$5:$D$94,0),MATCH(BP$1,[1]report!$F$4:$AG$4,0))</f>
        <v>0</v>
      </c>
      <c r="BQ40">
        <f>INDEX([1]report!$F$5:$AG$94,MATCH($C40,[1]report!$D$5:$D$94,0),MATCH(BQ$1,[1]report!$F$4:$AG$4,0))</f>
        <v>5829689000</v>
      </c>
      <c r="BR40">
        <f>INDEX([1]report!$F$5:$AG$94,MATCH($C40,[1]report!$D$5:$D$94,0),MATCH(BR$1,[1]report!$F$4:$AG$4,0))</f>
        <v>6256980000</v>
      </c>
      <c r="BS40">
        <f>INDEX([1]report!$F$5:$AG$94,MATCH($C40,[1]report!$D$5:$D$94,0),MATCH(BS$1,[1]report!$F$4:$AG$4,0))</f>
        <v>7066298000</v>
      </c>
      <c r="BT40">
        <f>INDEX([1]report!$F$5:$AG$94,MATCH($C40,[1]report!$D$5:$D$94,0),MATCH(BT$1,[1]report!$F$4:$AG$4,0))</f>
        <v>10069622000</v>
      </c>
      <c r="BU40">
        <f>INDEX([1]report!$F$5:$AG$94,MATCH($C40,[1]report!$D$5:$D$94,0),MATCH(BU$1,[1]report!$F$4:$AG$4,0))</f>
        <v>842292000</v>
      </c>
      <c r="BV40">
        <f>INDEX([1]report!$F$5:$AG$94,MATCH($C40,[1]report!$D$5:$D$94,0),MATCH(BV$1,[1]report!$F$4:$AG$4,0))</f>
        <v>1095913000</v>
      </c>
      <c r="BW40">
        <f>INDEX([1]report!$F$5:$AG$94,MATCH($C40,[1]report!$D$5:$D$94,0),MATCH(BW$1,[1]report!$F$4:$AG$4,0))</f>
        <v>1334034000</v>
      </c>
      <c r="BX40">
        <f>INDEX([1]report!$F$5:$AG$94,MATCH($C40,[1]report!$D$5:$D$94,0),MATCH(BX$1,[1]report!$F$4:$AG$4,0))</f>
        <v>1791282000</v>
      </c>
      <c r="BY40">
        <f>INDEX([1]report!$F$5:$AG$94,MATCH($C40,[1]report!$D$5:$D$94,0),MATCH(BY$1,[1]report!$F$4:$AG$4,0))</f>
        <v>0</v>
      </c>
      <c r="BZ40">
        <f>INDEX([1]report!$F$5:$AG$94,MATCH($C40,[1]report!$D$5:$D$94,0),MATCH(BZ$1,[1]report!$F$4:$AG$4,0))</f>
        <v>0</v>
      </c>
      <c r="CA40">
        <f>INDEX([1]report!$F$5:$AG$94,MATCH($C40,[1]report!$D$5:$D$94,0),MATCH(CA$1,[1]report!$F$4:$AG$4,0))</f>
        <v>0</v>
      </c>
      <c r="CB40">
        <f>INDEX([1]report!$F$5:$AG$94,MATCH($C40,[1]report!$D$5:$D$94,0),MATCH(CB$1,[1]report!$F$4:$AG$4,0))</f>
        <v>0</v>
      </c>
      <c r="CC40">
        <f>INDEX([1]report!$F$5:$AG$94,MATCH($C40,[1]report!$D$5:$D$94,0),MATCH(CC$1,[1]report!$F$4:$AG$4,0))</f>
        <v>100584000</v>
      </c>
      <c r="CD40">
        <f>INDEX([1]report!$F$5:$AG$94,MATCH($C40,[1]report!$D$5:$D$94,0),MATCH(CD$1,[1]report!$F$4:$AG$4,0))</f>
        <v>42586000</v>
      </c>
      <c r="CE40">
        <f>INDEX([1]report!$F$5:$AG$94,MATCH($C40,[1]report!$D$5:$D$94,0),MATCH(CE$1,[1]report!$F$4:$AG$4,0))</f>
        <v>158612000</v>
      </c>
      <c r="CF40">
        <f>INDEX([1]report!$F$5:$AG$94,MATCH($C40,[1]report!$D$5:$D$94,0),MATCH(CF$1,[1]report!$F$4:$AG$4,0))</f>
        <v>75601000</v>
      </c>
    </row>
    <row r="41" spans="1:84" ht="102.6">
      <c r="A41">
        <f t="shared" si="0"/>
        <v>40</v>
      </c>
      <c r="B41" s="3" t="s">
        <v>67</v>
      </c>
      <c r="C41" s="11">
        <v>7743553167</v>
      </c>
      <c r="D41" s="21" t="s">
        <v>188</v>
      </c>
      <c r="E41" t="s">
        <v>34</v>
      </c>
      <c r="F41">
        <v>6940</v>
      </c>
      <c r="G41">
        <v>0.28000000000000003</v>
      </c>
      <c r="H41">
        <v>560</v>
      </c>
      <c r="I41">
        <v>0.1</v>
      </c>
      <c r="J41">
        <v>12390</v>
      </c>
      <c r="K41">
        <v>0.16</v>
      </c>
      <c r="L41">
        <v>736748</v>
      </c>
      <c r="M41">
        <v>58333000</v>
      </c>
      <c r="N41">
        <v>35000000</v>
      </c>
      <c r="O41">
        <v>11695000</v>
      </c>
      <c r="P41">
        <v>29000</v>
      </c>
      <c r="Q41">
        <v>1069000</v>
      </c>
      <c r="R41">
        <v>3100000</v>
      </c>
      <c r="S41">
        <v>56768000</v>
      </c>
      <c r="T41">
        <v>45793000</v>
      </c>
      <c r="U41">
        <v>349874000</v>
      </c>
      <c r="V41">
        <v>497785000</v>
      </c>
      <c r="W41">
        <v>888967000</v>
      </c>
      <c r="X41">
        <v>1002002000</v>
      </c>
      <c r="Y41">
        <v>39993000</v>
      </c>
      <c r="Z41">
        <v>86016000</v>
      </c>
      <c r="AA41">
        <v>174398000</v>
      </c>
      <c r="AB41">
        <v>332220000</v>
      </c>
      <c r="AC41">
        <v>1034418000</v>
      </c>
      <c r="AD41">
        <v>1226949000</v>
      </c>
      <c r="AE41">
        <v>1972235000</v>
      </c>
      <c r="AF41">
        <v>2371761000</v>
      </c>
      <c r="AG41">
        <v>0</v>
      </c>
      <c r="AH41">
        <v>0</v>
      </c>
      <c r="AI41">
        <v>0</v>
      </c>
      <c r="AJ41">
        <v>0</v>
      </c>
      <c r="AK41">
        <v>6039837000</v>
      </c>
      <c r="AL41">
        <v>9155205000</v>
      </c>
      <c r="AM41">
        <v>10939560000</v>
      </c>
      <c r="AN41">
        <v>14114910000</v>
      </c>
      <c r="AO41">
        <v>5588101000</v>
      </c>
      <c r="AP41">
        <v>8310594000</v>
      </c>
      <c r="AQ41">
        <v>9884339000</v>
      </c>
      <c r="AR41">
        <v>12917837000</v>
      </c>
      <c r="AS41">
        <v>451736000</v>
      </c>
      <c r="AT41">
        <v>844611000</v>
      </c>
      <c r="AU41">
        <v>1055221000</v>
      </c>
      <c r="AV41">
        <v>1197073000</v>
      </c>
      <c r="AW41">
        <v>445000000</v>
      </c>
      <c r="AX41">
        <v>909747000</v>
      </c>
      <c r="AY41">
        <v>1163326000</v>
      </c>
      <c r="AZ41">
        <v>1287821000</v>
      </c>
      <c r="BA41">
        <v>34.5</v>
      </c>
      <c r="BB41">
        <v>21.6</v>
      </c>
      <c r="BC41">
        <v>15.8</v>
      </c>
      <c r="BD41">
        <v>14.9</v>
      </c>
      <c r="BE41">
        <f>INDEX([1]report!$F$5:$AG$94,MATCH($C41,[1]report!$D$5:$D$94,0),MATCH(BE$1,[1]report!$F$4:$AG$4,0))</f>
        <v>975015000</v>
      </c>
      <c r="BF41">
        <f>INDEX([1]report!$F$5:$AG$94,MATCH($C41,[1]report!$D$5:$D$94,0),MATCH(BF$1,[1]report!$F$4:$AG$4,0))</f>
        <v>1188849000</v>
      </c>
      <c r="BG41">
        <f>INDEX([1]report!$F$5:$AG$94,MATCH($C41,[1]report!$D$5:$D$94,0),MATCH(BG$1,[1]report!$F$4:$AG$4,0))</f>
        <v>1903772000</v>
      </c>
      <c r="BH41">
        <f>INDEX([1]report!$F$5:$AG$94,MATCH($C41,[1]report!$D$5:$D$94,0),MATCH(BH$1,[1]report!$F$4:$AG$4,0))</f>
        <v>2325939000</v>
      </c>
      <c r="BI41">
        <f>INDEX([1]report!$F$5:$AG$94,MATCH($C41,[1]report!$D$5:$D$94,0),MATCH(BI$1,[1]report!$F$4:$AG$4,0))</f>
        <v>39993000</v>
      </c>
      <c r="BJ41">
        <f>INDEX([1]report!$F$5:$AG$94,MATCH($C41,[1]report!$D$5:$D$94,0),MATCH(BJ$1,[1]report!$F$4:$AG$4,0))</f>
        <v>86016000</v>
      </c>
      <c r="BK41">
        <f>INDEX([1]report!$F$5:$AG$94,MATCH($C41,[1]report!$D$5:$D$94,0),MATCH(BK$1,[1]report!$F$4:$AG$4,0))</f>
        <v>174398000</v>
      </c>
      <c r="BL41">
        <f>INDEX([1]report!$F$5:$AG$94,MATCH($C41,[1]report!$D$5:$D$94,0),MATCH(BL$1,[1]report!$F$4:$AG$4,0))</f>
        <v>332220000</v>
      </c>
      <c r="BM41">
        <f>INDEX([1]report!$F$5:$AG$94,MATCH($C41,[1]report!$D$5:$D$94,0),MATCH(BM$1,[1]report!$F$4:$AG$4,0))</f>
        <v>0</v>
      </c>
      <c r="BN41">
        <f>INDEX([1]report!$F$5:$AG$94,MATCH($C41,[1]report!$D$5:$D$94,0),MATCH(BN$1,[1]report!$F$4:$AG$4,0))</f>
        <v>0</v>
      </c>
      <c r="BO41">
        <f>INDEX([1]report!$F$5:$AG$94,MATCH($C41,[1]report!$D$5:$D$94,0),MATCH(BO$1,[1]report!$F$4:$AG$4,0))</f>
        <v>0</v>
      </c>
      <c r="BP41">
        <f>INDEX([1]report!$F$5:$AG$94,MATCH($C41,[1]report!$D$5:$D$94,0),MATCH(BP$1,[1]report!$F$4:$AG$4,0))</f>
        <v>0</v>
      </c>
      <c r="BQ41">
        <f>INDEX([1]report!$F$5:$AG$94,MATCH($C41,[1]report!$D$5:$D$94,0),MATCH(BQ$1,[1]report!$F$4:$AG$4,0))</f>
        <v>994425000</v>
      </c>
      <c r="BR41">
        <f>INDEX([1]report!$F$5:$AG$94,MATCH($C41,[1]report!$D$5:$D$94,0),MATCH(BR$1,[1]report!$F$4:$AG$4,0))</f>
        <v>1140933000</v>
      </c>
      <c r="BS41">
        <f>INDEX([1]report!$F$5:$AG$94,MATCH($C41,[1]report!$D$5:$D$94,0),MATCH(BS$1,[1]report!$F$4:$AG$4,0))</f>
        <v>1797837000</v>
      </c>
      <c r="BT41">
        <f>INDEX([1]report!$F$5:$AG$94,MATCH($C41,[1]report!$D$5:$D$94,0),MATCH(BT$1,[1]report!$F$4:$AG$4,0))</f>
        <v>2039465000</v>
      </c>
      <c r="BU41">
        <f>INDEX([1]report!$F$5:$AG$94,MATCH($C41,[1]report!$D$5:$D$94,0),MATCH(BU$1,[1]report!$F$4:$AG$4,0))</f>
        <v>445000000</v>
      </c>
      <c r="BV41">
        <f>INDEX([1]report!$F$5:$AG$94,MATCH($C41,[1]report!$D$5:$D$94,0),MATCH(BV$1,[1]report!$F$4:$AG$4,0))</f>
        <v>909747000</v>
      </c>
      <c r="BW41">
        <f>INDEX([1]report!$F$5:$AG$94,MATCH($C41,[1]report!$D$5:$D$94,0),MATCH(BW$1,[1]report!$F$4:$AG$4,0))</f>
        <v>1163326000</v>
      </c>
      <c r="BX41">
        <f>INDEX([1]report!$F$5:$AG$94,MATCH($C41,[1]report!$D$5:$D$94,0),MATCH(BX$1,[1]report!$F$4:$AG$4,0))</f>
        <v>1287821000</v>
      </c>
      <c r="BY41">
        <f>INDEX([1]report!$F$5:$AG$94,MATCH($C41,[1]report!$D$5:$D$94,0),MATCH(BY$1,[1]report!$F$4:$AG$4,0))</f>
        <v>0</v>
      </c>
      <c r="BZ41">
        <f>INDEX([1]report!$F$5:$AG$94,MATCH($C41,[1]report!$D$5:$D$94,0),MATCH(BZ$1,[1]report!$F$4:$AG$4,0))</f>
        <v>0</v>
      </c>
      <c r="CA41">
        <f>INDEX([1]report!$F$5:$AG$94,MATCH($C41,[1]report!$D$5:$D$94,0),MATCH(CA$1,[1]report!$F$4:$AG$4,0))</f>
        <v>0</v>
      </c>
      <c r="CB41">
        <f>INDEX([1]report!$F$5:$AG$94,MATCH($C41,[1]report!$D$5:$D$94,0),MATCH(CB$1,[1]report!$F$4:$AG$4,0))</f>
        <v>0</v>
      </c>
      <c r="CC41">
        <f>INDEX([1]report!$F$5:$AG$94,MATCH($C41,[1]report!$D$5:$D$94,0),MATCH(CC$1,[1]report!$F$4:$AG$4,0))</f>
        <v>49689000</v>
      </c>
      <c r="CD41">
        <f>INDEX([1]report!$F$5:$AG$94,MATCH($C41,[1]report!$D$5:$D$94,0),MATCH(CD$1,[1]report!$F$4:$AG$4,0))</f>
        <v>104732000</v>
      </c>
      <c r="CE41">
        <f>INDEX([1]report!$F$5:$AG$94,MATCH($C41,[1]report!$D$5:$D$94,0),MATCH(CE$1,[1]report!$F$4:$AG$4,0))</f>
        <v>133155000</v>
      </c>
      <c r="CF41">
        <f>INDEX([1]report!$F$5:$AG$94,MATCH($C41,[1]report!$D$5:$D$94,0),MATCH(CF$1,[1]report!$F$4:$AG$4,0))</f>
        <v>199030000</v>
      </c>
    </row>
    <row r="42" spans="1:84" ht="45.6">
      <c r="A42">
        <f t="shared" si="0"/>
        <v>41</v>
      </c>
      <c r="B42" s="3" t="s">
        <v>68</v>
      </c>
      <c r="C42" s="11">
        <v>3666113066</v>
      </c>
      <c r="D42" s="21" t="s">
        <v>189</v>
      </c>
      <c r="E42" t="s">
        <v>34</v>
      </c>
      <c r="F42">
        <v>6900</v>
      </c>
      <c r="G42">
        <v>0.15</v>
      </c>
      <c r="H42">
        <v>710</v>
      </c>
      <c r="I42">
        <v>0.08</v>
      </c>
      <c r="J42">
        <v>9720</v>
      </c>
      <c r="K42">
        <v>7.0000000000000007E-2</v>
      </c>
      <c r="L42" t="s">
        <v>148</v>
      </c>
      <c r="M42">
        <v>92000</v>
      </c>
      <c r="N42">
        <v>13000</v>
      </c>
      <c r="O42">
        <v>0</v>
      </c>
      <c r="P42">
        <v>1558000</v>
      </c>
      <c r="Q42">
        <v>256968000</v>
      </c>
      <c r="R42">
        <v>252842000</v>
      </c>
      <c r="S42">
        <v>399850000</v>
      </c>
      <c r="T42">
        <v>568190000</v>
      </c>
      <c r="U42">
        <v>1840536000</v>
      </c>
      <c r="V42">
        <v>1845338000</v>
      </c>
      <c r="W42">
        <v>3073900000</v>
      </c>
      <c r="X42">
        <v>4312063000</v>
      </c>
      <c r="Y42">
        <v>1205276000</v>
      </c>
      <c r="Z42">
        <v>1359647000</v>
      </c>
      <c r="AA42">
        <v>1900647000</v>
      </c>
      <c r="AB42">
        <v>2204673000</v>
      </c>
      <c r="AC42">
        <v>5818208000</v>
      </c>
      <c r="AD42">
        <v>6462123000</v>
      </c>
      <c r="AE42">
        <v>7711506000</v>
      </c>
      <c r="AF42">
        <v>9507538000</v>
      </c>
      <c r="AG42">
        <v>0</v>
      </c>
      <c r="AH42">
        <v>0</v>
      </c>
      <c r="AI42">
        <v>0</v>
      </c>
      <c r="AJ42">
        <v>0</v>
      </c>
      <c r="AK42">
        <v>15406973000</v>
      </c>
      <c r="AL42">
        <v>17110209000</v>
      </c>
      <c r="AM42">
        <v>19026650000</v>
      </c>
      <c r="AN42">
        <v>25110822000</v>
      </c>
      <c r="AO42">
        <v>13264249000</v>
      </c>
      <c r="AP42">
        <v>14907747000</v>
      </c>
      <c r="AQ42">
        <v>16136765000</v>
      </c>
      <c r="AR42">
        <v>20913497000</v>
      </c>
      <c r="AS42">
        <v>2142724000</v>
      </c>
      <c r="AT42">
        <v>2202462000</v>
      </c>
      <c r="AU42">
        <v>2889885000</v>
      </c>
      <c r="AV42">
        <v>4197325000</v>
      </c>
      <c r="AW42">
        <v>2000757000</v>
      </c>
      <c r="AX42">
        <v>2198446000</v>
      </c>
      <c r="AY42">
        <v>2653053000</v>
      </c>
      <c r="AZ42">
        <v>3686250000</v>
      </c>
      <c r="BA42">
        <v>8.9</v>
      </c>
      <c r="BB42">
        <v>9.3000000000000007</v>
      </c>
      <c r="BC42">
        <v>7.7</v>
      </c>
      <c r="BD42">
        <v>6.8</v>
      </c>
      <c r="BE42">
        <f>INDEX([1]report!$F$5:$AG$94,MATCH($C42,[1]report!$D$5:$D$94,0),MATCH(BE$1,[1]report!$F$4:$AG$4,0))</f>
        <v>5561128000</v>
      </c>
      <c r="BF42">
        <f>INDEX([1]report!$F$5:$AG$94,MATCH($C42,[1]report!$D$5:$D$94,0),MATCH(BF$1,[1]report!$F$4:$AG$4,0))</f>
        <v>6160820000</v>
      </c>
      <c r="BG42">
        <f>INDEX([1]report!$F$5:$AG$94,MATCH($C42,[1]report!$D$5:$D$94,0),MATCH(BG$1,[1]report!$F$4:$AG$4,0))</f>
        <v>7287295000</v>
      </c>
      <c r="BH42">
        <f>INDEX([1]report!$F$5:$AG$94,MATCH($C42,[1]report!$D$5:$D$94,0),MATCH(BH$1,[1]report!$F$4:$AG$4,0))</f>
        <v>8904021000</v>
      </c>
      <c r="BI42">
        <f>INDEX([1]report!$F$5:$AG$94,MATCH($C42,[1]report!$D$5:$D$94,0),MATCH(BI$1,[1]report!$F$4:$AG$4,0))</f>
        <v>1205276000</v>
      </c>
      <c r="BJ42">
        <f>INDEX([1]report!$F$5:$AG$94,MATCH($C42,[1]report!$D$5:$D$94,0),MATCH(BJ$1,[1]report!$F$4:$AG$4,0))</f>
        <v>1359647000</v>
      </c>
      <c r="BK42">
        <f>INDEX([1]report!$F$5:$AG$94,MATCH($C42,[1]report!$D$5:$D$94,0),MATCH(BK$1,[1]report!$F$4:$AG$4,0))</f>
        <v>1900647000</v>
      </c>
      <c r="BL42">
        <f>INDEX([1]report!$F$5:$AG$94,MATCH($C42,[1]report!$D$5:$D$94,0),MATCH(BL$1,[1]report!$F$4:$AG$4,0))</f>
        <v>2204673000</v>
      </c>
      <c r="BM42">
        <f>INDEX([1]report!$F$5:$AG$94,MATCH($C42,[1]report!$D$5:$D$94,0),MATCH(BM$1,[1]report!$F$4:$AG$4,0))</f>
        <v>27000000</v>
      </c>
      <c r="BN42">
        <f>INDEX([1]report!$F$5:$AG$94,MATCH($C42,[1]report!$D$5:$D$94,0),MATCH(BN$1,[1]report!$F$4:$AG$4,0))</f>
        <v>27000000</v>
      </c>
      <c r="BO42">
        <f>INDEX([1]report!$F$5:$AG$94,MATCH($C42,[1]report!$D$5:$D$94,0),MATCH(BO$1,[1]report!$F$4:$AG$4,0))</f>
        <v>27000000</v>
      </c>
      <c r="BP42">
        <f>INDEX([1]report!$F$5:$AG$94,MATCH($C42,[1]report!$D$5:$D$94,0),MATCH(BP$1,[1]report!$F$4:$AG$4,0))</f>
        <v>27000000</v>
      </c>
      <c r="BQ42">
        <f>INDEX([1]report!$F$5:$AG$94,MATCH($C42,[1]report!$D$5:$D$94,0),MATCH(BQ$1,[1]report!$F$4:$AG$4,0))</f>
        <v>4576312000</v>
      </c>
      <c r="BR42">
        <f>INDEX([1]report!$F$5:$AG$94,MATCH($C42,[1]report!$D$5:$D$94,0),MATCH(BR$1,[1]report!$F$4:$AG$4,0))</f>
        <v>5025172000</v>
      </c>
      <c r="BS42">
        <f>INDEX([1]report!$F$5:$AG$94,MATCH($C42,[1]report!$D$5:$D$94,0),MATCH(BS$1,[1]report!$F$4:$AG$4,0))</f>
        <v>5689153000</v>
      </c>
      <c r="BT42">
        <f>INDEX([1]report!$F$5:$AG$94,MATCH($C42,[1]report!$D$5:$D$94,0),MATCH(BT$1,[1]report!$F$4:$AG$4,0))</f>
        <v>7078511000</v>
      </c>
      <c r="BU42">
        <f>INDEX([1]report!$F$5:$AG$94,MATCH($C42,[1]report!$D$5:$D$94,0),MATCH(BU$1,[1]report!$F$4:$AG$4,0))</f>
        <v>2000757000</v>
      </c>
      <c r="BV42">
        <f>INDEX([1]report!$F$5:$AG$94,MATCH($C42,[1]report!$D$5:$D$94,0),MATCH(BV$1,[1]report!$F$4:$AG$4,0))</f>
        <v>2198446000</v>
      </c>
      <c r="BW42">
        <f>INDEX([1]report!$F$5:$AG$94,MATCH($C42,[1]report!$D$5:$D$94,0),MATCH(BW$1,[1]report!$F$4:$AG$4,0))</f>
        <v>2653053000</v>
      </c>
      <c r="BX42">
        <f>INDEX([1]report!$F$5:$AG$94,MATCH($C42,[1]report!$D$5:$D$94,0),MATCH(BX$1,[1]report!$F$4:$AG$4,0))</f>
        <v>3686250000</v>
      </c>
      <c r="BY42">
        <f>INDEX([1]report!$F$5:$AG$94,MATCH($C42,[1]report!$D$5:$D$94,0),MATCH(BY$1,[1]report!$F$4:$AG$4,0))</f>
        <v>0</v>
      </c>
      <c r="BZ42">
        <f>INDEX([1]report!$F$5:$AG$94,MATCH($C42,[1]report!$D$5:$D$94,0),MATCH(BZ$1,[1]report!$F$4:$AG$4,0))</f>
        <v>0</v>
      </c>
      <c r="CA42">
        <f>INDEX([1]report!$F$5:$AG$94,MATCH($C42,[1]report!$D$5:$D$94,0),MATCH(CA$1,[1]report!$F$4:$AG$4,0))</f>
        <v>0</v>
      </c>
      <c r="CB42">
        <f>INDEX([1]report!$F$5:$AG$94,MATCH($C42,[1]report!$D$5:$D$94,0),MATCH(CB$1,[1]report!$F$4:$AG$4,0))</f>
        <v>0</v>
      </c>
      <c r="CC42">
        <f>INDEX([1]report!$F$5:$AG$94,MATCH($C42,[1]report!$D$5:$D$94,0),MATCH(CC$1,[1]report!$F$4:$AG$4,0))</f>
        <v>287529000</v>
      </c>
      <c r="CD42">
        <f>INDEX([1]report!$F$5:$AG$94,MATCH($C42,[1]report!$D$5:$D$94,0),MATCH(CD$1,[1]report!$F$4:$AG$4,0))</f>
        <v>221117000</v>
      </c>
      <c r="CE42">
        <f>INDEX([1]report!$F$5:$AG$94,MATCH($C42,[1]report!$D$5:$D$94,0),MATCH(CE$1,[1]report!$F$4:$AG$4,0))</f>
        <v>342795000</v>
      </c>
      <c r="CF42">
        <f>INDEX([1]report!$F$5:$AG$94,MATCH($C42,[1]report!$D$5:$D$94,0),MATCH(CF$1,[1]report!$F$4:$AG$4,0))</f>
        <v>567139000</v>
      </c>
    </row>
    <row r="43" spans="1:84" ht="91.2">
      <c r="A43">
        <f t="shared" si="0"/>
        <v>42</v>
      </c>
      <c r="B43" s="3" t="s">
        <v>69</v>
      </c>
      <c r="C43" s="11">
        <v>7728383320</v>
      </c>
      <c r="D43" s="21" t="s">
        <v>190</v>
      </c>
      <c r="E43" t="s">
        <v>21</v>
      </c>
      <c r="F43">
        <v>6820</v>
      </c>
      <c r="G43">
        <v>0.33</v>
      </c>
      <c r="H43">
        <v>1830</v>
      </c>
      <c r="I43">
        <v>0.19</v>
      </c>
      <c r="J43">
        <v>3730</v>
      </c>
      <c r="K43">
        <v>0.12</v>
      </c>
      <c r="L43" t="s">
        <v>149</v>
      </c>
      <c r="M43">
        <v>0</v>
      </c>
      <c r="N43">
        <v>0</v>
      </c>
      <c r="O43">
        <v>0</v>
      </c>
      <c r="P43">
        <v>53043000</v>
      </c>
      <c r="Q43">
        <v>4700000</v>
      </c>
      <c r="R43">
        <v>3533000</v>
      </c>
      <c r="S43">
        <v>1291000</v>
      </c>
      <c r="T43">
        <v>111000</v>
      </c>
      <c r="U43">
        <v>679564000</v>
      </c>
      <c r="V43">
        <v>940686000</v>
      </c>
      <c r="W43">
        <v>664425000</v>
      </c>
      <c r="X43">
        <v>423415000</v>
      </c>
      <c r="Y43">
        <v>12149000</v>
      </c>
      <c r="Z43">
        <v>1941000</v>
      </c>
      <c r="AA43">
        <v>37951000</v>
      </c>
      <c r="AB43">
        <v>-226910000</v>
      </c>
      <c r="AC43">
        <v>1327535000</v>
      </c>
      <c r="AD43">
        <v>2145181000</v>
      </c>
      <c r="AE43">
        <v>2629640000</v>
      </c>
      <c r="AF43">
        <v>2201844000</v>
      </c>
      <c r="AG43">
        <v>0</v>
      </c>
      <c r="AH43">
        <v>0</v>
      </c>
      <c r="AI43">
        <v>0</v>
      </c>
      <c r="AJ43">
        <v>0</v>
      </c>
      <c r="AK43">
        <v>2597428000</v>
      </c>
      <c r="AL43">
        <v>2197380000</v>
      </c>
      <c r="AM43">
        <v>1805986000</v>
      </c>
      <c r="AN43">
        <v>640098000</v>
      </c>
      <c r="AO43">
        <v>2181879000</v>
      </c>
      <c r="AP43">
        <v>1854213000</v>
      </c>
      <c r="AQ43">
        <v>1356738000</v>
      </c>
      <c r="AR43">
        <v>503785000</v>
      </c>
      <c r="AS43">
        <v>415549000</v>
      </c>
      <c r="AT43">
        <v>343167000</v>
      </c>
      <c r="AU43">
        <v>449248000</v>
      </c>
      <c r="AV43">
        <v>136313000</v>
      </c>
      <c r="AW43">
        <v>499901000</v>
      </c>
      <c r="AX43">
        <v>370963000</v>
      </c>
      <c r="AY43">
        <v>407832000</v>
      </c>
      <c r="AZ43">
        <v>281605000</v>
      </c>
      <c r="BA43">
        <v>0</v>
      </c>
      <c r="BB43">
        <v>2.7</v>
      </c>
      <c r="BC43">
        <v>2.2999999999999998</v>
      </c>
      <c r="BD43">
        <v>1.2</v>
      </c>
      <c r="BE43">
        <f>INDEX([1]report!$F$5:$AG$94,MATCH($C43,[1]report!$D$5:$D$94,0),MATCH(BE$1,[1]report!$F$4:$AG$4,0))</f>
        <v>1321345000</v>
      </c>
      <c r="BF43">
        <f>INDEX([1]report!$F$5:$AG$94,MATCH($C43,[1]report!$D$5:$D$94,0),MATCH(BF$1,[1]report!$F$4:$AG$4,0))</f>
        <v>2140158000</v>
      </c>
      <c r="BG43">
        <f>INDEX([1]report!$F$5:$AG$94,MATCH($C43,[1]report!$D$5:$D$94,0),MATCH(BG$1,[1]report!$F$4:$AG$4,0))</f>
        <v>2625770000</v>
      </c>
      <c r="BH43">
        <f>INDEX([1]report!$F$5:$AG$94,MATCH($C43,[1]report!$D$5:$D$94,0),MATCH(BH$1,[1]report!$F$4:$AG$4,0))</f>
        <v>2086572000</v>
      </c>
      <c r="BI43">
        <f>INDEX([1]report!$F$5:$AG$94,MATCH($C43,[1]report!$D$5:$D$94,0),MATCH(BI$1,[1]report!$F$4:$AG$4,0))</f>
        <v>12148000</v>
      </c>
      <c r="BJ43">
        <f>INDEX([1]report!$F$5:$AG$94,MATCH($C43,[1]report!$D$5:$D$94,0),MATCH(BJ$1,[1]report!$F$4:$AG$4,0))</f>
        <v>1941000</v>
      </c>
      <c r="BK43">
        <f>INDEX([1]report!$F$5:$AG$94,MATCH($C43,[1]report!$D$5:$D$94,0),MATCH(BK$1,[1]report!$F$4:$AG$4,0))</f>
        <v>37952000</v>
      </c>
      <c r="BL43">
        <f>INDEX([1]report!$F$5:$AG$94,MATCH($C43,[1]report!$D$5:$D$94,0),MATCH(BL$1,[1]report!$F$4:$AG$4,0))</f>
        <v>-226910000</v>
      </c>
      <c r="BM43">
        <f>INDEX([1]report!$F$5:$AG$94,MATCH($C43,[1]report!$D$5:$D$94,0),MATCH(BM$1,[1]report!$F$4:$AG$4,0))</f>
        <v>0</v>
      </c>
      <c r="BN43">
        <f>INDEX([1]report!$F$5:$AG$94,MATCH($C43,[1]report!$D$5:$D$94,0),MATCH(BN$1,[1]report!$F$4:$AG$4,0))</f>
        <v>0</v>
      </c>
      <c r="BO43">
        <f>INDEX([1]report!$F$5:$AG$94,MATCH($C43,[1]report!$D$5:$D$94,0),MATCH(BO$1,[1]report!$F$4:$AG$4,0))</f>
        <v>0</v>
      </c>
      <c r="BP43">
        <f>INDEX([1]report!$F$5:$AG$94,MATCH($C43,[1]report!$D$5:$D$94,0),MATCH(BP$1,[1]report!$F$4:$AG$4,0))</f>
        <v>0</v>
      </c>
      <c r="BQ43">
        <f>INDEX([1]report!$F$5:$AG$94,MATCH($C43,[1]report!$D$5:$D$94,0),MATCH(BQ$1,[1]report!$F$4:$AG$4,0))</f>
        <v>1315082000</v>
      </c>
      <c r="BR43">
        <f>INDEX([1]report!$F$5:$AG$94,MATCH($C43,[1]report!$D$5:$D$94,0),MATCH(BR$1,[1]report!$F$4:$AG$4,0))</f>
        <v>2142951000</v>
      </c>
      <c r="BS43">
        <f>INDEX([1]report!$F$5:$AG$94,MATCH($C43,[1]report!$D$5:$D$94,0),MATCH(BS$1,[1]report!$F$4:$AG$4,0))</f>
        <v>2591552000</v>
      </c>
      <c r="BT43">
        <f>INDEX([1]report!$F$5:$AG$94,MATCH($C43,[1]report!$D$5:$D$94,0),MATCH(BT$1,[1]report!$F$4:$AG$4,0))</f>
        <v>2428732000</v>
      </c>
      <c r="BU43">
        <f>INDEX([1]report!$F$5:$AG$94,MATCH($C43,[1]report!$D$5:$D$94,0),MATCH(BU$1,[1]report!$F$4:$AG$4,0))</f>
        <v>499901000</v>
      </c>
      <c r="BV43">
        <f>INDEX([1]report!$F$5:$AG$94,MATCH($C43,[1]report!$D$5:$D$94,0),MATCH(BV$1,[1]report!$F$4:$AG$4,0))</f>
        <v>370963000</v>
      </c>
      <c r="BW43">
        <f>INDEX([1]report!$F$5:$AG$94,MATCH($C43,[1]report!$D$5:$D$94,0),MATCH(BW$1,[1]report!$F$4:$AG$4,0))</f>
        <v>407832000</v>
      </c>
      <c r="BX43">
        <f>INDEX([1]report!$F$5:$AG$94,MATCH($C43,[1]report!$D$5:$D$94,0),MATCH(BX$1,[1]report!$F$4:$AG$4,0))</f>
        <v>281605000</v>
      </c>
      <c r="BY43">
        <f>INDEX([1]report!$F$5:$AG$94,MATCH($C43,[1]report!$D$5:$D$94,0),MATCH(BY$1,[1]report!$F$4:$AG$4,0))</f>
        <v>177000</v>
      </c>
      <c r="BZ43">
        <f>INDEX([1]report!$F$5:$AG$94,MATCH($C43,[1]report!$D$5:$D$94,0),MATCH(BZ$1,[1]report!$F$4:$AG$4,0))</f>
        <v>0</v>
      </c>
      <c r="CA43">
        <f>INDEX([1]report!$F$5:$AG$94,MATCH($C43,[1]report!$D$5:$D$94,0),MATCH(CA$1,[1]report!$F$4:$AG$4,0))</f>
        <v>0</v>
      </c>
      <c r="CB43">
        <f>INDEX([1]report!$F$5:$AG$94,MATCH($C43,[1]report!$D$5:$D$94,0),MATCH(CB$1,[1]report!$F$4:$AG$4,0))</f>
        <v>0</v>
      </c>
      <c r="CC43">
        <f>INDEX([1]report!$F$5:$AG$94,MATCH($C43,[1]report!$D$5:$D$94,0),MATCH(CC$1,[1]report!$F$4:$AG$4,0))</f>
        <v>15891000</v>
      </c>
      <c r="CD43">
        <f>INDEX([1]report!$F$5:$AG$94,MATCH($C43,[1]report!$D$5:$D$94,0),MATCH(CD$1,[1]report!$F$4:$AG$4,0))</f>
        <v>-9193000</v>
      </c>
      <c r="CE43">
        <f>INDEX([1]report!$F$5:$AG$94,MATCH($C43,[1]report!$D$5:$D$94,0),MATCH(CE$1,[1]report!$F$4:$AG$4,0))</f>
        <v>45595000</v>
      </c>
      <c r="CF43">
        <f>INDEX([1]report!$F$5:$AG$94,MATCH($C43,[1]report!$D$5:$D$94,0),MATCH(CF$1,[1]report!$F$4:$AG$4,0))</f>
        <v>-293533000</v>
      </c>
    </row>
    <row r="44" spans="1:84" ht="102.6">
      <c r="A44">
        <f t="shared" si="0"/>
        <v>43</v>
      </c>
      <c r="B44" s="3" t="s">
        <v>70</v>
      </c>
      <c r="C44" s="11">
        <v>7724407040</v>
      </c>
      <c r="D44" s="21" t="s">
        <v>191</v>
      </c>
      <c r="E44" t="s">
        <v>8</v>
      </c>
      <c r="F44">
        <v>6610</v>
      </c>
      <c r="G44">
        <v>0.56000000000000005</v>
      </c>
      <c r="H44">
        <v>860</v>
      </c>
      <c r="I44">
        <v>0.36</v>
      </c>
      <c r="J44">
        <v>7690</v>
      </c>
      <c r="K44">
        <v>0.15</v>
      </c>
      <c r="L44" t="s">
        <v>150</v>
      </c>
      <c r="M44">
        <v>14000</v>
      </c>
      <c r="N44">
        <v>14000</v>
      </c>
      <c r="O44">
        <v>0</v>
      </c>
      <c r="P44">
        <v>0</v>
      </c>
      <c r="Q44">
        <v>6959000</v>
      </c>
      <c r="R44">
        <v>5419000</v>
      </c>
      <c r="S44">
        <v>0</v>
      </c>
      <c r="T44">
        <v>0</v>
      </c>
      <c r="U44">
        <v>3244920000</v>
      </c>
      <c r="V44">
        <v>3815581000</v>
      </c>
      <c r="W44">
        <v>0</v>
      </c>
      <c r="X44">
        <v>0</v>
      </c>
      <c r="Y44">
        <v>19608000</v>
      </c>
      <c r="Z44">
        <v>6366000</v>
      </c>
      <c r="AA44">
        <v>0</v>
      </c>
      <c r="AB44">
        <v>0</v>
      </c>
      <c r="AC44">
        <v>3771690000</v>
      </c>
      <c r="AD44">
        <v>3859997000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4101374000</v>
      </c>
      <c r="AL44">
        <v>1361708000</v>
      </c>
      <c r="AM44">
        <v>0</v>
      </c>
      <c r="AN44">
        <v>0</v>
      </c>
      <c r="AO44">
        <v>3559954000</v>
      </c>
      <c r="AP44">
        <v>1151763000</v>
      </c>
      <c r="AQ44">
        <v>0</v>
      </c>
      <c r="AR44">
        <v>0</v>
      </c>
      <c r="AS44">
        <v>541420000</v>
      </c>
      <c r="AT44">
        <v>209945000</v>
      </c>
      <c r="AU44">
        <v>0</v>
      </c>
      <c r="AV44">
        <v>0</v>
      </c>
      <c r="AW44">
        <v>527072000</v>
      </c>
      <c r="AX44">
        <v>218770000</v>
      </c>
      <c r="AY44">
        <v>0</v>
      </c>
      <c r="AZ44">
        <v>0</v>
      </c>
      <c r="BA44">
        <v>1.8</v>
      </c>
      <c r="BB44">
        <v>0.4</v>
      </c>
      <c r="BC44">
        <v>0</v>
      </c>
      <c r="BD44">
        <v>0</v>
      </c>
      <c r="BE44">
        <f>INDEX([1]report!$F$5:$AG$94,MATCH($C44,[1]report!$D$5:$D$94,0),MATCH(BE$1,[1]report!$F$4:$AG$4,0))</f>
        <v>3764480000</v>
      </c>
      <c r="BF44">
        <f>INDEX([1]report!$F$5:$AG$94,MATCH($C44,[1]report!$D$5:$D$94,0),MATCH(BF$1,[1]report!$F$4:$AG$4,0))</f>
        <v>3854454000</v>
      </c>
      <c r="BG44">
        <f>INDEX([1]report!$F$5:$AG$94,MATCH($C44,[1]report!$D$5:$D$94,0),MATCH(BG$1,[1]report!$F$4:$AG$4,0))</f>
        <v>0</v>
      </c>
      <c r="BH44">
        <f>INDEX([1]report!$F$5:$AG$94,MATCH($C44,[1]report!$D$5:$D$94,0),MATCH(BH$1,[1]report!$F$4:$AG$4,0))</f>
        <v>0</v>
      </c>
      <c r="BI44">
        <f>INDEX([1]report!$F$5:$AG$94,MATCH($C44,[1]report!$D$5:$D$94,0),MATCH(BI$1,[1]report!$F$4:$AG$4,0))</f>
        <v>19608000</v>
      </c>
      <c r="BJ44">
        <f>INDEX([1]report!$F$5:$AG$94,MATCH($C44,[1]report!$D$5:$D$94,0),MATCH(BJ$1,[1]report!$F$4:$AG$4,0))</f>
        <v>6366000</v>
      </c>
      <c r="BK44">
        <f>INDEX([1]report!$F$5:$AG$94,MATCH($C44,[1]report!$D$5:$D$94,0),MATCH(BK$1,[1]report!$F$4:$AG$4,0))</f>
        <v>0</v>
      </c>
      <c r="BL44">
        <f>INDEX([1]report!$F$5:$AG$94,MATCH($C44,[1]report!$D$5:$D$94,0),MATCH(BL$1,[1]report!$F$4:$AG$4,0))</f>
        <v>0</v>
      </c>
      <c r="BM44">
        <f>INDEX([1]report!$F$5:$AG$94,MATCH($C44,[1]report!$D$5:$D$94,0),MATCH(BM$1,[1]report!$F$4:$AG$4,0))</f>
        <v>0</v>
      </c>
      <c r="BN44">
        <f>INDEX([1]report!$F$5:$AG$94,MATCH($C44,[1]report!$D$5:$D$94,0),MATCH(BN$1,[1]report!$F$4:$AG$4,0))</f>
        <v>0</v>
      </c>
      <c r="BO44">
        <f>INDEX([1]report!$F$5:$AG$94,MATCH($C44,[1]report!$D$5:$D$94,0),MATCH(BO$1,[1]report!$F$4:$AG$4,0))</f>
        <v>0</v>
      </c>
      <c r="BP44">
        <f>INDEX([1]report!$F$5:$AG$94,MATCH($C44,[1]report!$D$5:$D$94,0),MATCH(BP$1,[1]report!$F$4:$AG$4,0))</f>
        <v>0</v>
      </c>
      <c r="BQ44">
        <f>INDEX([1]report!$F$5:$AG$94,MATCH($C44,[1]report!$D$5:$D$94,0),MATCH(BQ$1,[1]report!$F$4:$AG$4,0))</f>
        <v>3752082000</v>
      </c>
      <c r="BR44">
        <f>INDEX([1]report!$F$5:$AG$94,MATCH($C44,[1]report!$D$5:$D$94,0),MATCH(BR$1,[1]report!$F$4:$AG$4,0))</f>
        <v>3853631000</v>
      </c>
      <c r="BS44">
        <f>INDEX([1]report!$F$5:$AG$94,MATCH($C44,[1]report!$D$5:$D$94,0),MATCH(BS$1,[1]report!$F$4:$AG$4,0))</f>
        <v>0</v>
      </c>
      <c r="BT44">
        <f>INDEX([1]report!$F$5:$AG$94,MATCH($C44,[1]report!$D$5:$D$94,0),MATCH(BT$1,[1]report!$F$4:$AG$4,0))</f>
        <v>0</v>
      </c>
      <c r="BU44">
        <f>INDEX([1]report!$F$5:$AG$94,MATCH($C44,[1]report!$D$5:$D$94,0),MATCH(BU$1,[1]report!$F$4:$AG$4,0))</f>
        <v>527072000</v>
      </c>
      <c r="BV44">
        <f>INDEX([1]report!$F$5:$AG$94,MATCH($C44,[1]report!$D$5:$D$94,0),MATCH(BV$1,[1]report!$F$4:$AG$4,0))</f>
        <v>218770000</v>
      </c>
      <c r="BW44">
        <f>INDEX([1]report!$F$5:$AG$94,MATCH($C44,[1]report!$D$5:$D$94,0),MATCH(BW$1,[1]report!$F$4:$AG$4,0))</f>
        <v>0</v>
      </c>
      <c r="BX44">
        <f>INDEX([1]report!$F$5:$AG$94,MATCH($C44,[1]report!$D$5:$D$94,0),MATCH(BX$1,[1]report!$F$4:$AG$4,0))</f>
        <v>0</v>
      </c>
      <c r="BY44">
        <f>INDEX([1]report!$F$5:$AG$94,MATCH($C44,[1]report!$D$5:$D$94,0),MATCH(BY$1,[1]report!$F$4:$AG$4,0))</f>
        <v>0</v>
      </c>
      <c r="BZ44">
        <f>INDEX([1]report!$F$5:$AG$94,MATCH($C44,[1]report!$D$5:$D$94,0),MATCH(BZ$1,[1]report!$F$4:$AG$4,0))</f>
        <v>0</v>
      </c>
      <c r="CA44">
        <f>INDEX([1]report!$F$5:$AG$94,MATCH($C44,[1]report!$D$5:$D$94,0),MATCH(CA$1,[1]report!$F$4:$AG$4,0))</f>
        <v>0</v>
      </c>
      <c r="CB44">
        <f>INDEX([1]report!$F$5:$AG$94,MATCH($C44,[1]report!$D$5:$D$94,0),MATCH(CB$1,[1]report!$F$4:$AG$4,0))</f>
        <v>0</v>
      </c>
      <c r="CC44">
        <f>INDEX([1]report!$F$5:$AG$94,MATCH($C44,[1]report!$D$5:$D$94,0),MATCH(CC$1,[1]report!$F$4:$AG$4,0))</f>
        <v>18937000</v>
      </c>
      <c r="CD44">
        <f>INDEX([1]report!$F$5:$AG$94,MATCH($C44,[1]report!$D$5:$D$94,0),MATCH(CD$1,[1]report!$F$4:$AG$4,0))</f>
        <v>-13115000</v>
      </c>
      <c r="CE44">
        <f>INDEX([1]report!$F$5:$AG$94,MATCH($C44,[1]report!$D$5:$D$94,0),MATCH(CE$1,[1]report!$F$4:$AG$4,0))</f>
        <v>0</v>
      </c>
      <c r="CF44">
        <f>INDEX([1]report!$F$5:$AG$94,MATCH($C44,[1]report!$D$5:$D$94,0),MATCH(CF$1,[1]report!$F$4:$AG$4,0))</f>
        <v>0</v>
      </c>
    </row>
    <row r="45" spans="1:84" ht="79.8">
      <c r="A45">
        <f t="shared" si="0"/>
        <v>44</v>
      </c>
      <c r="B45" s="3" t="s">
        <v>71</v>
      </c>
      <c r="C45" s="11">
        <v>5003109855</v>
      </c>
      <c r="D45" s="21" t="s">
        <v>161</v>
      </c>
      <c r="E45" t="s">
        <v>17</v>
      </c>
      <c r="F45">
        <v>6390</v>
      </c>
      <c r="G45">
        <v>0.35</v>
      </c>
      <c r="H45">
        <v>270</v>
      </c>
      <c r="I45">
        <v>0.49</v>
      </c>
      <c r="J45">
        <v>23670</v>
      </c>
      <c r="K45">
        <v>-0.1</v>
      </c>
      <c r="L45" t="s">
        <v>151</v>
      </c>
      <c r="M45">
        <v>1107000</v>
      </c>
      <c r="N45">
        <v>0</v>
      </c>
      <c r="O45">
        <v>0</v>
      </c>
      <c r="P45">
        <v>719000</v>
      </c>
      <c r="Q45">
        <v>9160000</v>
      </c>
      <c r="R45">
        <v>14487000</v>
      </c>
      <c r="S45">
        <v>18762000</v>
      </c>
      <c r="T45">
        <v>23341000</v>
      </c>
      <c r="U45">
        <v>22679000</v>
      </c>
      <c r="V45">
        <v>201658000</v>
      </c>
      <c r="W45">
        <v>344026000</v>
      </c>
      <c r="X45">
        <v>403999000</v>
      </c>
      <c r="Y45">
        <v>-62147000</v>
      </c>
      <c r="Z45">
        <v>-54309000</v>
      </c>
      <c r="AA45">
        <v>261000</v>
      </c>
      <c r="AB45">
        <v>8329000</v>
      </c>
      <c r="AC45">
        <v>79072000</v>
      </c>
      <c r="AD45">
        <v>299355000</v>
      </c>
      <c r="AE45">
        <v>562262000</v>
      </c>
      <c r="AF45">
        <v>742935000</v>
      </c>
      <c r="AG45">
        <v>0</v>
      </c>
      <c r="AH45">
        <v>0</v>
      </c>
      <c r="AI45">
        <v>0</v>
      </c>
      <c r="AJ45">
        <v>0</v>
      </c>
      <c r="AK45">
        <v>1049846000</v>
      </c>
      <c r="AL45">
        <v>2777099000</v>
      </c>
      <c r="AM45">
        <v>4341335000</v>
      </c>
      <c r="AN45">
        <v>5600095000</v>
      </c>
      <c r="AO45">
        <v>910533000</v>
      </c>
      <c r="AP45">
        <v>2343398000</v>
      </c>
      <c r="AQ45">
        <v>3638142000</v>
      </c>
      <c r="AR45">
        <v>4684839000</v>
      </c>
      <c r="AS45">
        <v>139313000</v>
      </c>
      <c r="AT45">
        <v>433701000</v>
      </c>
      <c r="AU45">
        <v>703193000</v>
      </c>
      <c r="AV45">
        <v>915256000</v>
      </c>
      <c r="AW45">
        <v>200825000</v>
      </c>
      <c r="AX45">
        <v>433109000</v>
      </c>
      <c r="AY45">
        <v>648835000</v>
      </c>
      <c r="AZ45">
        <v>943211000</v>
      </c>
      <c r="BA45">
        <v>24.5</v>
      </c>
      <c r="BB45">
        <v>24.7</v>
      </c>
      <c r="BC45">
        <v>15.9</v>
      </c>
      <c r="BD45">
        <v>15</v>
      </c>
      <c r="BE45">
        <f>INDEX([1]report!$F$5:$AG$94,MATCH($C45,[1]report!$D$5:$D$94,0),MATCH(BE$1,[1]report!$F$4:$AG$4,0))</f>
        <v>68598000</v>
      </c>
      <c r="BF45">
        <f>INDEX([1]report!$F$5:$AG$94,MATCH($C45,[1]report!$D$5:$D$94,0),MATCH(BF$1,[1]report!$F$4:$AG$4,0))</f>
        <v>259333000</v>
      </c>
      <c r="BG45">
        <f>INDEX([1]report!$F$5:$AG$94,MATCH($C45,[1]report!$D$5:$D$94,0),MATCH(BG$1,[1]report!$F$4:$AG$4,0))</f>
        <v>522978000</v>
      </c>
      <c r="BH45">
        <f>INDEX([1]report!$F$5:$AG$94,MATCH($C45,[1]report!$D$5:$D$94,0),MATCH(BH$1,[1]report!$F$4:$AG$4,0))</f>
        <v>703366000</v>
      </c>
      <c r="BI45">
        <f>INDEX([1]report!$F$5:$AG$94,MATCH($C45,[1]report!$D$5:$D$94,0),MATCH(BI$1,[1]report!$F$4:$AG$4,0))</f>
        <v>-62147000</v>
      </c>
      <c r="BJ45">
        <f>INDEX([1]report!$F$5:$AG$94,MATCH($C45,[1]report!$D$5:$D$94,0),MATCH(BJ$1,[1]report!$F$4:$AG$4,0))</f>
        <v>-54308000</v>
      </c>
      <c r="BK45">
        <f>INDEX([1]report!$F$5:$AG$94,MATCH($C45,[1]report!$D$5:$D$94,0),MATCH(BK$1,[1]report!$F$4:$AG$4,0))</f>
        <v>261000</v>
      </c>
      <c r="BL45">
        <f>INDEX([1]report!$F$5:$AG$94,MATCH($C45,[1]report!$D$5:$D$94,0),MATCH(BL$1,[1]report!$F$4:$AG$4,0))</f>
        <v>8329000</v>
      </c>
      <c r="BM45">
        <f>INDEX([1]report!$F$5:$AG$94,MATCH($C45,[1]report!$D$5:$D$94,0),MATCH(BM$1,[1]report!$F$4:$AG$4,0))</f>
        <v>0</v>
      </c>
      <c r="BN45">
        <f>INDEX([1]report!$F$5:$AG$94,MATCH($C45,[1]report!$D$5:$D$94,0),MATCH(BN$1,[1]report!$F$4:$AG$4,0))</f>
        <v>0</v>
      </c>
      <c r="BO45">
        <f>INDEX([1]report!$F$5:$AG$94,MATCH($C45,[1]report!$D$5:$D$94,0),MATCH(BO$1,[1]report!$F$4:$AG$4,0))</f>
        <v>0</v>
      </c>
      <c r="BP45">
        <f>INDEX([1]report!$F$5:$AG$94,MATCH($C45,[1]report!$D$5:$D$94,0),MATCH(BP$1,[1]report!$F$4:$AG$4,0))</f>
        <v>0</v>
      </c>
      <c r="BQ45">
        <f>INDEX([1]report!$F$5:$AG$94,MATCH($C45,[1]report!$D$5:$D$94,0),MATCH(BQ$1,[1]report!$F$4:$AG$4,0))</f>
        <v>134417000</v>
      </c>
      <c r="BR45">
        <f>INDEX([1]report!$F$5:$AG$94,MATCH($C45,[1]report!$D$5:$D$94,0),MATCH(BR$1,[1]report!$F$4:$AG$4,0))</f>
        <v>349444000</v>
      </c>
      <c r="BS45">
        <f>INDEX([1]report!$F$5:$AG$94,MATCH($C45,[1]report!$D$5:$D$94,0),MATCH(BS$1,[1]report!$F$4:$AG$4,0))</f>
        <v>561879000</v>
      </c>
      <c r="BT45">
        <f>INDEX([1]report!$F$5:$AG$94,MATCH($C45,[1]report!$D$5:$D$94,0),MATCH(BT$1,[1]report!$F$4:$AG$4,0))</f>
        <v>734478000</v>
      </c>
      <c r="BU45">
        <f>INDEX([1]report!$F$5:$AG$94,MATCH($C45,[1]report!$D$5:$D$94,0),MATCH(BU$1,[1]report!$F$4:$AG$4,0))</f>
        <v>200825000</v>
      </c>
      <c r="BV45">
        <f>INDEX([1]report!$F$5:$AG$94,MATCH($C45,[1]report!$D$5:$D$94,0),MATCH(BV$1,[1]report!$F$4:$AG$4,0))</f>
        <v>433109000</v>
      </c>
      <c r="BW45">
        <f>INDEX([1]report!$F$5:$AG$94,MATCH($C45,[1]report!$D$5:$D$94,0),MATCH(BW$1,[1]report!$F$4:$AG$4,0))</f>
        <v>648835000</v>
      </c>
      <c r="BX45">
        <f>INDEX([1]report!$F$5:$AG$94,MATCH($C45,[1]report!$D$5:$D$94,0),MATCH(BX$1,[1]report!$F$4:$AG$4,0))</f>
        <v>943211000</v>
      </c>
      <c r="BY45">
        <f>INDEX([1]report!$F$5:$AG$94,MATCH($C45,[1]report!$D$5:$D$94,0),MATCH(BY$1,[1]report!$F$4:$AG$4,0))</f>
        <v>0</v>
      </c>
      <c r="BZ45">
        <f>INDEX([1]report!$F$5:$AG$94,MATCH($C45,[1]report!$D$5:$D$94,0),MATCH(BZ$1,[1]report!$F$4:$AG$4,0))</f>
        <v>147000</v>
      </c>
      <c r="CA45">
        <f>INDEX([1]report!$F$5:$AG$94,MATCH($C45,[1]report!$D$5:$D$94,0),MATCH(CA$1,[1]report!$F$4:$AG$4,0))</f>
        <v>0</v>
      </c>
      <c r="CB45">
        <f>INDEX([1]report!$F$5:$AG$94,MATCH($C45,[1]report!$D$5:$D$94,0),MATCH(CB$1,[1]report!$F$4:$AG$4,0))</f>
        <v>0</v>
      </c>
      <c r="CC45">
        <f>INDEX([1]report!$F$5:$AG$94,MATCH($C45,[1]report!$D$5:$D$94,0),MATCH(CC$1,[1]report!$F$4:$AG$4,0))</f>
        <v>-61146000</v>
      </c>
      <c r="CD45">
        <f>INDEX([1]report!$F$5:$AG$94,MATCH($C45,[1]report!$D$5:$D$94,0),MATCH(CD$1,[1]report!$F$4:$AG$4,0))</f>
        <v>7490000</v>
      </c>
      <c r="CE45">
        <f>INDEX([1]report!$F$5:$AG$94,MATCH($C45,[1]report!$D$5:$D$94,0),MATCH(CE$1,[1]report!$F$4:$AG$4,0))</f>
        <v>70660000</v>
      </c>
      <c r="CF45">
        <f>INDEX([1]report!$F$5:$AG$94,MATCH($C45,[1]report!$D$5:$D$94,0),MATCH(CF$1,[1]report!$F$4:$AG$4,0))</f>
        <v>13149000</v>
      </c>
    </row>
    <row r="46" spans="1:84" ht="68.400000000000006">
      <c r="A46">
        <f t="shared" si="0"/>
        <v>45</v>
      </c>
      <c r="B46" s="3" t="s">
        <v>72</v>
      </c>
      <c r="C46" s="11">
        <v>7810022460</v>
      </c>
      <c r="D46" s="21" t="s">
        <v>181</v>
      </c>
      <c r="E46" t="s">
        <v>55</v>
      </c>
      <c r="F46">
        <v>6170</v>
      </c>
      <c r="G46">
        <v>0.53</v>
      </c>
      <c r="H46">
        <v>1630</v>
      </c>
      <c r="I46">
        <v>0.44</v>
      </c>
      <c r="J46">
        <v>3790</v>
      </c>
      <c r="K46">
        <v>0.06</v>
      </c>
      <c r="L46" t="s">
        <v>152</v>
      </c>
      <c r="M46">
        <v>3738000</v>
      </c>
      <c r="N46">
        <v>2677000</v>
      </c>
      <c r="O46">
        <v>1820000</v>
      </c>
      <c r="P46">
        <v>15753000</v>
      </c>
      <c r="Q46">
        <v>1764170000</v>
      </c>
      <c r="R46">
        <v>1470282000</v>
      </c>
      <c r="S46">
        <v>1171574000</v>
      </c>
      <c r="T46">
        <v>1396049000</v>
      </c>
      <c r="U46">
        <v>9705958000</v>
      </c>
      <c r="V46">
        <v>10346863000</v>
      </c>
      <c r="W46">
        <v>8502924000</v>
      </c>
      <c r="X46">
        <v>8712485000</v>
      </c>
      <c r="Y46">
        <v>2947492000</v>
      </c>
      <c r="Z46">
        <v>3049427000</v>
      </c>
      <c r="AA46">
        <v>3052039000</v>
      </c>
      <c r="AB46">
        <v>3333971000</v>
      </c>
      <c r="AC46">
        <v>17297361000</v>
      </c>
      <c r="AD46">
        <v>16180336000</v>
      </c>
      <c r="AE46">
        <v>14832980000</v>
      </c>
      <c r="AF46">
        <v>16350166000</v>
      </c>
      <c r="AG46">
        <v>101019000</v>
      </c>
      <c r="AH46">
        <v>0</v>
      </c>
      <c r="AI46">
        <v>0</v>
      </c>
      <c r="AJ46">
        <v>0</v>
      </c>
      <c r="AK46">
        <v>36247591000</v>
      </c>
      <c r="AL46">
        <v>37156108000</v>
      </c>
      <c r="AM46">
        <v>30019557000</v>
      </c>
      <c r="AN46">
        <v>34267353000</v>
      </c>
      <c r="AO46">
        <v>22824257000</v>
      </c>
      <c r="AP46">
        <v>23149692000</v>
      </c>
      <c r="AQ46">
        <v>19471375000</v>
      </c>
      <c r="AR46">
        <v>20030135000</v>
      </c>
      <c r="AS46">
        <v>13423334000</v>
      </c>
      <c r="AT46">
        <v>14006416000</v>
      </c>
      <c r="AU46">
        <v>10548182000</v>
      </c>
      <c r="AV46">
        <v>14237218000</v>
      </c>
      <c r="AW46">
        <v>11889713000</v>
      </c>
      <c r="AX46">
        <v>12875264000</v>
      </c>
      <c r="AY46">
        <v>9953275000</v>
      </c>
      <c r="AZ46">
        <v>12343274000</v>
      </c>
      <c r="BA46">
        <v>3.6</v>
      </c>
      <c r="BB46">
        <v>3.7</v>
      </c>
      <c r="BC46">
        <v>3.2</v>
      </c>
      <c r="BD46">
        <v>4</v>
      </c>
      <c r="BE46">
        <f>INDEX([1]report!$F$5:$AG$94,MATCH($C46,[1]report!$D$5:$D$94,0),MATCH(BE$1,[1]report!$F$4:$AG$4,0))</f>
        <v>15310467000</v>
      </c>
      <c r="BF46">
        <f>INDEX([1]report!$F$5:$AG$94,MATCH($C46,[1]report!$D$5:$D$94,0),MATCH(BF$1,[1]report!$F$4:$AG$4,0))</f>
        <v>14531348000</v>
      </c>
      <c r="BG46">
        <f>INDEX([1]report!$F$5:$AG$94,MATCH($C46,[1]report!$D$5:$D$94,0),MATCH(BG$1,[1]report!$F$4:$AG$4,0))</f>
        <v>12463544000</v>
      </c>
      <c r="BH46">
        <f>INDEX([1]report!$F$5:$AG$94,MATCH($C46,[1]report!$D$5:$D$94,0),MATCH(BH$1,[1]report!$F$4:$AG$4,0))</f>
        <v>14268390000</v>
      </c>
      <c r="BI46">
        <f>INDEX([1]report!$F$5:$AG$94,MATCH($C46,[1]report!$D$5:$D$94,0),MATCH(BI$1,[1]report!$F$4:$AG$4,0))</f>
        <v>2886062000</v>
      </c>
      <c r="BJ46">
        <f>INDEX([1]report!$F$5:$AG$94,MATCH($C46,[1]report!$D$5:$D$94,0),MATCH(BJ$1,[1]report!$F$4:$AG$4,0))</f>
        <v>3000930000</v>
      </c>
      <c r="BK46">
        <f>INDEX([1]report!$F$5:$AG$94,MATCH($C46,[1]report!$D$5:$D$94,0),MATCH(BK$1,[1]report!$F$4:$AG$4,0))</f>
        <v>3052039000</v>
      </c>
      <c r="BL46">
        <f>INDEX([1]report!$F$5:$AG$94,MATCH($C46,[1]report!$D$5:$D$94,0),MATCH(BL$1,[1]report!$F$4:$AG$4,0))</f>
        <v>3333971000</v>
      </c>
      <c r="BM46">
        <f>INDEX([1]report!$F$5:$AG$94,MATCH($C46,[1]report!$D$5:$D$94,0),MATCH(BM$1,[1]report!$F$4:$AG$4,0))</f>
        <v>0</v>
      </c>
      <c r="BN46">
        <f>INDEX([1]report!$F$5:$AG$94,MATCH($C46,[1]report!$D$5:$D$94,0),MATCH(BN$1,[1]report!$F$4:$AG$4,0))</f>
        <v>0</v>
      </c>
      <c r="BO46">
        <f>INDEX([1]report!$F$5:$AG$94,MATCH($C46,[1]report!$D$5:$D$94,0),MATCH(BO$1,[1]report!$F$4:$AG$4,0))</f>
        <v>0</v>
      </c>
      <c r="BP46">
        <f>INDEX([1]report!$F$5:$AG$94,MATCH($C46,[1]report!$D$5:$D$94,0),MATCH(BP$1,[1]report!$F$4:$AG$4,0))</f>
        <v>0</v>
      </c>
      <c r="BQ46">
        <f>INDEX([1]report!$F$5:$AG$94,MATCH($C46,[1]report!$D$5:$D$94,0),MATCH(BQ$1,[1]report!$F$4:$AG$4,0))</f>
        <v>14279880000</v>
      </c>
      <c r="BR46">
        <f>INDEX([1]report!$F$5:$AG$94,MATCH($C46,[1]report!$D$5:$D$94,0),MATCH(BR$1,[1]report!$F$4:$AG$4,0))</f>
        <v>13070594000</v>
      </c>
      <c r="BS46">
        <f>INDEX([1]report!$F$5:$AG$94,MATCH($C46,[1]report!$D$5:$D$94,0),MATCH(BS$1,[1]report!$F$4:$AG$4,0))</f>
        <v>11705488000</v>
      </c>
      <c r="BT46">
        <f>INDEX([1]report!$F$5:$AG$94,MATCH($C46,[1]report!$D$5:$D$94,0),MATCH(BT$1,[1]report!$F$4:$AG$4,0))</f>
        <v>13016195000</v>
      </c>
      <c r="BU46">
        <f>INDEX([1]report!$F$5:$AG$94,MATCH($C46,[1]report!$D$5:$D$94,0),MATCH(BU$1,[1]report!$F$4:$AG$4,0))</f>
        <v>11889713000</v>
      </c>
      <c r="BV46">
        <f>INDEX([1]report!$F$5:$AG$94,MATCH($C46,[1]report!$D$5:$D$94,0),MATCH(BV$1,[1]report!$F$4:$AG$4,0))</f>
        <v>12875264000</v>
      </c>
      <c r="BW46">
        <f>INDEX([1]report!$F$5:$AG$94,MATCH($C46,[1]report!$D$5:$D$94,0),MATCH(BW$1,[1]report!$F$4:$AG$4,0))</f>
        <v>9953275000</v>
      </c>
      <c r="BX46">
        <f>INDEX([1]report!$F$5:$AG$94,MATCH($C46,[1]report!$D$5:$D$94,0),MATCH(BX$1,[1]report!$F$4:$AG$4,0))</f>
        <v>12343274000</v>
      </c>
      <c r="BY46">
        <f>INDEX([1]report!$F$5:$AG$94,MATCH($C46,[1]report!$D$5:$D$94,0),MATCH(BY$1,[1]report!$F$4:$AG$4,0))</f>
        <v>1272188000</v>
      </c>
      <c r="BZ46">
        <f>INDEX([1]report!$F$5:$AG$94,MATCH($C46,[1]report!$D$5:$D$94,0),MATCH(BZ$1,[1]report!$F$4:$AG$4,0))</f>
        <v>1203738000</v>
      </c>
      <c r="CA46">
        <f>INDEX([1]report!$F$5:$AG$94,MATCH($C46,[1]report!$D$5:$D$94,0),MATCH(CA$1,[1]report!$F$4:$AG$4,0))</f>
        <v>1055346000</v>
      </c>
      <c r="CB46">
        <f>INDEX([1]report!$F$5:$AG$94,MATCH($C46,[1]report!$D$5:$D$94,0),MATCH(CB$1,[1]report!$F$4:$AG$4,0))</f>
        <v>1257282000</v>
      </c>
      <c r="CC46">
        <f>INDEX([1]report!$F$5:$AG$94,MATCH($C46,[1]report!$D$5:$D$94,0),MATCH(CC$1,[1]report!$F$4:$AG$4,0))</f>
        <v>897010000</v>
      </c>
      <c r="CD46">
        <f>INDEX([1]report!$F$5:$AG$94,MATCH($C46,[1]report!$D$5:$D$94,0),MATCH(CD$1,[1]report!$F$4:$AG$4,0))</f>
        <v>447326000</v>
      </c>
      <c r="CE46">
        <f>INDEX([1]report!$F$5:$AG$94,MATCH($C46,[1]report!$D$5:$D$94,0),MATCH(CE$1,[1]report!$F$4:$AG$4,0))</f>
        <v>129800000</v>
      </c>
      <c r="CF46">
        <f>INDEX([1]report!$F$5:$AG$94,MATCH($C46,[1]report!$D$5:$D$94,0),MATCH(CF$1,[1]report!$F$4:$AG$4,0))</f>
        <v>310510000</v>
      </c>
    </row>
    <row r="47" spans="1:84" ht="57">
      <c r="A47">
        <f t="shared" si="0"/>
        <v>46</v>
      </c>
      <c r="B47" s="3" t="s">
        <v>73</v>
      </c>
      <c r="C47" s="11">
        <v>9715268877</v>
      </c>
      <c r="D47" s="21" t="s">
        <v>192</v>
      </c>
      <c r="E47" t="s">
        <v>14</v>
      </c>
      <c r="F47">
        <v>6140</v>
      </c>
      <c r="G47">
        <v>1.39</v>
      </c>
      <c r="H47">
        <v>3270</v>
      </c>
      <c r="I47">
        <v>1.34</v>
      </c>
      <c r="J47">
        <v>1880</v>
      </c>
      <c r="K47">
        <v>0.03</v>
      </c>
      <c r="L47" t="s">
        <v>153</v>
      </c>
      <c r="M47">
        <v>3394000</v>
      </c>
      <c r="N47">
        <v>2120000</v>
      </c>
      <c r="O47">
        <v>421000</v>
      </c>
      <c r="P47">
        <v>43767000</v>
      </c>
      <c r="Q47">
        <v>13776000</v>
      </c>
      <c r="R47">
        <v>11969000</v>
      </c>
      <c r="S47">
        <v>12894000</v>
      </c>
      <c r="T47">
        <v>27361000</v>
      </c>
      <c r="U47">
        <v>523225000</v>
      </c>
      <c r="V47">
        <v>1165877000</v>
      </c>
      <c r="W47">
        <v>1514124000</v>
      </c>
      <c r="X47">
        <v>1241808000</v>
      </c>
      <c r="Y47">
        <v>-46864000</v>
      </c>
      <c r="Z47">
        <v>130297000</v>
      </c>
      <c r="AA47">
        <v>360592000</v>
      </c>
      <c r="AB47">
        <v>446353000</v>
      </c>
      <c r="AC47">
        <v>794101000</v>
      </c>
      <c r="AD47">
        <v>1836933000</v>
      </c>
      <c r="AE47">
        <v>2417462000</v>
      </c>
      <c r="AF47">
        <v>2275106000</v>
      </c>
      <c r="AG47">
        <v>0</v>
      </c>
      <c r="AH47">
        <v>0</v>
      </c>
      <c r="AI47">
        <v>0</v>
      </c>
      <c r="AJ47">
        <v>0</v>
      </c>
      <c r="AK47">
        <v>1275478000</v>
      </c>
      <c r="AL47">
        <v>2911610000</v>
      </c>
      <c r="AM47">
        <v>5054056000</v>
      </c>
      <c r="AN47">
        <v>5791227000</v>
      </c>
      <c r="AO47">
        <v>1093213000</v>
      </c>
      <c r="AP47">
        <v>2487283000</v>
      </c>
      <c r="AQ47">
        <v>4400558000</v>
      </c>
      <c r="AR47">
        <v>4764496000</v>
      </c>
      <c r="AS47">
        <v>182265000</v>
      </c>
      <c r="AT47">
        <v>424327000</v>
      </c>
      <c r="AU47">
        <v>653498000</v>
      </c>
      <c r="AV47">
        <v>1026731000</v>
      </c>
      <c r="AW47">
        <v>63382000</v>
      </c>
      <c r="AX47">
        <v>99298000</v>
      </c>
      <c r="AY47">
        <v>159926000</v>
      </c>
      <c r="AZ47">
        <v>233963000</v>
      </c>
      <c r="BA47">
        <v>4.2</v>
      </c>
      <c r="BB47">
        <v>3.4</v>
      </c>
      <c r="BC47">
        <v>3.8</v>
      </c>
      <c r="BD47">
        <v>4.2</v>
      </c>
      <c r="BE47">
        <f>INDEX([1]report!$F$5:$AG$94,MATCH($C47,[1]report!$D$5:$D$94,0),MATCH(BE$1,[1]report!$F$4:$AG$4,0))</f>
        <v>743924000</v>
      </c>
      <c r="BF47">
        <f>INDEX([1]report!$F$5:$AG$94,MATCH($C47,[1]report!$D$5:$D$94,0),MATCH(BF$1,[1]report!$F$4:$AG$4,0))</f>
        <v>1798484000</v>
      </c>
      <c r="BG47">
        <f>INDEX([1]report!$F$5:$AG$94,MATCH($C47,[1]report!$D$5:$D$94,0),MATCH(BG$1,[1]report!$F$4:$AG$4,0))</f>
        <v>2368198000</v>
      </c>
      <c r="BH47">
        <f>INDEX([1]report!$F$5:$AG$94,MATCH($C47,[1]report!$D$5:$D$94,0),MATCH(BH$1,[1]report!$F$4:$AG$4,0))</f>
        <v>2197648000</v>
      </c>
      <c r="BI47">
        <f>INDEX([1]report!$F$5:$AG$94,MATCH($C47,[1]report!$D$5:$D$94,0),MATCH(BI$1,[1]report!$F$4:$AG$4,0))</f>
        <v>-46864000</v>
      </c>
      <c r="BJ47">
        <f>INDEX([1]report!$F$5:$AG$94,MATCH($C47,[1]report!$D$5:$D$94,0),MATCH(BJ$1,[1]report!$F$4:$AG$4,0))</f>
        <v>130297000</v>
      </c>
      <c r="BK47">
        <f>INDEX([1]report!$F$5:$AG$94,MATCH($C47,[1]report!$D$5:$D$94,0),MATCH(BK$1,[1]report!$F$4:$AG$4,0))</f>
        <v>360591000</v>
      </c>
      <c r="BL47">
        <f>INDEX([1]report!$F$5:$AG$94,MATCH($C47,[1]report!$D$5:$D$94,0),MATCH(BL$1,[1]report!$F$4:$AG$4,0))</f>
        <v>446352000</v>
      </c>
      <c r="BM47">
        <f>INDEX([1]report!$F$5:$AG$94,MATCH($C47,[1]report!$D$5:$D$94,0),MATCH(BM$1,[1]report!$F$4:$AG$4,0))</f>
        <v>0</v>
      </c>
      <c r="BN47">
        <f>INDEX([1]report!$F$5:$AG$94,MATCH($C47,[1]report!$D$5:$D$94,0),MATCH(BN$1,[1]report!$F$4:$AG$4,0))</f>
        <v>0</v>
      </c>
      <c r="BO47">
        <f>INDEX([1]report!$F$5:$AG$94,MATCH($C47,[1]report!$D$5:$D$94,0),MATCH(BO$1,[1]report!$F$4:$AG$4,0))</f>
        <v>0</v>
      </c>
      <c r="BP47">
        <f>INDEX([1]report!$F$5:$AG$94,MATCH($C47,[1]report!$D$5:$D$94,0),MATCH(BP$1,[1]report!$F$4:$AG$4,0))</f>
        <v>0</v>
      </c>
      <c r="BQ47">
        <f>INDEX([1]report!$F$5:$AG$94,MATCH($C47,[1]report!$D$5:$D$94,0),MATCH(BQ$1,[1]report!$F$4:$AG$4,0))</f>
        <v>840111000</v>
      </c>
      <c r="BR47">
        <f>INDEX([1]report!$F$5:$AG$94,MATCH($C47,[1]report!$D$5:$D$94,0),MATCH(BR$1,[1]report!$F$4:$AG$4,0))</f>
        <v>1705812000</v>
      </c>
      <c r="BS47">
        <f>INDEX([1]report!$F$5:$AG$94,MATCH($C47,[1]report!$D$5:$D$94,0),MATCH(BS$1,[1]report!$F$4:$AG$4,0))</f>
        <v>2055304000</v>
      </c>
      <c r="BT47">
        <f>INDEX([1]report!$F$5:$AG$94,MATCH($C47,[1]report!$D$5:$D$94,0),MATCH(BT$1,[1]report!$F$4:$AG$4,0))</f>
        <v>1826740000</v>
      </c>
      <c r="BU47">
        <f>INDEX([1]report!$F$5:$AG$94,MATCH($C47,[1]report!$D$5:$D$94,0),MATCH(BU$1,[1]report!$F$4:$AG$4,0))</f>
        <v>63382000</v>
      </c>
      <c r="BV47">
        <f>INDEX([1]report!$F$5:$AG$94,MATCH($C47,[1]report!$D$5:$D$94,0),MATCH(BV$1,[1]report!$F$4:$AG$4,0))</f>
        <v>99298000</v>
      </c>
      <c r="BW47">
        <f>INDEX([1]report!$F$5:$AG$94,MATCH($C47,[1]report!$D$5:$D$94,0),MATCH(BW$1,[1]report!$F$4:$AG$4,0))</f>
        <v>159926000</v>
      </c>
      <c r="BX47">
        <f>INDEX([1]report!$F$5:$AG$94,MATCH($C47,[1]report!$D$5:$D$94,0),MATCH(BX$1,[1]report!$F$4:$AG$4,0))</f>
        <v>233963000</v>
      </c>
      <c r="BY47">
        <f>INDEX([1]report!$F$5:$AG$94,MATCH($C47,[1]report!$D$5:$D$94,0),MATCH(BY$1,[1]report!$F$4:$AG$4,0))</f>
        <v>43949000</v>
      </c>
      <c r="BZ47">
        <f>INDEX([1]report!$F$5:$AG$94,MATCH($C47,[1]report!$D$5:$D$94,0),MATCH(BZ$1,[1]report!$F$4:$AG$4,0))</f>
        <v>48997000</v>
      </c>
      <c r="CA47">
        <f>INDEX([1]report!$F$5:$AG$94,MATCH($C47,[1]report!$D$5:$D$94,0),MATCH(CA$1,[1]report!$F$4:$AG$4,0))</f>
        <v>50785000</v>
      </c>
      <c r="CB47">
        <f>INDEX([1]report!$F$5:$AG$94,MATCH($C47,[1]report!$D$5:$D$94,0),MATCH(CB$1,[1]report!$F$4:$AG$4,0))</f>
        <v>57538000</v>
      </c>
      <c r="CC47">
        <f>INDEX([1]report!$F$5:$AG$94,MATCH($C47,[1]report!$D$5:$D$94,0),MATCH(CC$1,[1]report!$F$4:$AG$4,0))</f>
        <v>55663000</v>
      </c>
      <c r="CD47">
        <f>INDEX([1]report!$F$5:$AG$94,MATCH($C47,[1]report!$D$5:$D$94,0),MATCH(CD$1,[1]report!$F$4:$AG$4,0))</f>
        <v>231601000</v>
      </c>
      <c r="CE47">
        <f>INDEX([1]report!$F$5:$AG$94,MATCH($C47,[1]report!$D$5:$D$94,0),MATCH(CE$1,[1]report!$F$4:$AG$4,0))</f>
        <v>363341000</v>
      </c>
      <c r="CF47">
        <f>INDEX([1]report!$F$5:$AG$94,MATCH($C47,[1]report!$D$5:$D$94,0),MATCH(CF$1,[1]report!$F$4:$AG$4,0))</f>
        <v>626324000</v>
      </c>
    </row>
    <row r="48" spans="1:84" ht="34.200000000000003">
      <c r="A48">
        <f t="shared" si="0"/>
        <v>47</v>
      </c>
      <c r="B48" s="3" t="s">
        <v>74</v>
      </c>
      <c r="C48" s="11">
        <v>7703608910</v>
      </c>
      <c r="D48" s="21" t="s">
        <v>187</v>
      </c>
      <c r="E48" t="s">
        <v>8</v>
      </c>
      <c r="F48">
        <v>6040</v>
      </c>
      <c r="G48">
        <v>1.02</v>
      </c>
      <c r="H48">
        <v>147</v>
      </c>
      <c r="I48">
        <v>0.88</v>
      </c>
      <c r="J48">
        <v>41090</v>
      </c>
      <c r="K48">
        <v>0.08</v>
      </c>
      <c r="M48">
        <v>1415000</v>
      </c>
      <c r="N48">
        <v>1415000</v>
      </c>
      <c r="O48">
        <v>1415000</v>
      </c>
      <c r="P48">
        <v>1415000</v>
      </c>
      <c r="Q48">
        <v>2903428000</v>
      </c>
      <c r="R48">
        <v>2374722000</v>
      </c>
      <c r="S48">
        <v>1783020000</v>
      </c>
      <c r="T48">
        <v>3114220000</v>
      </c>
      <c r="U48">
        <v>7906235000</v>
      </c>
      <c r="V48">
        <v>9357841000</v>
      </c>
      <c r="W48">
        <v>10302952000</v>
      </c>
      <c r="X48">
        <v>11327173000</v>
      </c>
      <c r="Y48">
        <v>25008028000</v>
      </c>
      <c r="Z48">
        <v>29054605000</v>
      </c>
      <c r="AA48">
        <v>37012947000</v>
      </c>
      <c r="AB48">
        <v>43601714000</v>
      </c>
      <c r="AC48">
        <v>76563319000</v>
      </c>
      <c r="AD48">
        <v>67982302000</v>
      </c>
      <c r="AE48">
        <v>76888099000</v>
      </c>
      <c r="AF48">
        <v>96775544000</v>
      </c>
      <c r="AG48">
        <v>282317000</v>
      </c>
      <c r="AH48">
        <v>282317000</v>
      </c>
      <c r="AI48">
        <v>282317000</v>
      </c>
      <c r="AJ48">
        <v>282317000</v>
      </c>
      <c r="AK48">
        <v>202024821000</v>
      </c>
      <c r="AL48">
        <v>210382674000</v>
      </c>
      <c r="AM48">
        <v>246035215000</v>
      </c>
      <c r="AN48">
        <v>288741430000</v>
      </c>
      <c r="AO48">
        <v>179460646000</v>
      </c>
      <c r="AP48">
        <v>186519568000</v>
      </c>
      <c r="AQ48">
        <v>215505662000</v>
      </c>
      <c r="AR48">
        <v>256875825000</v>
      </c>
      <c r="AS48">
        <v>22564175000</v>
      </c>
      <c r="AT48">
        <v>23863106000</v>
      </c>
      <c r="AU48">
        <v>30529553000</v>
      </c>
      <c r="AV48">
        <v>31865605000</v>
      </c>
      <c r="AW48">
        <v>18894860000</v>
      </c>
      <c r="AX48">
        <v>19798872000</v>
      </c>
      <c r="AY48">
        <v>20789795000</v>
      </c>
      <c r="AZ48">
        <v>24870659000</v>
      </c>
      <c r="BA48">
        <v>0</v>
      </c>
      <c r="BB48">
        <v>24.4</v>
      </c>
      <c r="BC48">
        <v>25</v>
      </c>
      <c r="BD48">
        <v>26.7</v>
      </c>
      <c r="BE48">
        <f>INDEX([1]report!$F$5:$AG$94,MATCH($C48,[1]report!$D$5:$D$94,0),MATCH(BE$1,[1]report!$F$4:$AG$4,0))</f>
        <v>68866802000</v>
      </c>
      <c r="BF48">
        <f>INDEX([1]report!$F$5:$AG$94,MATCH($C48,[1]report!$D$5:$D$94,0),MATCH(BF$1,[1]report!$F$4:$AG$4,0))</f>
        <v>61855248000</v>
      </c>
      <c r="BG48">
        <f>INDEX([1]report!$F$5:$AG$94,MATCH($C48,[1]report!$D$5:$D$94,0),MATCH(BG$1,[1]report!$F$4:$AG$4,0))</f>
        <v>71521915000</v>
      </c>
      <c r="BH48">
        <f>INDEX([1]report!$F$5:$AG$94,MATCH($C48,[1]report!$D$5:$D$94,0),MATCH(BH$1,[1]report!$F$4:$AG$4,0))</f>
        <v>89321582000</v>
      </c>
      <c r="BI48">
        <f>INDEX([1]report!$F$5:$AG$94,MATCH($C48,[1]report!$D$5:$D$94,0),MATCH(BI$1,[1]report!$F$4:$AG$4,0))</f>
        <v>24886068000</v>
      </c>
      <c r="BJ48">
        <f>INDEX([1]report!$F$5:$AG$94,MATCH($C48,[1]report!$D$5:$D$94,0),MATCH(BJ$1,[1]report!$F$4:$AG$4,0))</f>
        <v>28966495000</v>
      </c>
      <c r="BK48">
        <f>INDEX([1]report!$F$5:$AG$94,MATCH($C48,[1]report!$D$5:$D$94,0),MATCH(BK$1,[1]report!$F$4:$AG$4,0))</f>
        <v>36953600000</v>
      </c>
      <c r="BL48">
        <f>INDEX([1]report!$F$5:$AG$94,MATCH($C48,[1]report!$D$5:$D$94,0),MATCH(BL$1,[1]report!$F$4:$AG$4,0))</f>
        <v>43512800000</v>
      </c>
      <c r="BM48">
        <f>INDEX([1]report!$F$5:$AG$94,MATCH($C48,[1]report!$D$5:$D$94,0),MATCH(BM$1,[1]report!$F$4:$AG$4,0))</f>
        <v>0</v>
      </c>
      <c r="BN48">
        <f>INDEX([1]report!$F$5:$AG$94,MATCH($C48,[1]report!$D$5:$D$94,0),MATCH(BN$1,[1]report!$F$4:$AG$4,0))</f>
        <v>0</v>
      </c>
      <c r="BO48">
        <f>INDEX([1]report!$F$5:$AG$94,MATCH($C48,[1]report!$D$5:$D$94,0),MATCH(BO$1,[1]report!$F$4:$AG$4,0))</f>
        <v>0</v>
      </c>
      <c r="BP48">
        <f>INDEX([1]report!$F$5:$AG$94,MATCH($C48,[1]report!$D$5:$D$94,0),MATCH(BP$1,[1]report!$F$4:$AG$4,0))</f>
        <v>0</v>
      </c>
      <c r="BQ48">
        <f>INDEX([1]report!$F$5:$AG$94,MATCH($C48,[1]report!$D$5:$D$94,0),MATCH(BQ$1,[1]report!$F$4:$AG$4,0))</f>
        <v>49484592000</v>
      </c>
      <c r="BR48">
        <f>INDEX([1]report!$F$5:$AG$94,MATCH($C48,[1]report!$D$5:$D$94,0),MATCH(BR$1,[1]report!$F$4:$AG$4,0))</f>
        <v>37345791000</v>
      </c>
      <c r="BS48">
        <f>INDEX([1]report!$F$5:$AG$94,MATCH($C48,[1]report!$D$5:$D$94,0),MATCH(BS$1,[1]report!$F$4:$AG$4,0))</f>
        <v>38658582000</v>
      </c>
      <c r="BT48">
        <f>INDEX([1]report!$F$5:$AG$94,MATCH($C48,[1]report!$D$5:$D$94,0),MATCH(BT$1,[1]report!$F$4:$AG$4,0))</f>
        <v>50855786000</v>
      </c>
      <c r="BU48">
        <f>INDEX([1]report!$F$5:$AG$94,MATCH($C48,[1]report!$D$5:$D$94,0),MATCH(BU$1,[1]report!$F$4:$AG$4,0))</f>
        <v>18894860000</v>
      </c>
      <c r="BV48">
        <f>INDEX([1]report!$F$5:$AG$94,MATCH($C48,[1]report!$D$5:$D$94,0),MATCH(BV$1,[1]report!$F$4:$AG$4,0))</f>
        <v>19798872000</v>
      </c>
      <c r="BW48">
        <f>INDEX([1]report!$F$5:$AG$94,MATCH($C48,[1]report!$D$5:$D$94,0),MATCH(BW$1,[1]report!$F$4:$AG$4,0))</f>
        <v>20789795000</v>
      </c>
      <c r="BX48">
        <f>INDEX([1]report!$F$5:$AG$94,MATCH($C48,[1]report!$D$5:$D$94,0),MATCH(BX$1,[1]report!$F$4:$AG$4,0))</f>
        <v>24870659000</v>
      </c>
      <c r="BY48">
        <f>INDEX([1]report!$F$5:$AG$94,MATCH($C48,[1]report!$D$5:$D$94,0),MATCH(BY$1,[1]report!$F$4:$AG$4,0))</f>
        <v>0</v>
      </c>
      <c r="BZ48">
        <f>INDEX([1]report!$F$5:$AG$94,MATCH($C48,[1]report!$D$5:$D$94,0),MATCH(BZ$1,[1]report!$F$4:$AG$4,0))</f>
        <v>0</v>
      </c>
      <c r="CA48">
        <f>INDEX([1]report!$F$5:$AG$94,MATCH($C48,[1]report!$D$5:$D$94,0),MATCH(CA$1,[1]report!$F$4:$AG$4,0))</f>
        <v>0</v>
      </c>
      <c r="CB48">
        <f>INDEX([1]report!$F$5:$AG$94,MATCH($C48,[1]report!$D$5:$D$94,0),MATCH(CB$1,[1]report!$F$4:$AG$4,0))</f>
        <v>0</v>
      </c>
      <c r="CC48">
        <f>INDEX([1]report!$F$5:$AG$94,MATCH($C48,[1]report!$D$5:$D$94,0),MATCH(CC$1,[1]report!$F$4:$AG$4,0))</f>
        <v>5500299000</v>
      </c>
      <c r="CD48">
        <f>INDEX([1]report!$F$5:$AG$94,MATCH($C48,[1]report!$D$5:$D$94,0),MATCH(CD$1,[1]report!$F$4:$AG$4,0))</f>
        <v>5542221000</v>
      </c>
      <c r="CE48">
        <f>INDEX([1]report!$F$5:$AG$94,MATCH($C48,[1]report!$D$5:$D$94,0),MATCH(CE$1,[1]report!$F$4:$AG$4,0))</f>
        <v>10452743000</v>
      </c>
      <c r="CF48">
        <f>INDEX([1]report!$F$5:$AG$94,MATCH($C48,[1]report!$D$5:$D$94,0),MATCH(CF$1,[1]report!$F$4:$AG$4,0))</f>
        <v>8723686000</v>
      </c>
    </row>
    <row r="49" spans="1:84" ht="68.400000000000006">
      <c r="A49">
        <f t="shared" si="0"/>
        <v>48</v>
      </c>
      <c r="B49" s="3" t="s">
        <v>75</v>
      </c>
      <c r="C49" s="11">
        <v>6670381056</v>
      </c>
      <c r="D49" s="21" t="s">
        <v>181</v>
      </c>
      <c r="E49" t="s">
        <v>55</v>
      </c>
      <c r="F49">
        <v>5490</v>
      </c>
      <c r="G49" t="s">
        <v>76</v>
      </c>
      <c r="H49">
        <v>1480</v>
      </c>
      <c r="I49" t="s">
        <v>77</v>
      </c>
      <c r="J49">
        <v>3710</v>
      </c>
      <c r="K49">
        <v>0.06</v>
      </c>
      <c r="L49">
        <v>1426361</v>
      </c>
      <c r="M49">
        <v>0</v>
      </c>
      <c r="N49">
        <v>0</v>
      </c>
      <c r="O49">
        <v>0</v>
      </c>
      <c r="P49">
        <v>0</v>
      </c>
      <c r="Q49">
        <v>1440118000</v>
      </c>
      <c r="R49">
        <v>2243347000</v>
      </c>
      <c r="S49">
        <v>3049846000</v>
      </c>
      <c r="T49">
        <v>4608508000</v>
      </c>
      <c r="U49">
        <v>2116152000</v>
      </c>
      <c r="V49">
        <v>3860701000</v>
      </c>
      <c r="W49">
        <v>4501699000</v>
      </c>
      <c r="X49">
        <v>7945071000</v>
      </c>
      <c r="Y49">
        <v>422073000</v>
      </c>
      <c r="Z49">
        <v>546210000</v>
      </c>
      <c r="AA49">
        <v>976668000</v>
      </c>
      <c r="AB49">
        <v>2127319000</v>
      </c>
      <c r="AC49">
        <v>5355206000</v>
      </c>
      <c r="AD49">
        <v>8324204000</v>
      </c>
      <c r="AE49">
        <v>12548883000</v>
      </c>
      <c r="AF49">
        <v>19407914000</v>
      </c>
      <c r="AG49">
        <v>0</v>
      </c>
      <c r="AH49">
        <v>0</v>
      </c>
      <c r="AI49">
        <v>0</v>
      </c>
      <c r="AJ49">
        <v>0</v>
      </c>
      <c r="AK49">
        <v>8183887000</v>
      </c>
      <c r="AL49">
        <v>13849164000</v>
      </c>
      <c r="AM49">
        <v>22357171000</v>
      </c>
      <c r="AN49">
        <v>40462030000</v>
      </c>
      <c r="AO49">
        <v>6425316000</v>
      </c>
      <c r="AP49">
        <v>10235522000</v>
      </c>
      <c r="AQ49">
        <v>17150131000</v>
      </c>
      <c r="AR49">
        <v>26975064000</v>
      </c>
      <c r="AS49">
        <v>1758571000</v>
      </c>
      <c r="AT49">
        <v>3613642000</v>
      </c>
      <c r="AU49">
        <v>5207040000</v>
      </c>
      <c r="AV49">
        <v>13486966000</v>
      </c>
      <c r="AW49">
        <v>1806643000</v>
      </c>
      <c r="AX49">
        <v>3902783000</v>
      </c>
      <c r="AY49">
        <v>5654957000</v>
      </c>
      <c r="AZ49">
        <v>11070763000</v>
      </c>
      <c r="BA49">
        <v>0</v>
      </c>
      <c r="BB49">
        <v>4.5999999999999996</v>
      </c>
      <c r="BC49">
        <v>5.3</v>
      </c>
      <c r="BD49">
        <v>6.5</v>
      </c>
      <c r="BE49">
        <f>INDEX([1]report!$F$5:$AG$94,MATCH($C49,[1]report!$D$5:$D$94,0),MATCH(BE$1,[1]report!$F$4:$AG$4,0))</f>
        <v>3862104000</v>
      </c>
      <c r="BF49">
        <f>INDEX([1]report!$F$5:$AG$94,MATCH($C49,[1]report!$D$5:$D$94,0),MATCH(BF$1,[1]report!$F$4:$AG$4,0))</f>
        <v>5911641000</v>
      </c>
      <c r="BG49">
        <f>INDEX([1]report!$F$5:$AG$94,MATCH($C49,[1]report!$D$5:$D$94,0),MATCH(BG$1,[1]report!$F$4:$AG$4,0))</f>
        <v>9195209000</v>
      </c>
      <c r="BH49">
        <f>INDEX([1]report!$F$5:$AG$94,MATCH($C49,[1]report!$D$5:$D$94,0),MATCH(BH$1,[1]report!$F$4:$AG$4,0))</f>
        <v>13712443000</v>
      </c>
      <c r="BI49">
        <f>INDEX([1]report!$F$5:$AG$94,MATCH($C49,[1]report!$D$5:$D$94,0),MATCH(BI$1,[1]report!$F$4:$AG$4,0))</f>
        <v>422073000</v>
      </c>
      <c r="BJ49">
        <f>INDEX([1]report!$F$5:$AG$94,MATCH($C49,[1]report!$D$5:$D$94,0),MATCH(BJ$1,[1]report!$F$4:$AG$4,0))</f>
        <v>546210000</v>
      </c>
      <c r="BK49">
        <f>INDEX([1]report!$F$5:$AG$94,MATCH($C49,[1]report!$D$5:$D$94,0),MATCH(BK$1,[1]report!$F$4:$AG$4,0))</f>
        <v>976668000</v>
      </c>
      <c r="BL49">
        <f>INDEX([1]report!$F$5:$AG$94,MATCH($C49,[1]report!$D$5:$D$94,0),MATCH(BL$1,[1]report!$F$4:$AG$4,0))</f>
        <v>2127319000</v>
      </c>
      <c r="BM49">
        <f>INDEX([1]report!$F$5:$AG$94,MATCH($C49,[1]report!$D$5:$D$94,0),MATCH(BM$1,[1]report!$F$4:$AG$4,0))</f>
        <v>464946000</v>
      </c>
      <c r="BN49">
        <f>INDEX([1]report!$F$5:$AG$94,MATCH($C49,[1]report!$D$5:$D$94,0),MATCH(BN$1,[1]report!$F$4:$AG$4,0))</f>
        <v>1067215000</v>
      </c>
      <c r="BO49">
        <f>INDEX([1]report!$F$5:$AG$94,MATCH($C49,[1]report!$D$5:$D$94,0),MATCH(BO$1,[1]report!$F$4:$AG$4,0))</f>
        <v>1420368000</v>
      </c>
      <c r="BP49">
        <f>INDEX([1]report!$F$5:$AG$94,MATCH($C49,[1]report!$D$5:$D$94,0),MATCH(BP$1,[1]report!$F$4:$AG$4,0))</f>
        <v>2298566000</v>
      </c>
      <c r="BQ49">
        <f>INDEX([1]report!$F$5:$AG$94,MATCH($C49,[1]report!$D$5:$D$94,0),MATCH(BQ$1,[1]report!$F$4:$AG$4,0))</f>
        <v>4459133000</v>
      </c>
      <c r="BR49">
        <f>INDEX([1]report!$F$5:$AG$94,MATCH($C49,[1]report!$D$5:$D$94,0),MATCH(BR$1,[1]report!$F$4:$AG$4,0))</f>
        <v>6694431000</v>
      </c>
      <c r="BS49">
        <f>INDEX([1]report!$F$5:$AG$94,MATCH($C49,[1]report!$D$5:$D$94,0),MATCH(BS$1,[1]report!$F$4:$AG$4,0))</f>
        <v>10129392000</v>
      </c>
      <c r="BT49">
        <f>INDEX([1]report!$F$5:$AG$94,MATCH($C49,[1]report!$D$5:$D$94,0),MATCH(BT$1,[1]report!$F$4:$AG$4,0))</f>
        <v>14936902000</v>
      </c>
      <c r="BU49">
        <f>INDEX([1]report!$F$5:$AG$94,MATCH($C49,[1]report!$D$5:$D$94,0),MATCH(BU$1,[1]report!$F$4:$AG$4,0))</f>
        <v>1806643000</v>
      </c>
      <c r="BV49">
        <f>INDEX([1]report!$F$5:$AG$94,MATCH($C49,[1]report!$D$5:$D$94,0),MATCH(BV$1,[1]report!$F$4:$AG$4,0))</f>
        <v>3902783000</v>
      </c>
      <c r="BW49">
        <f>INDEX([1]report!$F$5:$AG$94,MATCH($C49,[1]report!$D$5:$D$94,0),MATCH(BW$1,[1]report!$F$4:$AG$4,0))</f>
        <v>5654957000</v>
      </c>
      <c r="BX49">
        <f>INDEX([1]report!$F$5:$AG$94,MATCH($C49,[1]report!$D$5:$D$94,0),MATCH(BX$1,[1]report!$F$4:$AG$4,0))</f>
        <v>11070763000</v>
      </c>
      <c r="BY49">
        <f>INDEX([1]report!$F$5:$AG$94,MATCH($C49,[1]report!$D$5:$D$94,0),MATCH(BY$1,[1]report!$F$4:$AG$4,0))</f>
        <v>0</v>
      </c>
      <c r="BZ49">
        <f>INDEX([1]report!$F$5:$AG$94,MATCH($C49,[1]report!$D$5:$D$94,0),MATCH(BZ$1,[1]report!$F$4:$AG$4,0))</f>
        <v>0</v>
      </c>
      <c r="CA49">
        <f>INDEX([1]report!$F$5:$AG$94,MATCH($C49,[1]report!$D$5:$D$94,0),MATCH(CA$1,[1]report!$F$4:$AG$4,0))</f>
        <v>0</v>
      </c>
      <c r="CB49">
        <f>INDEX([1]report!$F$5:$AG$94,MATCH($C49,[1]report!$D$5:$D$94,0),MATCH(CB$1,[1]report!$F$4:$AG$4,0))</f>
        <v>0</v>
      </c>
      <c r="CC49">
        <f>INDEX([1]report!$F$5:$AG$94,MATCH($C49,[1]report!$D$5:$D$94,0),MATCH(CC$1,[1]report!$F$4:$AG$4,0))</f>
        <v>120158000</v>
      </c>
      <c r="CD49">
        <f>INDEX([1]report!$F$5:$AG$94,MATCH($C49,[1]report!$D$5:$D$94,0),MATCH(CD$1,[1]report!$F$4:$AG$4,0))</f>
        <v>158612000</v>
      </c>
      <c r="CE49">
        <f>INDEX([1]report!$F$5:$AG$94,MATCH($C49,[1]report!$D$5:$D$94,0),MATCH(CE$1,[1]report!$F$4:$AG$4,0))</f>
        <v>274185000</v>
      </c>
      <c r="CF49">
        <f>INDEX([1]report!$F$5:$AG$94,MATCH($C49,[1]report!$D$5:$D$94,0),MATCH(CF$1,[1]report!$F$4:$AG$4,0))</f>
        <v>1388381000</v>
      </c>
    </row>
    <row r="50" spans="1:84" ht="79.8">
      <c r="A50">
        <f t="shared" si="0"/>
        <v>49</v>
      </c>
      <c r="B50" s="3" t="s">
        <v>78</v>
      </c>
      <c r="C50" s="11">
        <v>7723384030</v>
      </c>
      <c r="D50" s="21" t="s">
        <v>161</v>
      </c>
      <c r="E50" t="s">
        <v>21</v>
      </c>
      <c r="F50">
        <v>5370</v>
      </c>
      <c r="G50">
        <v>0.2</v>
      </c>
      <c r="H50">
        <v>880</v>
      </c>
      <c r="I50">
        <v>0.09</v>
      </c>
      <c r="J50">
        <v>6100</v>
      </c>
      <c r="K50">
        <v>0.1</v>
      </c>
      <c r="L50">
        <v>1375269</v>
      </c>
      <c r="M50">
        <v>0</v>
      </c>
      <c r="N50">
        <v>347000</v>
      </c>
      <c r="O50">
        <v>302000</v>
      </c>
      <c r="P50">
        <v>256000</v>
      </c>
      <c r="Q50">
        <v>19438000</v>
      </c>
      <c r="R50">
        <v>15890000</v>
      </c>
      <c r="S50">
        <v>9717000</v>
      </c>
      <c r="T50">
        <v>32609000</v>
      </c>
      <c r="U50">
        <v>136433000</v>
      </c>
      <c r="V50">
        <v>156389000</v>
      </c>
      <c r="W50">
        <v>193784000</v>
      </c>
      <c r="X50">
        <v>197855000</v>
      </c>
      <c r="Y50">
        <v>33768000</v>
      </c>
      <c r="Z50">
        <v>61286000</v>
      </c>
      <c r="AA50">
        <v>98609000</v>
      </c>
      <c r="AB50">
        <v>142875000</v>
      </c>
      <c r="AC50">
        <v>218041000</v>
      </c>
      <c r="AD50">
        <v>315398000</v>
      </c>
      <c r="AE50">
        <v>328840000</v>
      </c>
      <c r="AF50">
        <v>547439000</v>
      </c>
      <c r="AG50">
        <v>0</v>
      </c>
      <c r="AH50">
        <v>0</v>
      </c>
      <c r="AI50">
        <v>0</v>
      </c>
      <c r="AJ50">
        <v>0</v>
      </c>
      <c r="AK50">
        <v>1683184000</v>
      </c>
      <c r="AL50">
        <v>1796860000</v>
      </c>
      <c r="AM50">
        <v>2187299000</v>
      </c>
      <c r="AN50">
        <v>2037348000</v>
      </c>
      <c r="AO50">
        <v>1467233000</v>
      </c>
      <c r="AP50">
        <v>1537767000</v>
      </c>
      <c r="AQ50">
        <v>1854279000</v>
      </c>
      <c r="AR50">
        <v>1636523000</v>
      </c>
      <c r="AS50">
        <v>215951000</v>
      </c>
      <c r="AT50">
        <v>259093000</v>
      </c>
      <c r="AU50">
        <v>333020000</v>
      </c>
      <c r="AV50">
        <v>400825000</v>
      </c>
      <c r="AW50">
        <v>169339000</v>
      </c>
      <c r="AX50">
        <v>213404000</v>
      </c>
      <c r="AY50">
        <v>262879000</v>
      </c>
      <c r="AZ50">
        <v>376852000</v>
      </c>
      <c r="BA50">
        <v>15.8</v>
      </c>
      <c r="BB50">
        <v>12.3</v>
      </c>
      <c r="BC50">
        <v>12.5</v>
      </c>
      <c r="BD50">
        <v>10.4</v>
      </c>
      <c r="BE50">
        <f>INDEX([1]report!$F$5:$AG$94,MATCH($C50,[1]report!$D$5:$D$94,0),MATCH(BE$1,[1]report!$F$4:$AG$4,0))</f>
        <v>198603000</v>
      </c>
      <c r="BF50">
        <f>INDEX([1]report!$F$5:$AG$94,MATCH($C50,[1]report!$D$5:$D$94,0),MATCH(BF$1,[1]report!$F$4:$AG$4,0))</f>
        <v>299160000</v>
      </c>
      <c r="BG50">
        <f>INDEX([1]report!$F$5:$AG$94,MATCH($C50,[1]report!$D$5:$D$94,0),MATCH(BG$1,[1]report!$F$4:$AG$4,0))</f>
        <v>318806000</v>
      </c>
      <c r="BH50">
        <f>INDEX([1]report!$F$5:$AG$94,MATCH($C50,[1]report!$D$5:$D$94,0),MATCH(BH$1,[1]report!$F$4:$AG$4,0))</f>
        <v>514556000</v>
      </c>
      <c r="BI50">
        <f>INDEX([1]report!$F$5:$AG$94,MATCH($C50,[1]report!$D$5:$D$94,0),MATCH(BI$1,[1]report!$F$4:$AG$4,0))</f>
        <v>33767000</v>
      </c>
      <c r="BJ50">
        <f>INDEX([1]report!$F$5:$AG$94,MATCH($C50,[1]report!$D$5:$D$94,0),MATCH(BJ$1,[1]report!$F$4:$AG$4,0))</f>
        <v>61286000</v>
      </c>
      <c r="BK50">
        <f>INDEX([1]report!$F$5:$AG$94,MATCH($C50,[1]report!$D$5:$D$94,0),MATCH(BK$1,[1]report!$F$4:$AG$4,0))</f>
        <v>98609000</v>
      </c>
      <c r="BL50">
        <f>INDEX([1]report!$F$5:$AG$94,MATCH($C50,[1]report!$D$5:$D$94,0),MATCH(BL$1,[1]report!$F$4:$AG$4,0))</f>
        <v>142875000</v>
      </c>
      <c r="BM50">
        <f>INDEX([1]report!$F$5:$AG$94,MATCH($C50,[1]report!$D$5:$D$94,0),MATCH(BM$1,[1]report!$F$4:$AG$4,0))</f>
        <v>0</v>
      </c>
      <c r="BN50">
        <f>INDEX([1]report!$F$5:$AG$94,MATCH($C50,[1]report!$D$5:$D$94,0),MATCH(BN$1,[1]report!$F$4:$AG$4,0))</f>
        <v>0</v>
      </c>
      <c r="BO50">
        <f>INDEX([1]report!$F$5:$AG$94,MATCH($C50,[1]report!$D$5:$D$94,0),MATCH(BO$1,[1]report!$F$4:$AG$4,0))</f>
        <v>0</v>
      </c>
      <c r="BP50">
        <f>INDEX([1]report!$F$5:$AG$94,MATCH($C50,[1]report!$D$5:$D$94,0),MATCH(BP$1,[1]report!$F$4:$AG$4,0))</f>
        <v>0</v>
      </c>
      <c r="BQ50">
        <f>INDEX([1]report!$F$5:$AG$94,MATCH($C50,[1]report!$D$5:$D$94,0),MATCH(BQ$1,[1]report!$F$4:$AG$4,0))</f>
        <v>184193000</v>
      </c>
      <c r="BR50">
        <f>INDEX([1]report!$F$5:$AG$94,MATCH($C50,[1]report!$D$5:$D$94,0),MATCH(BR$1,[1]report!$F$4:$AG$4,0))</f>
        <v>254089000</v>
      </c>
      <c r="BS50">
        <f>INDEX([1]report!$F$5:$AG$94,MATCH($C50,[1]report!$D$5:$D$94,0),MATCH(BS$1,[1]report!$F$4:$AG$4,0))</f>
        <v>230231000</v>
      </c>
      <c r="BT50">
        <f>INDEX([1]report!$F$5:$AG$94,MATCH($C50,[1]report!$D$5:$D$94,0),MATCH(BT$1,[1]report!$F$4:$AG$4,0))</f>
        <v>404564000</v>
      </c>
      <c r="BU50">
        <f>INDEX([1]report!$F$5:$AG$94,MATCH($C50,[1]report!$D$5:$D$94,0),MATCH(BU$1,[1]report!$F$4:$AG$4,0))</f>
        <v>169339000</v>
      </c>
      <c r="BV50">
        <f>INDEX([1]report!$F$5:$AG$94,MATCH($C50,[1]report!$D$5:$D$94,0),MATCH(BV$1,[1]report!$F$4:$AG$4,0))</f>
        <v>213404000</v>
      </c>
      <c r="BW50">
        <f>INDEX([1]report!$F$5:$AG$94,MATCH($C50,[1]report!$D$5:$D$94,0),MATCH(BW$1,[1]report!$F$4:$AG$4,0))</f>
        <v>262879000</v>
      </c>
      <c r="BX50">
        <f>INDEX([1]report!$F$5:$AG$94,MATCH($C50,[1]report!$D$5:$D$94,0),MATCH(BX$1,[1]report!$F$4:$AG$4,0))</f>
        <v>376852000</v>
      </c>
      <c r="BY50">
        <f>INDEX([1]report!$F$5:$AG$94,MATCH($C50,[1]report!$D$5:$D$94,0),MATCH(BY$1,[1]report!$F$4:$AG$4,0))</f>
        <v>0</v>
      </c>
      <c r="BZ50">
        <f>INDEX([1]report!$F$5:$AG$94,MATCH($C50,[1]report!$D$5:$D$94,0),MATCH(BZ$1,[1]report!$F$4:$AG$4,0))</f>
        <v>0</v>
      </c>
      <c r="CA50">
        <f>INDEX([1]report!$F$5:$AG$94,MATCH($C50,[1]report!$D$5:$D$94,0),MATCH(CA$1,[1]report!$F$4:$AG$4,0))</f>
        <v>0</v>
      </c>
      <c r="CB50">
        <f>INDEX([1]report!$F$5:$AG$94,MATCH($C50,[1]report!$D$5:$D$94,0),MATCH(CB$1,[1]report!$F$4:$AG$4,0))</f>
        <v>0</v>
      </c>
      <c r="CC50">
        <f>INDEX([1]report!$F$5:$AG$94,MATCH($C50,[1]report!$D$5:$D$94,0),MATCH(CC$1,[1]report!$F$4:$AG$4,0))</f>
        <v>23803000</v>
      </c>
      <c r="CD50">
        <f>INDEX([1]report!$F$5:$AG$94,MATCH($C50,[1]report!$D$5:$D$94,0),MATCH(CD$1,[1]report!$F$4:$AG$4,0))</f>
        <v>34350000</v>
      </c>
      <c r="CE50">
        <f>INDEX([1]report!$F$5:$AG$94,MATCH($C50,[1]report!$D$5:$D$94,0),MATCH(CE$1,[1]report!$F$4:$AG$4,0))</f>
        <v>46689000</v>
      </c>
      <c r="CF50">
        <f>INDEX([1]report!$F$5:$AG$94,MATCH($C50,[1]report!$D$5:$D$94,0),MATCH(CF$1,[1]report!$F$4:$AG$4,0))</f>
        <v>55512000</v>
      </c>
    </row>
    <row r="51" spans="1:84" ht="79.8">
      <c r="A51">
        <f t="shared" si="0"/>
        <v>50</v>
      </c>
      <c r="B51" s="3" t="s">
        <v>79</v>
      </c>
      <c r="C51" s="11">
        <v>9710074927</v>
      </c>
      <c r="D51" s="21" t="s">
        <v>161</v>
      </c>
      <c r="E51" t="s">
        <v>17</v>
      </c>
      <c r="F51">
        <v>5190</v>
      </c>
      <c r="G51">
        <v>0.95</v>
      </c>
      <c r="H51">
        <v>340</v>
      </c>
      <c r="I51">
        <v>0.88</v>
      </c>
      <c r="J51">
        <v>15260</v>
      </c>
      <c r="K51">
        <v>0.03</v>
      </c>
      <c r="L51" t="s">
        <v>154</v>
      </c>
      <c r="M51">
        <v>0</v>
      </c>
      <c r="N51">
        <v>0</v>
      </c>
      <c r="O51">
        <v>0</v>
      </c>
      <c r="P51">
        <v>0</v>
      </c>
      <c r="Q51">
        <v>0</v>
      </c>
      <c r="R51">
        <v>71000</v>
      </c>
      <c r="S51">
        <v>35000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15068000</v>
      </c>
      <c r="AA51">
        <v>42598000</v>
      </c>
      <c r="AB51">
        <v>57540000</v>
      </c>
      <c r="AC51">
        <v>0</v>
      </c>
      <c r="AD51">
        <v>117430000</v>
      </c>
      <c r="AE51">
        <v>73034000</v>
      </c>
      <c r="AF51">
        <v>57605000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88222000</v>
      </c>
      <c r="AM51">
        <v>150317000</v>
      </c>
      <c r="AN51">
        <v>96877000</v>
      </c>
      <c r="AO51">
        <v>0</v>
      </c>
      <c r="AP51">
        <v>65701000</v>
      </c>
      <c r="AQ51">
        <v>112799000</v>
      </c>
      <c r="AR51">
        <v>77276000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f>INDEX([1]report!$F$5:$AG$94,MATCH($C51,[1]report!$D$5:$D$94,0),MATCH(BE$1,[1]report!$F$4:$AG$4,0))</f>
        <v>0</v>
      </c>
      <c r="BF51">
        <f>INDEX([1]report!$F$5:$AG$94,MATCH($C51,[1]report!$D$5:$D$94,0),MATCH(BF$1,[1]report!$F$4:$AG$4,0))</f>
        <v>117359000</v>
      </c>
      <c r="BG51">
        <f>INDEX([1]report!$F$5:$AG$94,MATCH($C51,[1]report!$D$5:$D$94,0),MATCH(BG$1,[1]report!$F$4:$AG$4,0))</f>
        <v>72999000</v>
      </c>
      <c r="BH51">
        <f>INDEX([1]report!$F$5:$AG$94,MATCH($C51,[1]report!$D$5:$D$94,0),MATCH(BH$1,[1]report!$F$4:$AG$4,0))</f>
        <v>57605000</v>
      </c>
      <c r="BI51">
        <f>INDEX([1]report!$F$5:$AG$94,MATCH($C51,[1]report!$D$5:$D$94,0),MATCH(BI$1,[1]report!$F$4:$AG$4,0))</f>
        <v>0</v>
      </c>
      <c r="BJ51">
        <f>INDEX([1]report!$F$5:$AG$94,MATCH($C51,[1]report!$D$5:$D$94,0),MATCH(BJ$1,[1]report!$F$4:$AG$4,0))</f>
        <v>15068000</v>
      </c>
      <c r="BK51">
        <f>INDEX([1]report!$F$5:$AG$94,MATCH($C51,[1]report!$D$5:$D$94,0),MATCH(BK$1,[1]report!$F$4:$AG$4,0))</f>
        <v>42598000</v>
      </c>
      <c r="BL51">
        <f>INDEX([1]report!$F$5:$AG$94,MATCH($C51,[1]report!$D$5:$D$94,0),MATCH(BL$1,[1]report!$F$4:$AG$4,0))</f>
        <v>57540000</v>
      </c>
      <c r="BM51">
        <f>INDEX([1]report!$F$5:$AG$94,MATCH($C51,[1]report!$D$5:$D$94,0),MATCH(BM$1,[1]report!$F$4:$AG$4,0))</f>
        <v>0</v>
      </c>
      <c r="BN51">
        <f>INDEX([1]report!$F$5:$AG$94,MATCH($C51,[1]report!$D$5:$D$94,0),MATCH(BN$1,[1]report!$F$4:$AG$4,0))</f>
        <v>0</v>
      </c>
      <c r="BO51">
        <f>INDEX([1]report!$F$5:$AG$94,MATCH($C51,[1]report!$D$5:$D$94,0),MATCH(BO$1,[1]report!$F$4:$AG$4,0))</f>
        <v>0</v>
      </c>
      <c r="BP51">
        <f>INDEX([1]report!$F$5:$AG$94,MATCH($C51,[1]report!$D$5:$D$94,0),MATCH(BP$1,[1]report!$F$4:$AG$4,0))</f>
        <v>0</v>
      </c>
      <c r="BQ51">
        <f>INDEX([1]report!$F$5:$AG$94,MATCH($C51,[1]report!$D$5:$D$94,0),MATCH(BQ$1,[1]report!$F$4:$AG$4,0))</f>
        <v>0</v>
      </c>
      <c r="BR51">
        <f>INDEX([1]report!$F$5:$AG$94,MATCH($C51,[1]report!$D$5:$D$94,0),MATCH(BR$1,[1]report!$F$4:$AG$4,0))</f>
        <v>102362000</v>
      </c>
      <c r="BS51">
        <f>INDEX([1]report!$F$5:$AG$94,MATCH($C51,[1]report!$D$5:$D$94,0),MATCH(BS$1,[1]report!$F$4:$AG$4,0))</f>
        <v>30436000</v>
      </c>
      <c r="BT51">
        <f>INDEX([1]report!$F$5:$AG$94,MATCH($C51,[1]report!$D$5:$D$94,0),MATCH(BT$1,[1]report!$F$4:$AG$4,0))</f>
        <v>65000</v>
      </c>
      <c r="BU51">
        <f>INDEX([1]report!$F$5:$AG$94,MATCH($C51,[1]report!$D$5:$D$94,0),MATCH(BU$1,[1]report!$F$4:$AG$4,0))</f>
        <v>0</v>
      </c>
      <c r="BV51">
        <f>INDEX([1]report!$F$5:$AG$94,MATCH($C51,[1]report!$D$5:$D$94,0),MATCH(BV$1,[1]report!$F$4:$AG$4,0))</f>
        <v>0</v>
      </c>
      <c r="BW51">
        <f>INDEX([1]report!$F$5:$AG$94,MATCH($C51,[1]report!$D$5:$D$94,0),MATCH(BW$1,[1]report!$F$4:$AG$4,0))</f>
        <v>0</v>
      </c>
      <c r="BX51">
        <f>INDEX([1]report!$F$5:$AG$94,MATCH($C51,[1]report!$D$5:$D$94,0),MATCH(BX$1,[1]report!$F$4:$AG$4,0))</f>
        <v>0</v>
      </c>
      <c r="BY51">
        <f>INDEX([1]report!$F$5:$AG$94,MATCH($C51,[1]report!$D$5:$D$94,0),MATCH(BY$1,[1]report!$F$4:$AG$4,0))</f>
        <v>0</v>
      </c>
      <c r="BZ51">
        <f>INDEX([1]report!$F$5:$AG$94,MATCH($C51,[1]report!$D$5:$D$94,0),MATCH(BZ$1,[1]report!$F$4:$AG$4,0))</f>
        <v>0</v>
      </c>
      <c r="CA51">
        <f>INDEX([1]report!$F$5:$AG$94,MATCH($C51,[1]report!$D$5:$D$94,0),MATCH(CA$1,[1]report!$F$4:$AG$4,0))</f>
        <v>0</v>
      </c>
      <c r="CB51">
        <f>INDEX([1]report!$F$5:$AG$94,MATCH($C51,[1]report!$D$5:$D$94,0),MATCH(CB$1,[1]report!$F$4:$AG$4,0))</f>
        <v>0</v>
      </c>
      <c r="CC51">
        <f>INDEX([1]report!$F$5:$AG$94,MATCH($C51,[1]report!$D$5:$D$94,0),MATCH(CC$1,[1]report!$F$4:$AG$4,0))</f>
        <v>0</v>
      </c>
      <c r="CD51">
        <f>INDEX([1]report!$F$5:$AG$94,MATCH($C51,[1]report!$D$5:$D$94,0),MATCH(CD$1,[1]report!$F$4:$AG$4,0))</f>
        <v>18792000</v>
      </c>
      <c r="CE51">
        <f>INDEX([1]report!$F$5:$AG$94,MATCH($C51,[1]report!$D$5:$D$94,0),MATCH(CE$1,[1]report!$F$4:$AG$4,0))</f>
        <v>34483000</v>
      </c>
      <c r="CF51">
        <f>INDEX([1]report!$F$5:$AG$94,MATCH($C51,[1]report!$D$5:$D$94,0),MATCH(CF$1,[1]report!$F$4:$AG$4,0))</f>
        <v>18721000</v>
      </c>
    </row>
    <row r="52" spans="1:84" ht="45.6">
      <c r="A52">
        <f t="shared" si="0"/>
        <v>51</v>
      </c>
      <c r="B52" s="3" t="s">
        <v>80</v>
      </c>
      <c r="C52" s="11">
        <v>7728313812</v>
      </c>
      <c r="D52" s="21" t="s">
        <v>178</v>
      </c>
      <c r="E52" t="s">
        <v>30</v>
      </c>
      <c r="F52">
        <v>5180</v>
      </c>
      <c r="G52" t="s">
        <v>42</v>
      </c>
      <c r="H52">
        <v>3460</v>
      </c>
      <c r="I52" t="s">
        <v>42</v>
      </c>
      <c r="J52">
        <v>1500</v>
      </c>
      <c r="K52" t="s">
        <v>42</v>
      </c>
      <c r="M52">
        <v>0</v>
      </c>
      <c r="N52">
        <v>0</v>
      </c>
      <c r="O52">
        <v>0</v>
      </c>
      <c r="P52">
        <v>0</v>
      </c>
      <c r="Q52">
        <v>0</v>
      </c>
      <c r="R52">
        <v>117000</v>
      </c>
      <c r="S52">
        <v>143000</v>
      </c>
      <c r="T52">
        <v>127000</v>
      </c>
      <c r="U52">
        <v>0</v>
      </c>
      <c r="V52">
        <v>0</v>
      </c>
      <c r="W52">
        <v>0</v>
      </c>
      <c r="X52">
        <v>0</v>
      </c>
      <c r="Y52">
        <v>3005000</v>
      </c>
      <c r="Z52">
        <v>145410000</v>
      </c>
      <c r="AA52">
        <v>8780000</v>
      </c>
      <c r="AB52">
        <v>15475000</v>
      </c>
      <c r="AC52">
        <v>6528000</v>
      </c>
      <c r="AD52">
        <v>181825000</v>
      </c>
      <c r="AE52">
        <v>9304000</v>
      </c>
      <c r="AF52">
        <v>24584000</v>
      </c>
      <c r="AG52">
        <v>3005000</v>
      </c>
      <c r="AH52">
        <v>8253000</v>
      </c>
      <c r="AI52">
        <v>0</v>
      </c>
      <c r="AJ52">
        <v>0</v>
      </c>
      <c r="AK52">
        <v>2759000</v>
      </c>
      <c r="AL52">
        <v>22921000</v>
      </c>
      <c r="AM52">
        <v>10000000</v>
      </c>
      <c r="AN52">
        <v>15316000</v>
      </c>
      <c r="AO52">
        <v>5275000</v>
      </c>
      <c r="AP52">
        <v>0</v>
      </c>
      <c r="AQ52">
        <v>10398000</v>
      </c>
      <c r="AR52">
        <v>13470000</v>
      </c>
      <c r="AS52">
        <v>-2516000</v>
      </c>
      <c r="AT52">
        <v>22921000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f>INDEX([1]report!$F$5:$AG$94,MATCH($C52,[1]report!$D$5:$D$94,0),MATCH(BE$1,[1]report!$F$4:$AG$4,0))</f>
        <v>3280000</v>
      </c>
      <c r="BF52">
        <f>INDEX([1]report!$F$5:$AG$94,MATCH($C52,[1]report!$D$5:$D$94,0),MATCH(BF$1,[1]report!$F$4:$AG$4,0))</f>
        <v>181708000</v>
      </c>
      <c r="BG52">
        <f>INDEX([1]report!$F$5:$AG$94,MATCH($C52,[1]report!$D$5:$D$94,0),MATCH(BG$1,[1]report!$F$4:$AG$4,0))</f>
        <v>9161000</v>
      </c>
      <c r="BH52">
        <f>INDEX([1]report!$F$5:$AG$94,MATCH($C52,[1]report!$D$5:$D$94,0),MATCH(BH$1,[1]report!$F$4:$AG$4,0))</f>
        <v>24458000</v>
      </c>
      <c r="BI52">
        <f>INDEX([1]report!$F$5:$AG$94,MATCH($C52,[1]report!$D$5:$D$94,0),MATCH(BI$1,[1]report!$F$4:$AG$4,0))</f>
        <v>3005000</v>
      </c>
      <c r="BJ52">
        <f>INDEX([1]report!$F$5:$AG$94,MATCH($C52,[1]report!$D$5:$D$94,0),MATCH(BJ$1,[1]report!$F$4:$AG$4,0))</f>
        <v>145410000</v>
      </c>
      <c r="BK52">
        <f>INDEX([1]report!$F$5:$AG$94,MATCH($C52,[1]report!$D$5:$D$94,0),MATCH(BK$1,[1]report!$F$4:$AG$4,0))</f>
        <v>8780000</v>
      </c>
      <c r="BL52">
        <f>INDEX([1]report!$F$5:$AG$94,MATCH($C52,[1]report!$D$5:$D$94,0),MATCH(BL$1,[1]report!$F$4:$AG$4,0))</f>
        <v>15475000</v>
      </c>
      <c r="BM52">
        <f>INDEX([1]report!$F$5:$AG$94,MATCH($C52,[1]report!$D$5:$D$94,0),MATCH(BM$1,[1]report!$F$4:$AG$4,0))</f>
        <v>3000000</v>
      </c>
      <c r="BN52">
        <f>INDEX([1]report!$F$5:$AG$94,MATCH($C52,[1]report!$D$5:$D$94,0),MATCH(BN$1,[1]report!$F$4:$AG$4,0))</f>
        <v>0</v>
      </c>
      <c r="BO52">
        <f>INDEX([1]report!$F$5:$AG$94,MATCH($C52,[1]report!$D$5:$D$94,0),MATCH(BO$1,[1]report!$F$4:$AG$4,0))</f>
        <v>0</v>
      </c>
      <c r="BP52">
        <f>INDEX([1]report!$F$5:$AG$94,MATCH($C52,[1]report!$D$5:$D$94,0),MATCH(BP$1,[1]report!$F$4:$AG$4,0))</f>
        <v>0</v>
      </c>
      <c r="BQ52">
        <f>INDEX([1]report!$F$5:$AG$94,MATCH($C52,[1]report!$D$5:$D$94,0),MATCH(BQ$1,[1]report!$F$4:$AG$4,0))</f>
        <v>523000</v>
      </c>
      <c r="BR52">
        <f>INDEX([1]report!$F$5:$AG$94,MATCH($C52,[1]report!$D$5:$D$94,0),MATCH(BR$1,[1]report!$F$4:$AG$4,0))</f>
        <v>36415000</v>
      </c>
      <c r="BS52">
        <f>INDEX([1]report!$F$5:$AG$94,MATCH($C52,[1]report!$D$5:$D$94,0),MATCH(BS$1,[1]report!$F$4:$AG$4,0))</f>
        <v>524000</v>
      </c>
      <c r="BT52">
        <f>INDEX([1]report!$F$5:$AG$94,MATCH($C52,[1]report!$D$5:$D$94,0),MATCH(BT$1,[1]report!$F$4:$AG$4,0))</f>
        <v>9109000</v>
      </c>
      <c r="BU52">
        <f>INDEX([1]report!$F$5:$AG$94,MATCH($C52,[1]report!$D$5:$D$94,0),MATCH(BU$1,[1]report!$F$4:$AG$4,0))</f>
        <v>0</v>
      </c>
      <c r="BV52">
        <f>INDEX([1]report!$F$5:$AG$94,MATCH($C52,[1]report!$D$5:$D$94,0),MATCH(BV$1,[1]report!$F$4:$AG$4,0))</f>
        <v>0</v>
      </c>
      <c r="BW52">
        <f>INDEX([1]report!$F$5:$AG$94,MATCH($C52,[1]report!$D$5:$D$94,0),MATCH(BW$1,[1]report!$F$4:$AG$4,0))</f>
        <v>0</v>
      </c>
      <c r="BX52">
        <f>INDEX([1]report!$F$5:$AG$94,MATCH($C52,[1]report!$D$5:$D$94,0),MATCH(BX$1,[1]report!$F$4:$AG$4,0))</f>
        <v>0</v>
      </c>
      <c r="BY52">
        <f>INDEX([1]report!$F$5:$AG$94,MATCH($C52,[1]report!$D$5:$D$94,0),MATCH(BY$1,[1]report!$F$4:$AG$4,0))</f>
        <v>0</v>
      </c>
      <c r="BZ52">
        <f>INDEX([1]report!$F$5:$AG$94,MATCH($C52,[1]report!$D$5:$D$94,0),MATCH(BZ$1,[1]report!$F$4:$AG$4,0))</f>
        <v>20669000</v>
      </c>
      <c r="CA52">
        <f>INDEX([1]report!$F$5:$AG$94,MATCH($C52,[1]report!$D$5:$D$94,0),MATCH(CA$1,[1]report!$F$4:$AG$4,0))</f>
        <v>0</v>
      </c>
      <c r="CB52">
        <f>INDEX([1]report!$F$5:$AG$94,MATCH($C52,[1]report!$D$5:$D$94,0),MATCH(CB$1,[1]report!$F$4:$AG$4,0))</f>
        <v>0</v>
      </c>
      <c r="CC52">
        <f>INDEX([1]report!$F$5:$AG$94,MATCH($C52,[1]report!$D$5:$D$94,0),MATCH(CC$1,[1]report!$F$4:$AG$4,0))</f>
        <v>-2597000</v>
      </c>
      <c r="CD52">
        <f>INDEX([1]report!$F$5:$AG$94,MATCH($C52,[1]report!$D$5:$D$94,0),MATCH(CD$1,[1]report!$F$4:$AG$4,0))</f>
        <v>175831000</v>
      </c>
      <c r="CE52">
        <f>INDEX([1]report!$F$5:$AG$94,MATCH($C52,[1]report!$D$5:$D$94,0),MATCH(CE$1,[1]report!$F$4:$AG$4,0))</f>
        <v>598000</v>
      </c>
      <c r="CF52">
        <f>INDEX([1]report!$F$5:$AG$94,MATCH($C52,[1]report!$D$5:$D$94,0),MATCH(CF$1,[1]report!$F$4:$AG$4,0))</f>
        <v>45045000</v>
      </c>
    </row>
    <row r="53" spans="1:84" ht="45.6">
      <c r="A53">
        <f t="shared" si="0"/>
        <v>52</v>
      </c>
      <c r="B53" s="3" t="s">
        <v>81</v>
      </c>
      <c r="C53" s="11">
        <v>7725693620</v>
      </c>
      <c r="D53" s="21" t="s">
        <v>193</v>
      </c>
      <c r="E53" t="s">
        <v>40</v>
      </c>
      <c r="F53">
        <v>5140</v>
      </c>
      <c r="G53">
        <v>0.55000000000000004</v>
      </c>
      <c r="H53">
        <v>260</v>
      </c>
      <c r="I53">
        <v>0.45</v>
      </c>
      <c r="J53">
        <v>19770</v>
      </c>
      <c r="K53">
        <v>0.08</v>
      </c>
      <c r="L53" t="s">
        <v>155</v>
      </c>
      <c r="M53">
        <v>677676000</v>
      </c>
      <c r="N53">
        <v>707634000</v>
      </c>
      <c r="O53">
        <v>711781000</v>
      </c>
      <c r="P53">
        <v>722463000</v>
      </c>
      <c r="Q53">
        <v>70105000</v>
      </c>
      <c r="R53">
        <v>82147000</v>
      </c>
      <c r="S53">
        <v>94057000</v>
      </c>
      <c r="T53">
        <v>449472000</v>
      </c>
      <c r="U53">
        <v>3075704000</v>
      </c>
      <c r="V53">
        <v>4422816000</v>
      </c>
      <c r="W53">
        <v>3638235000</v>
      </c>
      <c r="X53">
        <v>5721880000</v>
      </c>
      <c r="Y53">
        <v>900365000</v>
      </c>
      <c r="Z53">
        <v>1108621000</v>
      </c>
      <c r="AA53">
        <v>1372325000</v>
      </c>
      <c r="AB53">
        <v>2547448000</v>
      </c>
      <c r="AC53">
        <v>6474217000</v>
      </c>
      <c r="AD53">
        <v>9058325000</v>
      </c>
      <c r="AE53">
        <v>7852160000</v>
      </c>
      <c r="AF53">
        <v>9940239000</v>
      </c>
      <c r="AG53">
        <v>0</v>
      </c>
      <c r="AH53">
        <v>0</v>
      </c>
      <c r="AI53">
        <v>0</v>
      </c>
      <c r="AJ53">
        <v>0</v>
      </c>
      <c r="AK53">
        <v>11916095000</v>
      </c>
      <c r="AL53">
        <v>13380967000</v>
      </c>
      <c r="AM53">
        <v>14658816000</v>
      </c>
      <c r="AN53">
        <v>20183241000</v>
      </c>
      <c r="AO53">
        <v>11096966000</v>
      </c>
      <c r="AP53">
        <v>12625591000</v>
      </c>
      <c r="AQ53">
        <v>13765430000</v>
      </c>
      <c r="AR53">
        <v>16678108000</v>
      </c>
      <c r="AS53">
        <v>819129000</v>
      </c>
      <c r="AT53">
        <v>755376000</v>
      </c>
      <c r="AU53">
        <v>893386000</v>
      </c>
      <c r="AV53">
        <v>3505133000</v>
      </c>
      <c r="AW53">
        <v>1221661000</v>
      </c>
      <c r="AX53">
        <v>1205797000</v>
      </c>
      <c r="AY53">
        <v>1227119000</v>
      </c>
      <c r="AZ53">
        <v>2713227000</v>
      </c>
      <c r="BA53">
        <v>4.4000000000000004</v>
      </c>
      <c r="BB53">
        <v>3.6</v>
      </c>
      <c r="BC53">
        <v>3.6</v>
      </c>
      <c r="BD53">
        <v>4.3</v>
      </c>
      <c r="BE53">
        <f>INDEX([1]report!$F$5:$AG$94,MATCH($C53,[1]report!$D$5:$D$94,0),MATCH(BE$1,[1]report!$F$4:$AG$4,0))</f>
        <v>5671092000</v>
      </c>
      <c r="BF53">
        <f>INDEX([1]report!$F$5:$AG$94,MATCH($C53,[1]report!$D$5:$D$94,0),MATCH(BF$1,[1]report!$F$4:$AG$4,0))</f>
        <v>8266535000</v>
      </c>
      <c r="BG53">
        <f>INDEX([1]report!$F$5:$AG$94,MATCH($C53,[1]report!$D$5:$D$94,0),MATCH(BG$1,[1]report!$F$4:$AG$4,0))</f>
        <v>7035742000</v>
      </c>
      <c r="BH53">
        <f>INDEX([1]report!$F$5:$AG$94,MATCH($C53,[1]report!$D$5:$D$94,0),MATCH(BH$1,[1]report!$F$4:$AG$4,0))</f>
        <v>8740867000</v>
      </c>
      <c r="BI53">
        <f>INDEX([1]report!$F$5:$AG$94,MATCH($C53,[1]report!$D$5:$D$94,0),MATCH(BI$1,[1]report!$F$4:$AG$4,0))</f>
        <v>900365000</v>
      </c>
      <c r="BJ53">
        <f>INDEX([1]report!$F$5:$AG$94,MATCH($C53,[1]report!$D$5:$D$94,0),MATCH(BJ$1,[1]report!$F$4:$AG$4,0))</f>
        <v>1108622000</v>
      </c>
      <c r="BK53">
        <f>INDEX([1]report!$F$5:$AG$94,MATCH($C53,[1]report!$D$5:$D$94,0),MATCH(BK$1,[1]report!$F$4:$AG$4,0))</f>
        <v>1372325000</v>
      </c>
      <c r="BL53">
        <f>INDEX([1]report!$F$5:$AG$94,MATCH($C53,[1]report!$D$5:$D$94,0),MATCH(BL$1,[1]report!$F$4:$AG$4,0))</f>
        <v>2547448000</v>
      </c>
      <c r="BM53">
        <f>INDEX([1]report!$F$5:$AG$94,MATCH($C53,[1]report!$D$5:$D$94,0),MATCH(BM$1,[1]report!$F$4:$AG$4,0))</f>
        <v>689762000</v>
      </c>
      <c r="BN53">
        <f>INDEX([1]report!$F$5:$AG$94,MATCH($C53,[1]report!$D$5:$D$94,0),MATCH(BN$1,[1]report!$F$4:$AG$4,0))</f>
        <v>689762000</v>
      </c>
      <c r="BO53">
        <f>INDEX([1]report!$F$5:$AG$94,MATCH($C53,[1]report!$D$5:$D$94,0),MATCH(BO$1,[1]report!$F$4:$AG$4,0))</f>
        <v>689762000</v>
      </c>
      <c r="BP53">
        <f>INDEX([1]report!$F$5:$AG$94,MATCH($C53,[1]report!$D$5:$D$94,0),MATCH(BP$1,[1]report!$F$4:$AG$4,0))</f>
        <v>489762000</v>
      </c>
      <c r="BQ53">
        <f>INDEX([1]report!$F$5:$AG$94,MATCH($C53,[1]report!$D$5:$D$94,0),MATCH(BQ$1,[1]report!$F$4:$AG$4,0))</f>
        <v>4882114000</v>
      </c>
      <c r="BR53">
        <f>INDEX([1]report!$F$5:$AG$94,MATCH($C53,[1]report!$D$5:$D$94,0),MATCH(BR$1,[1]report!$F$4:$AG$4,0))</f>
        <v>7258526000</v>
      </c>
      <c r="BS53">
        <f>INDEX([1]report!$F$5:$AG$94,MATCH($C53,[1]report!$D$5:$D$94,0),MATCH(BS$1,[1]report!$F$4:$AG$4,0))</f>
        <v>5788934000</v>
      </c>
      <c r="BT53">
        <f>INDEX([1]report!$F$5:$AG$94,MATCH($C53,[1]report!$D$5:$D$94,0),MATCH(BT$1,[1]report!$F$4:$AG$4,0))</f>
        <v>6893101000</v>
      </c>
      <c r="BU53">
        <f>INDEX([1]report!$F$5:$AG$94,MATCH($C53,[1]report!$D$5:$D$94,0),MATCH(BU$1,[1]report!$F$4:$AG$4,0))</f>
        <v>1221661000</v>
      </c>
      <c r="BV53">
        <f>INDEX([1]report!$F$5:$AG$94,MATCH($C53,[1]report!$D$5:$D$94,0),MATCH(BV$1,[1]report!$F$4:$AG$4,0))</f>
        <v>1205797000</v>
      </c>
      <c r="BW53">
        <f>INDEX([1]report!$F$5:$AG$94,MATCH($C53,[1]report!$D$5:$D$94,0),MATCH(BW$1,[1]report!$F$4:$AG$4,0))</f>
        <v>1227119000</v>
      </c>
      <c r="BX53">
        <f>INDEX([1]report!$F$5:$AG$94,MATCH($C53,[1]report!$D$5:$D$94,0),MATCH(BX$1,[1]report!$F$4:$AG$4,0))</f>
        <v>2713227000</v>
      </c>
      <c r="BY53">
        <f>INDEX([1]report!$F$5:$AG$94,MATCH($C53,[1]report!$D$5:$D$94,0),MATCH(BY$1,[1]report!$F$4:$AG$4,0))</f>
        <v>0</v>
      </c>
      <c r="BZ53">
        <f>INDEX([1]report!$F$5:$AG$94,MATCH($C53,[1]report!$D$5:$D$94,0),MATCH(BZ$1,[1]report!$F$4:$AG$4,0))</f>
        <v>0</v>
      </c>
      <c r="CA53">
        <f>INDEX([1]report!$F$5:$AG$94,MATCH($C53,[1]report!$D$5:$D$94,0),MATCH(CA$1,[1]report!$F$4:$AG$4,0))</f>
        <v>0</v>
      </c>
      <c r="CB53">
        <f>INDEX([1]report!$F$5:$AG$94,MATCH($C53,[1]report!$D$5:$D$94,0),MATCH(CB$1,[1]report!$F$4:$AG$4,0))</f>
        <v>0</v>
      </c>
      <c r="CC53">
        <f>INDEX([1]report!$F$5:$AG$94,MATCH($C53,[1]report!$D$5:$D$94,0),MATCH(CC$1,[1]report!$F$4:$AG$4,0))</f>
        <v>191485000</v>
      </c>
      <c r="CD53">
        <f>INDEX([1]report!$F$5:$AG$94,MATCH($C53,[1]report!$D$5:$D$94,0),MATCH(CD$1,[1]report!$F$4:$AG$4,0))</f>
        <v>256805000</v>
      </c>
      <c r="CE53">
        <f>INDEX([1]report!$F$5:$AG$94,MATCH($C53,[1]report!$D$5:$D$94,0),MATCH(CE$1,[1]report!$F$4:$AG$4,0))</f>
        <v>328554000</v>
      </c>
      <c r="CF53">
        <f>INDEX([1]report!$F$5:$AG$94,MATCH($C53,[1]report!$D$5:$D$94,0),MATCH(CF$1,[1]report!$F$4:$AG$4,0))</f>
        <v>1458194000</v>
      </c>
    </row>
    <row r="54" spans="1:84" ht="57">
      <c r="A54">
        <f t="shared" si="0"/>
        <v>53</v>
      </c>
      <c r="B54" s="3" t="s">
        <v>82</v>
      </c>
      <c r="C54" s="11">
        <v>7702379167</v>
      </c>
      <c r="D54" s="21" t="s">
        <v>195</v>
      </c>
      <c r="E54" t="s">
        <v>8</v>
      </c>
      <c r="F54">
        <v>5130</v>
      </c>
      <c r="G54">
        <v>0.45</v>
      </c>
      <c r="H54">
        <v>64</v>
      </c>
      <c r="I54">
        <v>0.14000000000000001</v>
      </c>
      <c r="J54">
        <v>80160</v>
      </c>
      <c r="K54">
        <v>0.28000000000000003</v>
      </c>
      <c r="L54" t="s">
        <v>156</v>
      </c>
      <c r="M54">
        <v>0</v>
      </c>
      <c r="N54">
        <v>0</v>
      </c>
      <c r="O54">
        <v>0</v>
      </c>
      <c r="P54">
        <v>0</v>
      </c>
      <c r="Q54">
        <v>58400000</v>
      </c>
      <c r="R54">
        <v>56086000</v>
      </c>
      <c r="S54">
        <v>55550000</v>
      </c>
      <c r="T54">
        <v>0</v>
      </c>
      <c r="U54">
        <v>9141000</v>
      </c>
      <c r="V54">
        <v>9564000</v>
      </c>
      <c r="W54">
        <v>9238000</v>
      </c>
      <c r="X54">
        <v>0</v>
      </c>
      <c r="Y54">
        <v>-221000</v>
      </c>
      <c r="Z54">
        <v>541000</v>
      </c>
      <c r="AA54">
        <v>2695000</v>
      </c>
      <c r="AB54">
        <v>0</v>
      </c>
      <c r="AC54">
        <v>77512000</v>
      </c>
      <c r="AD54">
        <v>75123000</v>
      </c>
      <c r="AE54">
        <v>72863000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14264000</v>
      </c>
      <c r="AL54">
        <v>5651000</v>
      </c>
      <c r="AM54">
        <v>5370000</v>
      </c>
      <c r="AN54">
        <v>0</v>
      </c>
      <c r="AO54">
        <v>18742000</v>
      </c>
      <c r="AP54">
        <v>15778000</v>
      </c>
      <c r="AQ54">
        <v>23523000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2.1</v>
      </c>
      <c r="BB54">
        <v>0.6</v>
      </c>
      <c r="BC54">
        <v>0.6</v>
      </c>
      <c r="BD54">
        <v>0</v>
      </c>
      <c r="BE54">
        <f>INDEX([1]report!$F$5:$AG$94,MATCH($C54,[1]report!$D$5:$D$94,0),MATCH(BE$1,[1]report!$F$4:$AG$4,0))</f>
        <v>19033000</v>
      </c>
      <c r="BF54">
        <f>INDEX([1]report!$F$5:$AG$94,MATCH($C54,[1]report!$D$5:$D$94,0),MATCH(BF$1,[1]report!$F$4:$AG$4,0))</f>
        <v>18942000</v>
      </c>
      <c r="BG54">
        <f>INDEX([1]report!$F$5:$AG$94,MATCH($C54,[1]report!$D$5:$D$94,0),MATCH(BG$1,[1]report!$F$4:$AG$4,0))</f>
        <v>17218000</v>
      </c>
      <c r="BH54">
        <f>INDEX([1]report!$F$5:$AG$94,MATCH($C54,[1]report!$D$5:$D$94,0),MATCH(BH$1,[1]report!$F$4:$AG$4,0))</f>
        <v>0</v>
      </c>
      <c r="BI54">
        <f>INDEX([1]report!$F$5:$AG$94,MATCH($C54,[1]report!$D$5:$D$94,0),MATCH(BI$1,[1]report!$F$4:$AG$4,0))</f>
        <v>-221000</v>
      </c>
      <c r="BJ54">
        <f>INDEX([1]report!$F$5:$AG$94,MATCH($C54,[1]report!$D$5:$D$94,0),MATCH(BJ$1,[1]report!$F$4:$AG$4,0))</f>
        <v>541000</v>
      </c>
      <c r="BK54">
        <f>INDEX([1]report!$F$5:$AG$94,MATCH($C54,[1]report!$D$5:$D$94,0),MATCH(BK$1,[1]report!$F$4:$AG$4,0))</f>
        <v>2695000</v>
      </c>
      <c r="BL54">
        <f>INDEX([1]report!$F$5:$AG$94,MATCH($C54,[1]report!$D$5:$D$94,0),MATCH(BL$1,[1]report!$F$4:$AG$4,0))</f>
        <v>0</v>
      </c>
      <c r="BM54">
        <f>INDEX([1]report!$F$5:$AG$94,MATCH($C54,[1]report!$D$5:$D$94,0),MATCH(BM$1,[1]report!$F$4:$AG$4,0))</f>
        <v>67243000</v>
      </c>
      <c r="BN54">
        <f>INDEX([1]report!$F$5:$AG$94,MATCH($C54,[1]report!$D$5:$D$94,0),MATCH(BN$1,[1]report!$F$4:$AG$4,0))</f>
        <v>67243000</v>
      </c>
      <c r="BO54">
        <f>INDEX([1]report!$F$5:$AG$94,MATCH($C54,[1]report!$D$5:$D$94,0),MATCH(BO$1,[1]report!$F$4:$AG$4,0))</f>
        <v>63743000</v>
      </c>
      <c r="BP54">
        <f>INDEX([1]report!$F$5:$AG$94,MATCH($C54,[1]report!$D$5:$D$94,0),MATCH(BP$1,[1]report!$F$4:$AG$4,0))</f>
        <v>0</v>
      </c>
      <c r="BQ54">
        <f>INDEX([1]report!$F$5:$AG$94,MATCH($C54,[1]report!$D$5:$D$94,0),MATCH(BQ$1,[1]report!$F$4:$AG$4,0))</f>
        <v>10442000</v>
      </c>
      <c r="BR54">
        <f>INDEX([1]report!$F$5:$AG$94,MATCH($C54,[1]report!$D$5:$D$94,0),MATCH(BR$1,[1]report!$F$4:$AG$4,0))</f>
        <v>7259000</v>
      </c>
      <c r="BS54">
        <f>INDEX([1]report!$F$5:$AG$94,MATCH($C54,[1]report!$D$5:$D$94,0),MATCH(BS$1,[1]report!$F$4:$AG$4,0))</f>
        <v>6324000</v>
      </c>
      <c r="BT54">
        <f>INDEX([1]report!$F$5:$AG$94,MATCH($C54,[1]report!$D$5:$D$94,0),MATCH(BT$1,[1]report!$F$4:$AG$4,0))</f>
        <v>0</v>
      </c>
      <c r="BU54">
        <f>INDEX([1]report!$F$5:$AG$94,MATCH($C54,[1]report!$D$5:$D$94,0),MATCH(BU$1,[1]report!$F$4:$AG$4,0))</f>
        <v>0</v>
      </c>
      <c r="BV54">
        <f>INDEX([1]report!$F$5:$AG$94,MATCH($C54,[1]report!$D$5:$D$94,0),MATCH(BV$1,[1]report!$F$4:$AG$4,0))</f>
        <v>0</v>
      </c>
      <c r="BW54">
        <f>INDEX([1]report!$F$5:$AG$94,MATCH($C54,[1]report!$D$5:$D$94,0),MATCH(BW$1,[1]report!$F$4:$AG$4,0))</f>
        <v>0</v>
      </c>
      <c r="BX54">
        <f>INDEX([1]report!$F$5:$AG$94,MATCH($C54,[1]report!$D$5:$D$94,0),MATCH(BX$1,[1]report!$F$4:$AG$4,0))</f>
        <v>0</v>
      </c>
      <c r="BY54">
        <f>INDEX([1]report!$F$5:$AG$94,MATCH($C54,[1]report!$D$5:$D$94,0),MATCH(BY$1,[1]report!$F$4:$AG$4,0))</f>
        <v>0</v>
      </c>
      <c r="BZ54">
        <f>INDEX([1]report!$F$5:$AG$94,MATCH($C54,[1]report!$D$5:$D$94,0),MATCH(BZ$1,[1]report!$F$4:$AG$4,0))</f>
        <v>0</v>
      </c>
      <c r="CA54">
        <f>INDEX([1]report!$F$5:$AG$94,MATCH($C54,[1]report!$D$5:$D$94,0),MATCH(CA$1,[1]report!$F$4:$AG$4,0))</f>
        <v>0</v>
      </c>
      <c r="CB54">
        <f>INDEX([1]report!$F$5:$AG$94,MATCH($C54,[1]report!$D$5:$D$94,0),MATCH(CB$1,[1]report!$F$4:$AG$4,0))</f>
        <v>0</v>
      </c>
      <c r="CC54">
        <f>INDEX([1]report!$F$5:$AG$94,MATCH($C54,[1]report!$D$5:$D$94,0),MATCH(CC$1,[1]report!$F$4:$AG$4,0))</f>
        <v>278000</v>
      </c>
      <c r="CD54">
        <f>INDEX([1]report!$F$5:$AG$94,MATCH($C54,[1]report!$D$5:$D$94,0),MATCH(CD$1,[1]report!$F$4:$AG$4,0))</f>
        <v>964000</v>
      </c>
      <c r="CE54">
        <f>INDEX([1]report!$F$5:$AG$94,MATCH($C54,[1]report!$D$5:$D$94,0),MATCH(CE$1,[1]report!$F$4:$AG$4,0))</f>
        <v>2799000</v>
      </c>
      <c r="CF54">
        <f>INDEX([1]report!$F$5:$AG$94,MATCH($C54,[1]report!$D$5:$D$94,0),MATCH(CF$1,[1]report!$F$4:$AG$4,0))</f>
        <v>0</v>
      </c>
    </row>
    <row r="55" spans="1:84" ht="45.6">
      <c r="A55">
        <f t="shared" si="0"/>
        <v>54</v>
      </c>
      <c r="B55" s="3" t="s">
        <v>83</v>
      </c>
      <c r="C55" s="11">
        <v>7714037390</v>
      </c>
      <c r="D55" s="21" t="s">
        <v>185</v>
      </c>
      <c r="E55" t="s">
        <v>27</v>
      </c>
      <c r="F55">
        <v>5070</v>
      </c>
      <c r="G55">
        <v>0.56000000000000005</v>
      </c>
      <c r="H55">
        <v>920</v>
      </c>
      <c r="I55">
        <v>0.56999999999999995</v>
      </c>
      <c r="J55">
        <v>5510</v>
      </c>
      <c r="K55">
        <v>-0.01</v>
      </c>
      <c r="L55" t="s">
        <v>157</v>
      </c>
      <c r="M55">
        <v>932000</v>
      </c>
      <c r="N55">
        <v>470000</v>
      </c>
      <c r="O55">
        <v>6628000</v>
      </c>
      <c r="P55">
        <v>2990000</v>
      </c>
      <c r="Q55">
        <v>7515755000</v>
      </c>
      <c r="R55">
        <v>6869011000</v>
      </c>
      <c r="S55">
        <v>6177273000</v>
      </c>
      <c r="T55">
        <v>5734538000</v>
      </c>
      <c r="U55">
        <v>10991344000</v>
      </c>
      <c r="V55">
        <v>12752067000</v>
      </c>
      <c r="W55">
        <v>15522007000</v>
      </c>
      <c r="X55">
        <v>13595715000</v>
      </c>
      <c r="Y55">
        <v>27969768000</v>
      </c>
      <c r="Z55">
        <v>29906146000</v>
      </c>
      <c r="AA55">
        <v>32446721000</v>
      </c>
      <c r="AB55">
        <v>36438425000</v>
      </c>
      <c r="AC55">
        <v>32859415000</v>
      </c>
      <c r="AD55">
        <v>36652458000</v>
      </c>
      <c r="AE55">
        <v>40332337000</v>
      </c>
      <c r="AF55">
        <v>47705463000</v>
      </c>
      <c r="AG55">
        <v>0</v>
      </c>
      <c r="AH55">
        <v>0</v>
      </c>
      <c r="AI55">
        <v>0</v>
      </c>
      <c r="AJ55">
        <v>0</v>
      </c>
      <c r="AK55">
        <v>40705698000</v>
      </c>
      <c r="AL55">
        <v>43726498000</v>
      </c>
      <c r="AM55">
        <v>45291717000</v>
      </c>
      <c r="AN55">
        <v>55638592000</v>
      </c>
      <c r="AO55">
        <v>14281792000</v>
      </c>
      <c r="AP55">
        <v>16704892000</v>
      </c>
      <c r="AQ55">
        <v>19400990000</v>
      </c>
      <c r="AR55">
        <v>23940830000</v>
      </c>
      <c r="AS55">
        <v>26423906000</v>
      </c>
      <c r="AT55">
        <v>27021606000</v>
      </c>
      <c r="AU55">
        <v>25890727000</v>
      </c>
      <c r="AV55">
        <v>31697762000</v>
      </c>
      <c r="AW55">
        <v>23648674000</v>
      </c>
      <c r="AX55">
        <v>23568855000</v>
      </c>
      <c r="AY55">
        <v>22281930000</v>
      </c>
      <c r="AZ55">
        <v>25636805000</v>
      </c>
      <c r="BA55">
        <v>3.3</v>
      </c>
      <c r="BB55">
        <v>3.7</v>
      </c>
      <c r="BC55">
        <v>3.2</v>
      </c>
      <c r="BD55">
        <v>3.8</v>
      </c>
      <c r="BE55">
        <f>INDEX([1]report!$F$5:$AG$94,MATCH($C55,[1]report!$D$5:$D$94,0),MATCH(BE$1,[1]report!$F$4:$AG$4,0))</f>
        <v>24160311000</v>
      </c>
      <c r="BF55">
        <f>INDEX([1]report!$F$5:$AG$94,MATCH($C55,[1]report!$D$5:$D$94,0),MATCH(BF$1,[1]report!$F$4:$AG$4,0))</f>
        <v>29225041000</v>
      </c>
      <c r="BG55">
        <f>INDEX([1]report!$F$5:$AG$94,MATCH($C55,[1]report!$D$5:$D$94,0),MATCH(BG$1,[1]report!$F$4:$AG$4,0))</f>
        <v>33608964000</v>
      </c>
      <c r="BH55">
        <f>INDEX([1]report!$F$5:$AG$94,MATCH($C55,[1]report!$D$5:$D$94,0),MATCH(BH$1,[1]report!$F$4:$AG$4,0))</f>
        <v>41041255000</v>
      </c>
      <c r="BI55">
        <f>INDEX([1]report!$F$5:$AG$94,MATCH($C55,[1]report!$D$5:$D$94,0),MATCH(BI$1,[1]report!$F$4:$AG$4,0))</f>
        <v>27969768000</v>
      </c>
      <c r="BJ55">
        <f>INDEX([1]report!$F$5:$AG$94,MATCH($C55,[1]report!$D$5:$D$94,0),MATCH(BJ$1,[1]report!$F$4:$AG$4,0))</f>
        <v>29906146000</v>
      </c>
      <c r="BK55">
        <f>INDEX([1]report!$F$5:$AG$94,MATCH($C55,[1]report!$D$5:$D$94,0),MATCH(BK$1,[1]report!$F$4:$AG$4,0))</f>
        <v>32446721000</v>
      </c>
      <c r="BL55">
        <f>INDEX([1]report!$F$5:$AG$94,MATCH($C55,[1]report!$D$5:$D$94,0),MATCH(BL$1,[1]report!$F$4:$AG$4,0))</f>
        <v>36438425000</v>
      </c>
      <c r="BM55">
        <f>INDEX([1]report!$F$5:$AG$94,MATCH($C55,[1]report!$D$5:$D$94,0),MATCH(BM$1,[1]report!$F$4:$AG$4,0))</f>
        <v>0</v>
      </c>
      <c r="BN55">
        <f>INDEX([1]report!$F$5:$AG$94,MATCH($C55,[1]report!$D$5:$D$94,0),MATCH(BN$1,[1]report!$F$4:$AG$4,0))</f>
        <v>0</v>
      </c>
      <c r="BO55">
        <f>INDEX([1]report!$F$5:$AG$94,MATCH($C55,[1]report!$D$5:$D$94,0),MATCH(BO$1,[1]report!$F$4:$AG$4,0))</f>
        <v>0</v>
      </c>
      <c r="BP55">
        <f>INDEX([1]report!$F$5:$AG$94,MATCH($C55,[1]report!$D$5:$D$94,0),MATCH(BP$1,[1]report!$F$4:$AG$4,0))</f>
        <v>0</v>
      </c>
      <c r="BQ55">
        <f>INDEX([1]report!$F$5:$AG$94,MATCH($C55,[1]report!$D$5:$D$94,0),MATCH(BQ$1,[1]report!$F$4:$AG$4,0))</f>
        <v>4757258000</v>
      </c>
      <c r="BR55">
        <f>INDEX([1]report!$F$5:$AG$94,MATCH($C55,[1]report!$D$5:$D$94,0),MATCH(BR$1,[1]report!$F$4:$AG$4,0))</f>
        <v>6636127000</v>
      </c>
      <c r="BS55">
        <f>INDEX([1]report!$F$5:$AG$94,MATCH($C55,[1]report!$D$5:$D$94,0),MATCH(BS$1,[1]report!$F$4:$AG$4,0))</f>
        <v>7792503000</v>
      </c>
      <c r="BT55">
        <f>INDEX([1]report!$F$5:$AG$94,MATCH($C55,[1]report!$D$5:$D$94,0),MATCH(BT$1,[1]report!$F$4:$AG$4,0))</f>
        <v>11184157000</v>
      </c>
      <c r="BU55">
        <f>INDEX([1]report!$F$5:$AG$94,MATCH($C55,[1]report!$D$5:$D$94,0),MATCH(BU$1,[1]report!$F$4:$AG$4,0))</f>
        <v>23648674000</v>
      </c>
      <c r="BV55">
        <f>INDEX([1]report!$F$5:$AG$94,MATCH($C55,[1]report!$D$5:$D$94,0),MATCH(BV$1,[1]report!$F$4:$AG$4,0))</f>
        <v>23568855000</v>
      </c>
      <c r="BW55">
        <f>INDEX([1]report!$F$5:$AG$94,MATCH($C55,[1]report!$D$5:$D$94,0),MATCH(BW$1,[1]report!$F$4:$AG$4,0))</f>
        <v>22281930000</v>
      </c>
      <c r="BX55">
        <f>INDEX([1]report!$F$5:$AG$94,MATCH($C55,[1]report!$D$5:$D$94,0),MATCH(BX$1,[1]report!$F$4:$AG$4,0))</f>
        <v>25636805000</v>
      </c>
      <c r="BY55">
        <f>INDEX([1]report!$F$5:$AG$94,MATCH($C55,[1]report!$D$5:$D$94,0),MATCH(BY$1,[1]report!$F$4:$AG$4,0))</f>
        <v>0</v>
      </c>
      <c r="BZ55">
        <f>INDEX([1]report!$F$5:$AG$94,MATCH($C55,[1]report!$D$5:$D$94,0),MATCH(BZ$1,[1]report!$F$4:$AG$4,0))</f>
        <v>0</v>
      </c>
      <c r="CA55">
        <f>INDEX([1]report!$F$5:$AG$94,MATCH($C55,[1]report!$D$5:$D$94,0),MATCH(CA$1,[1]report!$F$4:$AG$4,0))</f>
        <v>0</v>
      </c>
      <c r="CB55">
        <f>INDEX([1]report!$F$5:$AG$94,MATCH($C55,[1]report!$D$5:$D$94,0),MATCH(CB$1,[1]report!$F$4:$AG$4,0))</f>
        <v>0</v>
      </c>
      <c r="CC55">
        <f>INDEX([1]report!$F$5:$AG$94,MATCH($C55,[1]report!$D$5:$D$94,0),MATCH(CC$1,[1]report!$F$4:$AG$4,0))</f>
        <v>2186152000</v>
      </c>
      <c r="CD55">
        <f>INDEX([1]report!$F$5:$AG$94,MATCH($C55,[1]report!$D$5:$D$94,0),MATCH(CD$1,[1]report!$F$4:$AG$4,0))</f>
        <v>2555438000</v>
      </c>
      <c r="CE55">
        <f>INDEX([1]report!$F$5:$AG$94,MATCH($C55,[1]report!$D$5:$D$94,0),MATCH(CE$1,[1]report!$F$4:$AG$4,0))</f>
        <v>3237475000</v>
      </c>
      <c r="CF55">
        <f>INDEX([1]report!$F$5:$AG$94,MATCH($C55,[1]report!$D$5:$D$94,0),MATCH(CF$1,[1]report!$F$4:$AG$4,0))</f>
        <v>5089614000</v>
      </c>
    </row>
    <row r="56" spans="1:84">
      <c r="A56">
        <f t="shared" si="0"/>
        <v>55</v>
      </c>
      <c r="B56" s="3" t="s">
        <v>84</v>
      </c>
      <c r="C56" s="11">
        <v>7736607968</v>
      </c>
      <c r="D56" s="11" t="s">
        <v>162</v>
      </c>
      <c r="E56" t="s">
        <v>8</v>
      </c>
      <c r="F56">
        <v>5050</v>
      </c>
      <c r="G56">
        <v>0.37</v>
      </c>
      <c r="H56">
        <v>440</v>
      </c>
      <c r="I56">
        <v>0.32</v>
      </c>
      <c r="J56">
        <v>11480</v>
      </c>
      <c r="K56">
        <v>0.03</v>
      </c>
      <c r="M56">
        <v>3076000</v>
      </c>
      <c r="N56">
        <v>2164000</v>
      </c>
      <c r="O56">
        <v>1253000</v>
      </c>
      <c r="P56">
        <v>341000</v>
      </c>
      <c r="Q56">
        <v>0</v>
      </c>
      <c r="R56">
        <v>0</v>
      </c>
      <c r="S56">
        <v>0</v>
      </c>
      <c r="T56">
        <v>6481000</v>
      </c>
      <c r="U56">
        <v>0</v>
      </c>
      <c r="V56">
        <v>0</v>
      </c>
      <c r="W56">
        <v>110896000</v>
      </c>
      <c r="X56">
        <v>195391000</v>
      </c>
      <c r="Y56">
        <v>56965000</v>
      </c>
      <c r="Z56">
        <v>45157000</v>
      </c>
      <c r="AA56">
        <v>52499000</v>
      </c>
      <c r="AB56">
        <v>77259000</v>
      </c>
      <c r="AC56">
        <v>135770000</v>
      </c>
      <c r="AD56">
        <v>297255000</v>
      </c>
      <c r="AE56">
        <v>206047000</v>
      </c>
      <c r="AF56">
        <v>484145000</v>
      </c>
      <c r="AG56">
        <v>0</v>
      </c>
      <c r="AH56">
        <v>0</v>
      </c>
      <c r="AI56">
        <v>0</v>
      </c>
      <c r="AJ56">
        <v>0</v>
      </c>
      <c r="AK56">
        <v>236532000</v>
      </c>
      <c r="AL56">
        <v>472449000</v>
      </c>
      <c r="AM56">
        <v>955367000</v>
      </c>
      <c r="AN56">
        <v>1978722000</v>
      </c>
      <c r="AO56">
        <v>72524000</v>
      </c>
      <c r="AP56">
        <v>371548000</v>
      </c>
      <c r="AQ56">
        <v>740143000</v>
      </c>
      <c r="AR56">
        <v>1605028000</v>
      </c>
      <c r="AS56">
        <v>164008000</v>
      </c>
      <c r="AT56">
        <v>100901000</v>
      </c>
      <c r="AU56">
        <v>215224000</v>
      </c>
      <c r="AV56">
        <v>373694000</v>
      </c>
      <c r="AW56">
        <v>99277000</v>
      </c>
      <c r="AX56">
        <v>107135000</v>
      </c>
      <c r="AY56">
        <v>194624000</v>
      </c>
      <c r="AZ56">
        <v>340621000</v>
      </c>
      <c r="BA56">
        <v>1285.5</v>
      </c>
      <c r="BB56">
        <v>0</v>
      </c>
      <c r="BC56">
        <v>17.2</v>
      </c>
      <c r="BD56">
        <v>12.9</v>
      </c>
      <c r="BE56">
        <f>INDEX([1]report!$F$5:$AG$94,MATCH($C56,[1]report!$D$5:$D$94,0),MATCH(BE$1,[1]report!$F$4:$AG$4,0))</f>
        <v>132666000</v>
      </c>
      <c r="BF56">
        <f>INDEX([1]report!$F$5:$AG$94,MATCH($C56,[1]report!$D$5:$D$94,0),MATCH(BF$1,[1]report!$F$4:$AG$4,0))</f>
        <v>295020000</v>
      </c>
      <c r="BG56">
        <f>INDEX([1]report!$F$5:$AG$94,MATCH($C56,[1]report!$D$5:$D$94,0),MATCH(BG$1,[1]report!$F$4:$AG$4,0))</f>
        <v>204759000</v>
      </c>
      <c r="BH56">
        <f>INDEX([1]report!$F$5:$AG$94,MATCH($C56,[1]report!$D$5:$D$94,0),MATCH(BH$1,[1]report!$F$4:$AG$4,0))</f>
        <v>477043000</v>
      </c>
      <c r="BI56">
        <f>INDEX([1]report!$F$5:$AG$94,MATCH($C56,[1]report!$D$5:$D$94,0),MATCH(BI$1,[1]report!$F$4:$AG$4,0))</f>
        <v>56965000</v>
      </c>
      <c r="BJ56">
        <f>INDEX([1]report!$F$5:$AG$94,MATCH($C56,[1]report!$D$5:$D$94,0),MATCH(BJ$1,[1]report!$F$4:$AG$4,0))</f>
        <v>45157000</v>
      </c>
      <c r="BK56">
        <f>INDEX([1]report!$F$5:$AG$94,MATCH($C56,[1]report!$D$5:$D$94,0),MATCH(BK$1,[1]report!$F$4:$AG$4,0))</f>
        <v>52498000</v>
      </c>
      <c r="BL56">
        <f>INDEX([1]report!$F$5:$AG$94,MATCH($C56,[1]report!$D$5:$D$94,0),MATCH(BL$1,[1]report!$F$4:$AG$4,0))</f>
        <v>77260000</v>
      </c>
      <c r="BM56">
        <f>INDEX([1]report!$F$5:$AG$94,MATCH($C56,[1]report!$D$5:$D$94,0),MATCH(BM$1,[1]report!$F$4:$AG$4,0))</f>
        <v>0</v>
      </c>
      <c r="BN56">
        <f>INDEX([1]report!$F$5:$AG$94,MATCH($C56,[1]report!$D$5:$D$94,0),MATCH(BN$1,[1]report!$F$4:$AG$4,0))</f>
        <v>0</v>
      </c>
      <c r="BO56">
        <f>INDEX([1]report!$F$5:$AG$94,MATCH($C56,[1]report!$D$5:$D$94,0),MATCH(BO$1,[1]report!$F$4:$AG$4,0))</f>
        <v>0</v>
      </c>
      <c r="BP56">
        <f>INDEX([1]report!$F$5:$AG$94,MATCH($C56,[1]report!$D$5:$D$94,0),MATCH(BP$1,[1]report!$F$4:$AG$4,0))</f>
        <v>0</v>
      </c>
      <c r="BQ56">
        <f>INDEX([1]report!$F$5:$AG$94,MATCH($C56,[1]report!$D$5:$D$94,0),MATCH(BQ$1,[1]report!$F$4:$AG$4,0))</f>
        <v>78805000</v>
      </c>
      <c r="BR56">
        <f>INDEX([1]report!$F$5:$AG$94,MATCH($C56,[1]report!$D$5:$D$94,0),MATCH(BR$1,[1]report!$F$4:$AG$4,0))</f>
        <v>252098000</v>
      </c>
      <c r="BS56">
        <f>INDEX([1]report!$F$5:$AG$94,MATCH($C56,[1]report!$D$5:$D$94,0),MATCH(BS$1,[1]report!$F$4:$AG$4,0))</f>
        <v>153548000</v>
      </c>
      <c r="BT56">
        <f>INDEX([1]report!$F$5:$AG$94,MATCH($C56,[1]report!$D$5:$D$94,0),MATCH(BT$1,[1]report!$F$4:$AG$4,0))</f>
        <v>406886000</v>
      </c>
      <c r="BU56">
        <f>INDEX([1]report!$F$5:$AG$94,MATCH($C56,[1]report!$D$5:$D$94,0),MATCH(BU$1,[1]report!$F$4:$AG$4,0))</f>
        <v>99277000</v>
      </c>
      <c r="BV56">
        <f>INDEX([1]report!$F$5:$AG$94,MATCH($C56,[1]report!$D$5:$D$94,0),MATCH(BV$1,[1]report!$F$4:$AG$4,0))</f>
        <v>107135000</v>
      </c>
      <c r="BW56">
        <f>INDEX([1]report!$F$5:$AG$94,MATCH($C56,[1]report!$D$5:$D$94,0),MATCH(BW$1,[1]report!$F$4:$AG$4,0))</f>
        <v>194624000</v>
      </c>
      <c r="BX56">
        <f>INDEX([1]report!$F$5:$AG$94,MATCH($C56,[1]report!$D$5:$D$94,0),MATCH(BX$1,[1]report!$F$4:$AG$4,0))</f>
        <v>340621000</v>
      </c>
      <c r="BY56">
        <f>INDEX([1]report!$F$5:$AG$94,MATCH($C56,[1]report!$D$5:$D$94,0),MATCH(BY$1,[1]report!$F$4:$AG$4,0))</f>
        <v>0</v>
      </c>
      <c r="BZ56">
        <f>INDEX([1]report!$F$5:$AG$94,MATCH($C56,[1]report!$D$5:$D$94,0),MATCH(BZ$1,[1]report!$F$4:$AG$4,0))</f>
        <v>0</v>
      </c>
      <c r="CA56">
        <f>INDEX([1]report!$F$5:$AG$94,MATCH($C56,[1]report!$D$5:$D$94,0),MATCH(CA$1,[1]report!$F$4:$AG$4,0))</f>
        <v>0</v>
      </c>
      <c r="CB56">
        <f>INDEX([1]report!$F$5:$AG$94,MATCH($C56,[1]report!$D$5:$D$94,0),MATCH(CB$1,[1]report!$F$4:$AG$4,0))</f>
        <v>0</v>
      </c>
      <c r="CC56">
        <f>INDEX([1]report!$F$5:$AG$94,MATCH($C56,[1]report!$D$5:$D$94,0),MATCH(CC$1,[1]report!$F$4:$AG$4,0))</f>
        <v>63386000</v>
      </c>
      <c r="CD56">
        <f>INDEX([1]report!$F$5:$AG$94,MATCH($C56,[1]report!$D$5:$D$94,0),MATCH(CD$1,[1]report!$F$4:$AG$4,0))</f>
        <v>15227000</v>
      </c>
      <c r="CE56">
        <f>INDEX([1]report!$F$5:$AG$94,MATCH($C56,[1]report!$D$5:$D$94,0),MATCH(CE$1,[1]report!$F$4:$AG$4,0))</f>
        <v>35678000</v>
      </c>
      <c r="CF56">
        <f>INDEX([1]report!$F$5:$AG$94,MATCH($C56,[1]report!$D$5:$D$94,0),MATCH(CF$1,[1]report!$F$4:$AG$4,0))</f>
        <v>30981000</v>
      </c>
    </row>
    <row r="57" spans="1:84" ht="91.2">
      <c r="A57">
        <f t="shared" si="0"/>
        <v>56</v>
      </c>
      <c r="B57" s="3" t="s">
        <v>85</v>
      </c>
      <c r="C57" s="11">
        <v>3305051742</v>
      </c>
      <c r="D57" s="21" t="s">
        <v>169</v>
      </c>
      <c r="E57" t="s">
        <v>17</v>
      </c>
      <c r="F57">
        <v>4990</v>
      </c>
      <c r="G57">
        <v>0.62</v>
      </c>
      <c r="H57">
        <v>240</v>
      </c>
      <c r="I57">
        <v>0.62</v>
      </c>
      <c r="J57">
        <v>20790</v>
      </c>
      <c r="K57">
        <v>0.01</v>
      </c>
      <c r="L57">
        <v>1629484</v>
      </c>
      <c r="M57">
        <v>33796000</v>
      </c>
      <c r="N57">
        <v>78505000</v>
      </c>
      <c r="O57">
        <v>21803000</v>
      </c>
      <c r="P57">
        <v>23645000</v>
      </c>
      <c r="Q57">
        <v>570806000</v>
      </c>
      <c r="R57">
        <v>666266000</v>
      </c>
      <c r="S57">
        <v>545704000</v>
      </c>
      <c r="T57">
        <v>778283000</v>
      </c>
      <c r="U57">
        <v>1429085000</v>
      </c>
      <c r="V57">
        <v>1761864000</v>
      </c>
      <c r="W57">
        <v>2520404000</v>
      </c>
      <c r="X57">
        <v>2985846000</v>
      </c>
      <c r="Y57">
        <v>400851000</v>
      </c>
      <c r="Z57">
        <v>285095000</v>
      </c>
      <c r="AA57">
        <v>1840157000</v>
      </c>
      <c r="AB57">
        <v>2743691000</v>
      </c>
      <c r="AC57">
        <v>4982411000</v>
      </c>
      <c r="AD57">
        <v>5774585000</v>
      </c>
      <c r="AE57">
        <v>9412041000</v>
      </c>
      <c r="AF57">
        <v>11436810000</v>
      </c>
      <c r="AG57">
        <v>0</v>
      </c>
      <c r="AH57">
        <v>0</v>
      </c>
      <c r="AI57">
        <v>0</v>
      </c>
      <c r="AJ57">
        <v>0</v>
      </c>
      <c r="AK57">
        <v>15850988000</v>
      </c>
      <c r="AL57">
        <v>19386348000</v>
      </c>
      <c r="AM57">
        <v>22944928000</v>
      </c>
      <c r="AN57">
        <v>34116191000</v>
      </c>
      <c r="AO57">
        <v>6517572000</v>
      </c>
      <c r="AP57">
        <v>8178133000</v>
      </c>
      <c r="AQ57">
        <v>10927091000</v>
      </c>
      <c r="AR57">
        <v>16906650000</v>
      </c>
      <c r="AS57">
        <v>9333416000</v>
      </c>
      <c r="AT57">
        <v>11208215000</v>
      </c>
      <c r="AU57">
        <v>12017837000</v>
      </c>
      <c r="AV57">
        <v>17209541000</v>
      </c>
      <c r="AW57">
        <v>6242226000</v>
      </c>
      <c r="AX57">
        <v>8209191000</v>
      </c>
      <c r="AY57">
        <v>8999897000</v>
      </c>
      <c r="AZ57">
        <v>12732655000</v>
      </c>
      <c r="BA57">
        <v>12.6</v>
      </c>
      <c r="BB57">
        <v>12.2</v>
      </c>
      <c r="BC57">
        <v>10.7</v>
      </c>
      <c r="BD57">
        <v>12.4</v>
      </c>
      <c r="BE57">
        <f>INDEX([1]report!$F$5:$AG$94,MATCH($C57,[1]report!$D$5:$D$94,0),MATCH(BE$1,[1]report!$F$4:$AG$4,0))</f>
        <v>4285987000</v>
      </c>
      <c r="BF57">
        <f>INDEX([1]report!$F$5:$AG$94,MATCH($C57,[1]report!$D$5:$D$94,0),MATCH(BF$1,[1]report!$F$4:$AG$4,0))</f>
        <v>4866111000</v>
      </c>
      <c r="BG57">
        <f>INDEX([1]report!$F$5:$AG$94,MATCH($C57,[1]report!$D$5:$D$94,0),MATCH(BG$1,[1]report!$F$4:$AG$4,0))</f>
        <v>8400109000</v>
      </c>
      <c r="BH57">
        <f>INDEX([1]report!$F$5:$AG$94,MATCH($C57,[1]report!$D$5:$D$94,0),MATCH(BH$1,[1]report!$F$4:$AG$4,0))</f>
        <v>10235743000</v>
      </c>
      <c r="BI57">
        <f>INDEX([1]report!$F$5:$AG$94,MATCH($C57,[1]report!$D$5:$D$94,0),MATCH(BI$1,[1]report!$F$4:$AG$4,0))</f>
        <v>400851000</v>
      </c>
      <c r="BJ57">
        <f>INDEX([1]report!$F$5:$AG$94,MATCH($C57,[1]report!$D$5:$D$94,0),MATCH(BJ$1,[1]report!$F$4:$AG$4,0))</f>
        <v>285094000</v>
      </c>
      <c r="BK57">
        <f>INDEX([1]report!$F$5:$AG$94,MATCH($C57,[1]report!$D$5:$D$94,0),MATCH(BK$1,[1]report!$F$4:$AG$4,0))</f>
        <v>1840157000</v>
      </c>
      <c r="BL57">
        <f>INDEX([1]report!$F$5:$AG$94,MATCH($C57,[1]report!$D$5:$D$94,0),MATCH(BL$1,[1]report!$F$4:$AG$4,0))</f>
        <v>2743692000</v>
      </c>
      <c r="BM57">
        <f>INDEX([1]report!$F$5:$AG$94,MATCH($C57,[1]report!$D$5:$D$94,0),MATCH(BM$1,[1]report!$F$4:$AG$4,0))</f>
        <v>983566000</v>
      </c>
      <c r="BN57">
        <f>INDEX([1]report!$F$5:$AG$94,MATCH($C57,[1]report!$D$5:$D$94,0),MATCH(BN$1,[1]report!$F$4:$AG$4,0))</f>
        <v>1000000000</v>
      </c>
      <c r="BO57">
        <f>INDEX([1]report!$F$5:$AG$94,MATCH($C57,[1]report!$D$5:$D$94,0),MATCH(BO$1,[1]report!$F$4:$AG$4,0))</f>
        <v>500000000</v>
      </c>
      <c r="BP57">
        <f>INDEX([1]report!$F$5:$AG$94,MATCH($C57,[1]report!$D$5:$D$94,0),MATCH(BP$1,[1]report!$F$4:$AG$4,0))</f>
        <v>1908391000</v>
      </c>
      <c r="BQ57">
        <f>INDEX([1]report!$F$5:$AG$94,MATCH($C57,[1]report!$D$5:$D$94,0),MATCH(BQ$1,[1]report!$F$4:$AG$4,0))</f>
        <v>3572509000</v>
      </c>
      <c r="BR57">
        <f>INDEX([1]report!$F$5:$AG$94,MATCH($C57,[1]report!$D$5:$D$94,0),MATCH(BR$1,[1]report!$F$4:$AG$4,0))</f>
        <v>4446856000</v>
      </c>
      <c r="BS57">
        <f>INDEX([1]report!$F$5:$AG$94,MATCH($C57,[1]report!$D$5:$D$94,0),MATCH(BS$1,[1]report!$F$4:$AG$4,0))</f>
        <v>7016700000</v>
      </c>
      <c r="BT57">
        <f>INDEX([1]report!$F$5:$AG$94,MATCH($C57,[1]report!$D$5:$D$94,0),MATCH(BT$1,[1]report!$F$4:$AG$4,0))</f>
        <v>6724827000</v>
      </c>
      <c r="BU57">
        <f>INDEX([1]report!$F$5:$AG$94,MATCH($C57,[1]report!$D$5:$D$94,0),MATCH(BU$1,[1]report!$F$4:$AG$4,0))</f>
        <v>6242226000</v>
      </c>
      <c r="BV57">
        <f>INDEX([1]report!$F$5:$AG$94,MATCH($C57,[1]report!$D$5:$D$94,0),MATCH(BV$1,[1]report!$F$4:$AG$4,0))</f>
        <v>8209191000</v>
      </c>
      <c r="BW57">
        <f>INDEX([1]report!$F$5:$AG$94,MATCH($C57,[1]report!$D$5:$D$94,0),MATCH(BW$1,[1]report!$F$4:$AG$4,0))</f>
        <v>8999897000</v>
      </c>
      <c r="BX57">
        <f>INDEX([1]report!$F$5:$AG$94,MATCH($C57,[1]report!$D$5:$D$94,0),MATCH(BX$1,[1]report!$F$4:$AG$4,0))</f>
        <v>12732655000</v>
      </c>
      <c r="BY57">
        <f>INDEX([1]report!$F$5:$AG$94,MATCH($C57,[1]report!$D$5:$D$94,0),MATCH(BY$1,[1]report!$F$4:$AG$4,0))</f>
        <v>0</v>
      </c>
      <c r="BZ57">
        <f>INDEX([1]report!$F$5:$AG$94,MATCH($C57,[1]report!$D$5:$D$94,0),MATCH(BZ$1,[1]report!$F$4:$AG$4,0))</f>
        <v>0</v>
      </c>
      <c r="CA57">
        <f>INDEX([1]report!$F$5:$AG$94,MATCH($C57,[1]report!$D$5:$D$94,0),MATCH(CA$1,[1]report!$F$4:$AG$4,0))</f>
        <v>0</v>
      </c>
      <c r="CB57">
        <f>INDEX([1]report!$F$5:$AG$94,MATCH($C57,[1]report!$D$5:$D$94,0),MATCH(CB$1,[1]report!$F$4:$AG$4,0))</f>
        <v>0</v>
      </c>
      <c r="CC57">
        <f>INDEX([1]report!$F$5:$AG$94,MATCH($C57,[1]report!$D$5:$D$94,0),MATCH(CC$1,[1]report!$F$4:$AG$4,0))</f>
        <v>2236883000</v>
      </c>
      <c r="CD57">
        <f>INDEX([1]report!$F$5:$AG$94,MATCH($C57,[1]report!$D$5:$D$94,0),MATCH(CD$1,[1]report!$F$4:$AG$4,0))</f>
        <v>1865078000</v>
      </c>
      <c r="CE57">
        <f>INDEX([1]report!$F$5:$AG$94,MATCH($C57,[1]report!$D$5:$D$94,0),MATCH(CE$1,[1]report!$F$4:$AG$4,0))</f>
        <v>1960574000</v>
      </c>
      <c r="CF57">
        <f>INDEX([1]report!$F$5:$AG$94,MATCH($C57,[1]report!$D$5:$D$94,0),MATCH(CF$1,[1]report!$F$4:$AG$4,0))</f>
        <v>3554965000</v>
      </c>
    </row>
    <row r="58" spans="1:84" ht="57">
      <c r="A58">
        <f t="shared" si="0"/>
        <v>57</v>
      </c>
      <c r="B58" s="3" t="s">
        <v>87</v>
      </c>
      <c r="C58" s="11">
        <v>7726747130</v>
      </c>
      <c r="D58" s="21" t="s">
        <v>196</v>
      </c>
      <c r="E58" t="s">
        <v>12</v>
      </c>
      <c r="F58">
        <v>4940</v>
      </c>
      <c r="G58">
        <v>0.24</v>
      </c>
      <c r="H58">
        <v>830</v>
      </c>
      <c r="I58">
        <v>0.24</v>
      </c>
      <c r="J58">
        <v>5950</v>
      </c>
      <c r="K58">
        <v>0</v>
      </c>
      <c r="M58">
        <v>0</v>
      </c>
      <c r="N58">
        <v>5158000</v>
      </c>
      <c r="O58">
        <v>16080000</v>
      </c>
      <c r="P58">
        <v>21151000</v>
      </c>
      <c r="Q58">
        <v>692624000</v>
      </c>
      <c r="R58">
        <v>629734000</v>
      </c>
      <c r="S58">
        <v>1143273000</v>
      </c>
      <c r="T58">
        <v>1753928000</v>
      </c>
      <c r="U58">
        <v>7705118000</v>
      </c>
      <c r="V58">
        <v>8999660000</v>
      </c>
      <c r="W58">
        <v>10262975000</v>
      </c>
      <c r="X58">
        <v>13067332000</v>
      </c>
      <c r="Y58">
        <v>1184636000</v>
      </c>
      <c r="Z58">
        <v>1466269000</v>
      </c>
      <c r="AA58">
        <v>1425009000</v>
      </c>
      <c r="AB58">
        <v>2701965000</v>
      </c>
      <c r="AC58">
        <v>9486404000</v>
      </c>
      <c r="AD58">
        <v>10461570000</v>
      </c>
      <c r="AE58">
        <v>12337360000</v>
      </c>
      <c r="AF58">
        <v>17069542000</v>
      </c>
      <c r="AG58">
        <v>0</v>
      </c>
      <c r="AH58">
        <v>0</v>
      </c>
      <c r="AI58">
        <v>0</v>
      </c>
      <c r="AJ58">
        <v>0</v>
      </c>
      <c r="AK58">
        <v>20112553000</v>
      </c>
      <c r="AL58">
        <v>23423364000</v>
      </c>
      <c r="AM58">
        <v>20890978000</v>
      </c>
      <c r="AN58">
        <v>25738370000</v>
      </c>
      <c r="AO58">
        <v>11833063000</v>
      </c>
      <c r="AP58">
        <v>14896360000</v>
      </c>
      <c r="AQ58">
        <v>12910125000</v>
      </c>
      <c r="AR58">
        <v>15238220000</v>
      </c>
      <c r="AS58">
        <v>8279490000</v>
      </c>
      <c r="AT58">
        <v>8527004000</v>
      </c>
      <c r="AU58">
        <v>7980853000</v>
      </c>
      <c r="AV58">
        <v>10500150000</v>
      </c>
      <c r="AW58">
        <v>7051247000</v>
      </c>
      <c r="AX58">
        <v>8433293000</v>
      </c>
      <c r="AY58">
        <v>6744128000</v>
      </c>
      <c r="AZ58">
        <v>9206602000</v>
      </c>
      <c r="BA58">
        <v>3.2</v>
      </c>
      <c r="BB58">
        <v>2.8</v>
      </c>
      <c r="BC58">
        <v>2.1</v>
      </c>
      <c r="BD58">
        <v>2.2000000000000002</v>
      </c>
      <c r="BE58">
        <f>INDEX([1]report!$F$5:$AG$94,MATCH($C58,[1]report!$D$5:$D$94,0),MATCH(BE$1,[1]report!$F$4:$AG$4,0))</f>
        <v>8793763000</v>
      </c>
      <c r="BF58">
        <f>INDEX([1]report!$F$5:$AG$94,MATCH($C58,[1]report!$D$5:$D$94,0),MATCH(BF$1,[1]report!$F$4:$AG$4,0))</f>
        <v>9826661000</v>
      </c>
      <c r="BG58">
        <f>INDEX([1]report!$F$5:$AG$94,MATCH($C58,[1]report!$D$5:$D$94,0),MATCH(BG$1,[1]report!$F$4:$AG$4,0))</f>
        <v>11177990000</v>
      </c>
      <c r="BH58">
        <f>INDEX([1]report!$F$5:$AG$94,MATCH($C58,[1]report!$D$5:$D$94,0),MATCH(BH$1,[1]report!$F$4:$AG$4,0))</f>
        <v>15294446000</v>
      </c>
      <c r="BI58">
        <f>INDEX([1]report!$F$5:$AG$94,MATCH($C58,[1]report!$D$5:$D$94,0),MATCH(BI$1,[1]report!$F$4:$AG$4,0))</f>
        <v>1184635000</v>
      </c>
      <c r="BJ58">
        <f>INDEX([1]report!$F$5:$AG$94,MATCH($C58,[1]report!$D$5:$D$94,0),MATCH(BJ$1,[1]report!$F$4:$AG$4,0))</f>
        <v>1466269000</v>
      </c>
      <c r="BK58">
        <f>INDEX([1]report!$F$5:$AG$94,MATCH($C58,[1]report!$D$5:$D$94,0),MATCH(BK$1,[1]report!$F$4:$AG$4,0))</f>
        <v>1425009000</v>
      </c>
      <c r="BL58">
        <f>INDEX([1]report!$F$5:$AG$94,MATCH($C58,[1]report!$D$5:$D$94,0),MATCH(BL$1,[1]report!$F$4:$AG$4,0))</f>
        <v>2701965000</v>
      </c>
      <c r="BM58">
        <f>INDEX([1]report!$F$5:$AG$94,MATCH($C58,[1]report!$D$5:$D$94,0),MATCH(BM$1,[1]report!$F$4:$AG$4,0))</f>
        <v>1041813000</v>
      </c>
      <c r="BN58">
        <f>INDEX([1]report!$F$5:$AG$94,MATCH($C58,[1]report!$D$5:$D$94,0),MATCH(BN$1,[1]report!$F$4:$AG$4,0))</f>
        <v>1510965000</v>
      </c>
      <c r="BO58">
        <f>INDEX([1]report!$F$5:$AG$94,MATCH($C58,[1]report!$D$5:$D$94,0),MATCH(BO$1,[1]report!$F$4:$AG$4,0))</f>
        <v>1602000000</v>
      </c>
      <c r="BP58">
        <f>INDEX([1]report!$F$5:$AG$94,MATCH($C58,[1]report!$D$5:$D$94,0),MATCH(BP$1,[1]report!$F$4:$AG$4,0))</f>
        <v>4002000000</v>
      </c>
      <c r="BQ58">
        <f>INDEX([1]report!$F$5:$AG$94,MATCH($C58,[1]report!$D$5:$D$94,0),MATCH(BQ$1,[1]report!$F$4:$AG$4,0))</f>
        <v>7242859000</v>
      </c>
      <c r="BR58">
        <f>INDEX([1]report!$F$5:$AG$94,MATCH($C58,[1]report!$D$5:$D$94,0),MATCH(BR$1,[1]report!$F$4:$AG$4,0))</f>
        <v>7467238000</v>
      </c>
      <c r="BS58">
        <f>INDEX([1]report!$F$5:$AG$94,MATCH($C58,[1]report!$D$5:$D$94,0),MATCH(BS$1,[1]report!$F$4:$AG$4,0))</f>
        <v>9293253000</v>
      </c>
      <c r="BT58">
        <f>INDEX([1]report!$F$5:$AG$94,MATCH($C58,[1]report!$D$5:$D$94,0),MATCH(BT$1,[1]report!$F$4:$AG$4,0))</f>
        <v>10348479000</v>
      </c>
      <c r="BU58">
        <f>INDEX([1]report!$F$5:$AG$94,MATCH($C58,[1]report!$D$5:$D$94,0),MATCH(BU$1,[1]report!$F$4:$AG$4,0))</f>
        <v>7051247000</v>
      </c>
      <c r="BV58">
        <f>INDEX([1]report!$F$5:$AG$94,MATCH($C58,[1]report!$D$5:$D$94,0),MATCH(BV$1,[1]report!$F$4:$AG$4,0))</f>
        <v>8433293000</v>
      </c>
      <c r="BW58">
        <f>INDEX([1]report!$F$5:$AG$94,MATCH($C58,[1]report!$D$5:$D$94,0),MATCH(BW$1,[1]report!$F$4:$AG$4,0))</f>
        <v>6744128000</v>
      </c>
      <c r="BX58">
        <f>INDEX([1]report!$F$5:$AG$94,MATCH($C58,[1]report!$D$5:$D$94,0),MATCH(BX$1,[1]report!$F$4:$AG$4,0))</f>
        <v>9206602000</v>
      </c>
      <c r="BY58">
        <f>INDEX([1]report!$F$5:$AG$94,MATCH($C58,[1]report!$D$5:$D$94,0),MATCH(BY$1,[1]report!$F$4:$AG$4,0))</f>
        <v>0</v>
      </c>
      <c r="BZ58">
        <f>INDEX([1]report!$F$5:$AG$94,MATCH($C58,[1]report!$D$5:$D$94,0),MATCH(BZ$1,[1]report!$F$4:$AG$4,0))</f>
        <v>0</v>
      </c>
      <c r="CA58">
        <f>INDEX([1]report!$F$5:$AG$94,MATCH($C58,[1]report!$D$5:$D$94,0),MATCH(CA$1,[1]report!$F$4:$AG$4,0))</f>
        <v>0</v>
      </c>
      <c r="CB58">
        <f>INDEX([1]report!$F$5:$AG$94,MATCH($C58,[1]report!$D$5:$D$94,0),MATCH(CB$1,[1]report!$F$4:$AG$4,0))</f>
        <v>0</v>
      </c>
      <c r="CC58">
        <f>INDEX([1]report!$F$5:$AG$94,MATCH($C58,[1]report!$D$5:$D$94,0),MATCH(CC$1,[1]report!$F$4:$AG$4,0))</f>
        <v>279459000</v>
      </c>
      <c r="CD58">
        <f>INDEX([1]report!$F$5:$AG$94,MATCH($C58,[1]report!$D$5:$D$94,0),MATCH(CD$1,[1]report!$F$4:$AG$4,0))</f>
        <v>353972000</v>
      </c>
      <c r="CE58">
        <f>INDEX([1]report!$F$5:$AG$94,MATCH($C58,[1]report!$D$5:$D$94,0),MATCH(CE$1,[1]report!$F$4:$AG$4,0))</f>
        <v>-41260000</v>
      </c>
      <c r="CF58">
        <f>INDEX([1]report!$F$5:$AG$94,MATCH($C58,[1]report!$D$5:$D$94,0),MATCH(CF$1,[1]report!$F$4:$AG$4,0))</f>
        <v>1502503000</v>
      </c>
    </row>
    <row r="59" spans="1:84" ht="57">
      <c r="A59">
        <f t="shared" si="0"/>
        <v>58</v>
      </c>
      <c r="B59" s="3" t="s">
        <v>88</v>
      </c>
      <c r="C59" s="11">
        <v>7715433990</v>
      </c>
      <c r="D59" s="21" t="s">
        <v>197</v>
      </c>
      <c r="E59" t="s">
        <v>40</v>
      </c>
      <c r="F59">
        <v>4740</v>
      </c>
      <c r="G59">
        <v>0.02</v>
      </c>
      <c r="H59">
        <v>1900</v>
      </c>
      <c r="I59">
        <v>0.04</v>
      </c>
      <c r="J59">
        <v>2490</v>
      </c>
      <c r="K59">
        <v>-0.02</v>
      </c>
      <c r="M59">
        <v>0</v>
      </c>
      <c r="N59">
        <v>0</v>
      </c>
      <c r="O59">
        <v>0</v>
      </c>
      <c r="P59">
        <v>0</v>
      </c>
      <c r="Q59">
        <v>4186000</v>
      </c>
      <c r="R59">
        <v>3964000</v>
      </c>
      <c r="S59">
        <v>9895000</v>
      </c>
      <c r="T59">
        <v>8342000</v>
      </c>
      <c r="U59">
        <v>1923000</v>
      </c>
      <c r="V59">
        <v>1914000</v>
      </c>
      <c r="W59">
        <v>2094000</v>
      </c>
      <c r="X59">
        <v>3546000</v>
      </c>
      <c r="Y59">
        <v>28903000</v>
      </c>
      <c r="Z59">
        <v>35778000</v>
      </c>
      <c r="AA59">
        <v>46388000</v>
      </c>
      <c r="AB59">
        <v>52236000</v>
      </c>
      <c r="AC59">
        <v>29192000</v>
      </c>
      <c r="AD59">
        <v>35912000</v>
      </c>
      <c r="AE59">
        <v>63727000</v>
      </c>
      <c r="AF59">
        <v>72454000</v>
      </c>
      <c r="AG59">
        <v>0</v>
      </c>
      <c r="AH59">
        <v>0</v>
      </c>
      <c r="AI59">
        <v>0</v>
      </c>
      <c r="AJ59">
        <v>0</v>
      </c>
      <c r="AK59">
        <v>76872000</v>
      </c>
      <c r="AL59">
        <v>76566000</v>
      </c>
      <c r="AM59">
        <v>135018000</v>
      </c>
      <c r="AN59">
        <v>168423000</v>
      </c>
      <c r="AO59">
        <v>68014000</v>
      </c>
      <c r="AP59">
        <v>68928000</v>
      </c>
      <c r="AQ59">
        <v>120724000</v>
      </c>
      <c r="AR59">
        <v>155671000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41.8</v>
      </c>
      <c r="BB59">
        <v>39.9</v>
      </c>
      <c r="BC59">
        <v>67.400000000000006</v>
      </c>
      <c r="BD59">
        <v>59.7</v>
      </c>
      <c r="BE59">
        <f>INDEX([1]report!$F$5:$AG$94,MATCH($C59,[1]report!$D$5:$D$94,0),MATCH(BE$1,[1]report!$F$4:$AG$4,0))</f>
        <v>25006000</v>
      </c>
      <c r="BF59">
        <f>INDEX([1]report!$F$5:$AG$94,MATCH($C59,[1]report!$D$5:$D$94,0),MATCH(BF$1,[1]report!$F$4:$AG$4,0))</f>
        <v>31948000</v>
      </c>
      <c r="BG59">
        <f>INDEX([1]report!$F$5:$AG$94,MATCH($C59,[1]report!$D$5:$D$94,0),MATCH(BG$1,[1]report!$F$4:$AG$4,0))</f>
        <v>52630000</v>
      </c>
      <c r="BH59">
        <f>INDEX([1]report!$F$5:$AG$94,MATCH($C59,[1]report!$D$5:$D$94,0),MATCH(BH$1,[1]report!$F$4:$AG$4,0))</f>
        <v>64096000</v>
      </c>
      <c r="BI59">
        <f>INDEX([1]report!$F$5:$AG$94,MATCH($C59,[1]report!$D$5:$D$94,0),MATCH(BI$1,[1]report!$F$4:$AG$4,0))</f>
        <v>28903000</v>
      </c>
      <c r="BJ59">
        <f>INDEX([1]report!$F$5:$AG$94,MATCH($C59,[1]report!$D$5:$D$94,0),MATCH(BJ$1,[1]report!$F$4:$AG$4,0))</f>
        <v>35778000</v>
      </c>
      <c r="BK59">
        <f>INDEX([1]report!$F$5:$AG$94,MATCH($C59,[1]report!$D$5:$D$94,0),MATCH(BK$1,[1]report!$F$4:$AG$4,0))</f>
        <v>46388000</v>
      </c>
      <c r="BL59">
        <f>INDEX([1]report!$F$5:$AG$94,MATCH($C59,[1]report!$D$5:$D$94,0),MATCH(BL$1,[1]report!$F$4:$AG$4,0))</f>
        <v>52236000</v>
      </c>
      <c r="BM59">
        <f>INDEX([1]report!$F$5:$AG$94,MATCH($C59,[1]report!$D$5:$D$94,0),MATCH(BM$1,[1]report!$F$4:$AG$4,0))</f>
        <v>0</v>
      </c>
      <c r="BN59">
        <f>INDEX([1]report!$F$5:$AG$94,MATCH($C59,[1]report!$D$5:$D$94,0),MATCH(BN$1,[1]report!$F$4:$AG$4,0))</f>
        <v>0</v>
      </c>
      <c r="BO59">
        <f>INDEX([1]report!$F$5:$AG$94,MATCH($C59,[1]report!$D$5:$D$94,0),MATCH(BO$1,[1]report!$F$4:$AG$4,0))</f>
        <v>0</v>
      </c>
      <c r="BP59">
        <f>INDEX([1]report!$F$5:$AG$94,MATCH($C59,[1]report!$D$5:$D$94,0),MATCH(BP$1,[1]report!$F$4:$AG$4,0))</f>
        <v>4053000</v>
      </c>
      <c r="BQ59">
        <f>INDEX([1]report!$F$5:$AG$94,MATCH($C59,[1]report!$D$5:$D$94,0),MATCH(BQ$1,[1]report!$F$4:$AG$4,0))</f>
        <v>289000</v>
      </c>
      <c r="BR59">
        <f>INDEX([1]report!$F$5:$AG$94,MATCH($C59,[1]report!$D$5:$D$94,0),MATCH(BR$1,[1]report!$F$4:$AG$4,0))</f>
        <v>134000</v>
      </c>
      <c r="BS59">
        <f>INDEX([1]report!$F$5:$AG$94,MATCH($C59,[1]report!$D$5:$D$94,0),MATCH(BS$1,[1]report!$F$4:$AG$4,0))</f>
        <v>17339000</v>
      </c>
      <c r="BT59">
        <f>INDEX([1]report!$F$5:$AG$94,MATCH($C59,[1]report!$D$5:$D$94,0),MATCH(BT$1,[1]report!$F$4:$AG$4,0))</f>
        <v>16165000</v>
      </c>
      <c r="BU59">
        <f>INDEX([1]report!$F$5:$AG$94,MATCH($C59,[1]report!$D$5:$D$94,0),MATCH(BU$1,[1]report!$F$4:$AG$4,0))</f>
        <v>0</v>
      </c>
      <c r="BV59">
        <f>INDEX([1]report!$F$5:$AG$94,MATCH($C59,[1]report!$D$5:$D$94,0),MATCH(BV$1,[1]report!$F$4:$AG$4,0))</f>
        <v>0</v>
      </c>
      <c r="BW59">
        <f>INDEX([1]report!$F$5:$AG$94,MATCH($C59,[1]report!$D$5:$D$94,0),MATCH(BW$1,[1]report!$F$4:$AG$4,0))</f>
        <v>0</v>
      </c>
      <c r="BX59">
        <f>INDEX([1]report!$F$5:$AG$94,MATCH($C59,[1]report!$D$5:$D$94,0),MATCH(BX$1,[1]report!$F$4:$AG$4,0))</f>
        <v>0</v>
      </c>
      <c r="BY59">
        <f>INDEX([1]report!$F$5:$AG$94,MATCH($C59,[1]report!$D$5:$D$94,0),MATCH(BY$1,[1]report!$F$4:$AG$4,0))</f>
        <v>0</v>
      </c>
      <c r="BZ59">
        <f>INDEX([1]report!$F$5:$AG$94,MATCH($C59,[1]report!$D$5:$D$94,0),MATCH(BZ$1,[1]report!$F$4:$AG$4,0))</f>
        <v>0</v>
      </c>
      <c r="CA59">
        <f>INDEX([1]report!$F$5:$AG$94,MATCH($C59,[1]report!$D$5:$D$94,0),MATCH(CA$1,[1]report!$F$4:$AG$4,0))</f>
        <v>0</v>
      </c>
      <c r="CB59">
        <f>INDEX([1]report!$F$5:$AG$94,MATCH($C59,[1]report!$D$5:$D$94,0),MATCH(CB$1,[1]report!$F$4:$AG$4,0))</f>
        <v>0</v>
      </c>
      <c r="CC59">
        <f>INDEX([1]report!$F$5:$AG$94,MATCH($C59,[1]report!$D$5:$D$94,0),MATCH(CC$1,[1]report!$F$4:$AG$4,0))</f>
        <v>8271000</v>
      </c>
      <c r="CD59">
        <f>INDEX([1]report!$F$5:$AG$94,MATCH($C59,[1]report!$D$5:$D$94,0),MATCH(CD$1,[1]report!$F$4:$AG$4,0))</f>
        <v>6871000</v>
      </c>
      <c r="CE59">
        <f>INDEX([1]report!$F$5:$AG$94,MATCH($C59,[1]report!$D$5:$D$94,0),MATCH(CE$1,[1]report!$F$4:$AG$4,0))</f>
        <v>12479000</v>
      </c>
      <c r="CF59">
        <f>INDEX([1]report!$F$5:$AG$94,MATCH($C59,[1]report!$D$5:$D$94,0),MATCH(CF$1,[1]report!$F$4:$AG$4,0))</f>
        <v>8266000</v>
      </c>
    </row>
    <row r="60" spans="1:84" ht="79.8">
      <c r="A60">
        <f t="shared" si="0"/>
        <v>59</v>
      </c>
      <c r="B60" s="3" t="s">
        <v>89</v>
      </c>
      <c r="C60" s="11">
        <v>7707741704</v>
      </c>
      <c r="D60" s="21" t="s">
        <v>161</v>
      </c>
      <c r="E60" t="s">
        <v>6</v>
      </c>
      <c r="F60">
        <v>4690</v>
      </c>
      <c r="G60">
        <v>0.56999999999999995</v>
      </c>
      <c r="H60">
        <v>750</v>
      </c>
      <c r="I60">
        <v>0.66</v>
      </c>
      <c r="J60">
        <v>6250</v>
      </c>
      <c r="K60">
        <v>-0.06</v>
      </c>
      <c r="M60">
        <v>27303000</v>
      </c>
      <c r="N60">
        <v>23074000</v>
      </c>
      <c r="O60">
        <v>43395000</v>
      </c>
      <c r="P60">
        <v>117394000</v>
      </c>
      <c r="Q60">
        <v>115230000</v>
      </c>
      <c r="R60">
        <v>105412000</v>
      </c>
      <c r="S60">
        <v>71077000</v>
      </c>
      <c r="T60">
        <v>68882000</v>
      </c>
      <c r="U60">
        <v>2115523000</v>
      </c>
      <c r="V60">
        <v>1414357000</v>
      </c>
      <c r="W60">
        <v>1355897000</v>
      </c>
      <c r="X60">
        <v>1810729000</v>
      </c>
      <c r="Y60">
        <v>2176561000</v>
      </c>
      <c r="Z60">
        <v>2360403000</v>
      </c>
      <c r="AA60">
        <v>3620393000</v>
      </c>
      <c r="AB60">
        <v>4247910000</v>
      </c>
      <c r="AC60">
        <v>3107363000</v>
      </c>
      <c r="AD60">
        <v>3166820000</v>
      </c>
      <c r="AE60">
        <v>4568249000</v>
      </c>
      <c r="AF60">
        <v>5451110000</v>
      </c>
      <c r="AG60">
        <v>670420000</v>
      </c>
      <c r="AH60">
        <v>670420000</v>
      </c>
      <c r="AI60">
        <v>670420000</v>
      </c>
      <c r="AJ60">
        <v>670420000</v>
      </c>
      <c r="AK60">
        <v>8358997000</v>
      </c>
      <c r="AL60">
        <v>8429493000</v>
      </c>
      <c r="AM60">
        <v>9067948000</v>
      </c>
      <c r="AN60">
        <v>9496188000</v>
      </c>
      <c r="AO60">
        <v>3331909000</v>
      </c>
      <c r="AP60">
        <v>3724943000</v>
      </c>
      <c r="AQ60">
        <v>3976172000</v>
      </c>
      <c r="AR60">
        <v>4215936000</v>
      </c>
      <c r="AS60">
        <v>5027088000</v>
      </c>
      <c r="AT60">
        <v>4704550000</v>
      </c>
      <c r="AU60">
        <v>5091776000</v>
      </c>
      <c r="AV60">
        <v>5280252000</v>
      </c>
      <c r="AW60">
        <v>3401680000</v>
      </c>
      <c r="AX60">
        <v>3610012000</v>
      </c>
      <c r="AY60">
        <v>3715746000</v>
      </c>
      <c r="AZ60">
        <v>4233726000</v>
      </c>
      <c r="BA60">
        <v>4.9000000000000004</v>
      </c>
      <c r="BB60">
        <v>4.7</v>
      </c>
      <c r="BC60">
        <v>6.5</v>
      </c>
      <c r="BD60">
        <v>6</v>
      </c>
      <c r="BE60">
        <f>INDEX([1]report!$F$5:$AG$94,MATCH($C60,[1]report!$D$5:$D$94,0),MATCH(BE$1,[1]report!$F$4:$AG$4,0))</f>
        <v>2831466000</v>
      </c>
      <c r="BF60">
        <f>INDEX([1]report!$F$5:$AG$94,MATCH($C60,[1]report!$D$5:$D$94,0),MATCH(BF$1,[1]report!$F$4:$AG$4,0))</f>
        <v>1868506000</v>
      </c>
      <c r="BG60">
        <f>INDEX([1]report!$F$5:$AG$94,MATCH($C60,[1]report!$D$5:$D$94,0),MATCH(BG$1,[1]report!$F$4:$AG$4,0))</f>
        <v>1926748000</v>
      </c>
      <c r="BH60">
        <f>INDEX([1]report!$F$5:$AG$94,MATCH($C60,[1]report!$D$5:$D$94,0),MATCH(BH$1,[1]report!$F$4:$AG$4,0))</f>
        <v>2486371000</v>
      </c>
      <c r="BI60">
        <f>INDEX([1]report!$F$5:$AG$94,MATCH($C60,[1]report!$D$5:$D$94,0),MATCH(BI$1,[1]report!$F$4:$AG$4,0))</f>
        <v>2176561000</v>
      </c>
      <c r="BJ60">
        <f>INDEX([1]report!$F$5:$AG$94,MATCH($C60,[1]report!$D$5:$D$94,0),MATCH(BJ$1,[1]report!$F$4:$AG$4,0))</f>
        <v>2360403000</v>
      </c>
      <c r="BK60">
        <f>INDEX([1]report!$F$5:$AG$94,MATCH($C60,[1]report!$D$5:$D$94,0),MATCH(BK$1,[1]report!$F$4:$AG$4,0))</f>
        <v>3620339000</v>
      </c>
      <c r="BL60">
        <f>INDEX([1]report!$F$5:$AG$94,MATCH($C60,[1]report!$D$5:$D$94,0),MATCH(BL$1,[1]report!$F$4:$AG$4,0))</f>
        <v>4247910000</v>
      </c>
      <c r="BM60">
        <f>INDEX([1]report!$F$5:$AG$94,MATCH($C60,[1]report!$D$5:$D$94,0),MATCH(BM$1,[1]report!$F$4:$AG$4,0))</f>
        <v>0</v>
      </c>
      <c r="BN60">
        <f>INDEX([1]report!$F$5:$AG$94,MATCH($C60,[1]report!$D$5:$D$94,0),MATCH(BN$1,[1]report!$F$4:$AG$4,0))</f>
        <v>0</v>
      </c>
      <c r="BO60">
        <f>INDEX([1]report!$F$5:$AG$94,MATCH($C60,[1]report!$D$5:$D$94,0),MATCH(BO$1,[1]report!$F$4:$AG$4,0))</f>
        <v>0</v>
      </c>
      <c r="BP60">
        <f>INDEX([1]report!$F$5:$AG$94,MATCH($C60,[1]report!$D$5:$D$94,0),MATCH(BP$1,[1]report!$F$4:$AG$4,0))</f>
        <v>0</v>
      </c>
      <c r="BQ60">
        <f>INDEX([1]report!$F$5:$AG$94,MATCH($C60,[1]report!$D$5:$D$94,0),MATCH(BQ$1,[1]report!$F$4:$AG$4,0))</f>
        <v>919069000</v>
      </c>
      <c r="BR60">
        <f>INDEX([1]report!$F$5:$AG$94,MATCH($C60,[1]report!$D$5:$D$94,0),MATCH(BR$1,[1]report!$F$4:$AG$4,0))</f>
        <v>787499000</v>
      </c>
      <c r="BS60">
        <f>INDEX([1]report!$F$5:$AG$94,MATCH($C60,[1]report!$D$5:$D$94,0),MATCH(BS$1,[1]report!$F$4:$AG$4,0))</f>
        <v>914145000</v>
      </c>
      <c r="BT60">
        <f>INDEX([1]report!$F$5:$AG$94,MATCH($C60,[1]report!$D$5:$D$94,0),MATCH(BT$1,[1]report!$F$4:$AG$4,0))</f>
        <v>1147237000</v>
      </c>
      <c r="BU60">
        <f>INDEX([1]report!$F$5:$AG$94,MATCH($C60,[1]report!$D$5:$D$94,0),MATCH(BU$1,[1]report!$F$4:$AG$4,0))</f>
        <v>3401680000</v>
      </c>
      <c r="BV60">
        <f>INDEX([1]report!$F$5:$AG$94,MATCH($C60,[1]report!$D$5:$D$94,0),MATCH(BV$1,[1]report!$F$4:$AG$4,0))</f>
        <v>3610012000</v>
      </c>
      <c r="BW60">
        <f>INDEX([1]report!$F$5:$AG$94,MATCH($C60,[1]report!$D$5:$D$94,0),MATCH(BW$1,[1]report!$F$4:$AG$4,0))</f>
        <v>3715746000</v>
      </c>
      <c r="BX60">
        <f>INDEX([1]report!$F$5:$AG$94,MATCH($C60,[1]report!$D$5:$D$94,0),MATCH(BX$1,[1]report!$F$4:$AG$4,0))</f>
        <v>4233726000</v>
      </c>
      <c r="BY60">
        <f>INDEX([1]report!$F$5:$AG$94,MATCH($C60,[1]report!$D$5:$D$94,0),MATCH(BY$1,[1]report!$F$4:$AG$4,0))</f>
        <v>239504000</v>
      </c>
      <c r="BZ60">
        <f>INDEX([1]report!$F$5:$AG$94,MATCH($C60,[1]report!$D$5:$D$94,0),MATCH(BZ$1,[1]report!$F$4:$AG$4,0))</f>
        <v>302565000</v>
      </c>
      <c r="CA60">
        <f>INDEX([1]report!$F$5:$AG$94,MATCH($C60,[1]report!$D$5:$D$94,0),MATCH(CA$1,[1]report!$F$4:$AG$4,0))</f>
        <v>270461000</v>
      </c>
      <c r="CB60">
        <f>INDEX([1]report!$F$5:$AG$94,MATCH($C60,[1]report!$D$5:$D$94,0),MATCH(CB$1,[1]report!$F$4:$AG$4,0))</f>
        <v>240275000</v>
      </c>
      <c r="CC60">
        <f>INDEX([1]report!$F$5:$AG$94,MATCH($C60,[1]report!$D$5:$D$94,0),MATCH(CC$1,[1]report!$F$4:$AG$4,0))</f>
        <v>1371301000</v>
      </c>
      <c r="CD60">
        <f>INDEX([1]report!$F$5:$AG$94,MATCH($C60,[1]report!$D$5:$D$94,0),MATCH(CD$1,[1]report!$F$4:$AG$4,0))</f>
        <v>425506000</v>
      </c>
      <c r="CE60">
        <f>INDEX([1]report!$F$5:$AG$94,MATCH($C60,[1]report!$D$5:$D$94,0),MATCH(CE$1,[1]report!$F$4:$AG$4,0))</f>
        <v>1564650000</v>
      </c>
      <c r="CF60">
        <f>INDEX([1]report!$F$5:$AG$94,MATCH($C60,[1]report!$D$5:$D$94,0),MATCH(CF$1,[1]report!$F$4:$AG$4,0))</f>
        <v>799156000</v>
      </c>
    </row>
    <row r="61" spans="1:84" ht="57">
      <c r="A61">
        <f t="shared" si="0"/>
        <v>60</v>
      </c>
      <c r="B61" s="3" t="s">
        <v>90</v>
      </c>
      <c r="C61" s="11">
        <v>5908987126</v>
      </c>
      <c r="D61" s="21" t="s">
        <v>184</v>
      </c>
      <c r="E61" t="s">
        <v>14</v>
      </c>
      <c r="F61">
        <v>4660</v>
      </c>
      <c r="G61">
        <v>0.01</v>
      </c>
      <c r="H61">
        <v>3400</v>
      </c>
      <c r="I61">
        <v>-0.02</v>
      </c>
      <c r="J61">
        <v>1370</v>
      </c>
      <c r="K61">
        <v>0.02</v>
      </c>
      <c r="L61">
        <v>1271238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6883000</v>
      </c>
      <c r="V61">
        <v>14414000</v>
      </c>
      <c r="W61">
        <v>29269000</v>
      </c>
      <c r="X61">
        <v>22988000</v>
      </c>
      <c r="Y61">
        <v>3157000</v>
      </c>
      <c r="Z61">
        <v>23991000</v>
      </c>
      <c r="AA61">
        <v>24430000</v>
      </c>
      <c r="AB61">
        <v>23636000</v>
      </c>
      <c r="AC61">
        <v>8825000</v>
      </c>
      <c r="AD61">
        <v>23991000</v>
      </c>
      <c r="AE61">
        <v>36333000</v>
      </c>
      <c r="AF61">
        <v>71501000</v>
      </c>
      <c r="AG61">
        <v>0</v>
      </c>
      <c r="AH61">
        <v>0</v>
      </c>
      <c r="AI61">
        <v>0</v>
      </c>
      <c r="AJ61">
        <v>0</v>
      </c>
      <c r="AK61">
        <v>235886000</v>
      </c>
      <c r="AL61">
        <v>189901000</v>
      </c>
      <c r="AM61">
        <v>163989000</v>
      </c>
      <c r="AN61">
        <v>149588000</v>
      </c>
      <c r="AO61">
        <v>200635000</v>
      </c>
      <c r="AP61">
        <v>167665000</v>
      </c>
      <c r="AQ61">
        <v>140948000</v>
      </c>
      <c r="AR61">
        <v>130256000</v>
      </c>
      <c r="AS61">
        <v>35251000</v>
      </c>
      <c r="AT61">
        <v>22236000</v>
      </c>
      <c r="AU61">
        <v>23041000</v>
      </c>
      <c r="AV61">
        <v>19332000</v>
      </c>
      <c r="AW61">
        <v>33244000</v>
      </c>
      <c r="AX61">
        <v>27345000</v>
      </c>
      <c r="AY61">
        <v>30307000</v>
      </c>
      <c r="AZ61">
        <v>71317000</v>
      </c>
      <c r="BA61">
        <v>16.7</v>
      </c>
      <c r="BB61">
        <v>16.8</v>
      </c>
      <c r="BC61">
        <v>7.5</v>
      </c>
      <c r="BD61">
        <v>5.7</v>
      </c>
      <c r="BE61">
        <f>INDEX([1]report!$F$5:$AG$94,MATCH($C61,[1]report!$D$5:$D$94,0),MATCH(BE$1,[1]report!$F$4:$AG$4,0))</f>
        <v>8825000</v>
      </c>
      <c r="BF61">
        <f>INDEX([1]report!$F$5:$AG$94,MATCH($C61,[1]report!$D$5:$D$94,0),MATCH(BF$1,[1]report!$F$4:$AG$4,0))</f>
        <v>23991000</v>
      </c>
      <c r="BG61">
        <f>INDEX([1]report!$F$5:$AG$94,MATCH($C61,[1]report!$D$5:$D$94,0),MATCH(BG$1,[1]report!$F$4:$AG$4,0))</f>
        <v>36333000</v>
      </c>
      <c r="BH61">
        <f>INDEX([1]report!$F$5:$AG$94,MATCH($C61,[1]report!$D$5:$D$94,0),MATCH(BH$1,[1]report!$F$4:$AG$4,0))</f>
        <v>71501000</v>
      </c>
      <c r="BI61">
        <f>INDEX([1]report!$F$5:$AG$94,MATCH($C61,[1]report!$D$5:$D$94,0),MATCH(BI$1,[1]report!$F$4:$AG$4,0))</f>
        <v>3157000</v>
      </c>
      <c r="BJ61">
        <f>INDEX([1]report!$F$5:$AG$94,MATCH($C61,[1]report!$D$5:$D$94,0),MATCH(BJ$1,[1]report!$F$4:$AG$4,0))</f>
        <v>23991000</v>
      </c>
      <c r="BK61">
        <f>INDEX([1]report!$F$5:$AG$94,MATCH($C61,[1]report!$D$5:$D$94,0),MATCH(BK$1,[1]report!$F$4:$AG$4,0))</f>
        <v>24430000</v>
      </c>
      <c r="BL61">
        <f>INDEX([1]report!$F$5:$AG$94,MATCH($C61,[1]report!$D$5:$D$94,0),MATCH(BL$1,[1]report!$F$4:$AG$4,0))</f>
        <v>23636000</v>
      </c>
      <c r="BM61">
        <f>INDEX([1]report!$F$5:$AG$94,MATCH($C61,[1]report!$D$5:$D$94,0),MATCH(BM$1,[1]report!$F$4:$AG$4,0))</f>
        <v>0</v>
      </c>
      <c r="BN61">
        <f>INDEX([1]report!$F$5:$AG$94,MATCH($C61,[1]report!$D$5:$D$94,0),MATCH(BN$1,[1]report!$F$4:$AG$4,0))</f>
        <v>0</v>
      </c>
      <c r="BO61">
        <f>INDEX([1]report!$F$5:$AG$94,MATCH($C61,[1]report!$D$5:$D$94,0),MATCH(BO$1,[1]report!$F$4:$AG$4,0))</f>
        <v>0</v>
      </c>
      <c r="BP61">
        <f>INDEX([1]report!$F$5:$AG$94,MATCH($C61,[1]report!$D$5:$D$94,0),MATCH(BP$1,[1]report!$F$4:$AG$4,0))</f>
        <v>0</v>
      </c>
      <c r="BQ61">
        <f>INDEX([1]report!$F$5:$AG$94,MATCH($C61,[1]report!$D$5:$D$94,0),MATCH(BQ$1,[1]report!$F$4:$AG$4,0))</f>
        <v>5668000</v>
      </c>
      <c r="BR61">
        <f>INDEX([1]report!$F$5:$AG$94,MATCH($C61,[1]report!$D$5:$D$94,0),MATCH(BR$1,[1]report!$F$4:$AG$4,0))</f>
        <v>0</v>
      </c>
      <c r="BS61">
        <f>INDEX([1]report!$F$5:$AG$94,MATCH($C61,[1]report!$D$5:$D$94,0),MATCH(BS$1,[1]report!$F$4:$AG$4,0))</f>
        <v>11903000</v>
      </c>
      <c r="BT61">
        <f>INDEX([1]report!$F$5:$AG$94,MATCH($C61,[1]report!$D$5:$D$94,0),MATCH(BT$1,[1]report!$F$4:$AG$4,0))</f>
        <v>47865000</v>
      </c>
      <c r="BU61">
        <f>INDEX([1]report!$F$5:$AG$94,MATCH($C61,[1]report!$D$5:$D$94,0),MATCH(BU$1,[1]report!$F$4:$AG$4,0))</f>
        <v>33244000</v>
      </c>
      <c r="BV61">
        <f>INDEX([1]report!$F$5:$AG$94,MATCH($C61,[1]report!$D$5:$D$94,0),MATCH(BV$1,[1]report!$F$4:$AG$4,0))</f>
        <v>27345000</v>
      </c>
      <c r="BW61">
        <f>INDEX([1]report!$F$5:$AG$94,MATCH($C61,[1]report!$D$5:$D$94,0),MATCH(BW$1,[1]report!$F$4:$AG$4,0))</f>
        <v>30307000</v>
      </c>
      <c r="BX61">
        <f>INDEX([1]report!$F$5:$AG$94,MATCH($C61,[1]report!$D$5:$D$94,0),MATCH(BX$1,[1]report!$F$4:$AG$4,0))</f>
        <v>71317000</v>
      </c>
      <c r="BY61">
        <f>INDEX([1]report!$F$5:$AG$94,MATCH($C61,[1]report!$D$5:$D$94,0),MATCH(BY$1,[1]report!$F$4:$AG$4,0))</f>
        <v>0</v>
      </c>
      <c r="BZ61">
        <f>INDEX([1]report!$F$5:$AG$94,MATCH($C61,[1]report!$D$5:$D$94,0),MATCH(BZ$1,[1]report!$F$4:$AG$4,0))</f>
        <v>0</v>
      </c>
      <c r="CA61">
        <f>INDEX([1]report!$F$5:$AG$94,MATCH($C61,[1]report!$D$5:$D$94,0),MATCH(CA$1,[1]report!$F$4:$AG$4,0))</f>
        <v>0</v>
      </c>
      <c r="CB61">
        <f>INDEX([1]report!$F$5:$AG$94,MATCH($C61,[1]report!$D$5:$D$94,0),MATCH(CB$1,[1]report!$F$4:$AG$4,0))</f>
        <v>0</v>
      </c>
      <c r="CC61">
        <f>INDEX([1]report!$F$5:$AG$94,MATCH($C61,[1]report!$D$5:$D$94,0),MATCH(CC$1,[1]report!$F$4:$AG$4,0))</f>
        <v>116000</v>
      </c>
      <c r="CD61">
        <f>INDEX([1]report!$F$5:$AG$94,MATCH($C61,[1]report!$D$5:$D$94,0),MATCH(CD$1,[1]report!$F$4:$AG$4,0))</f>
        <v>22139000</v>
      </c>
      <c r="CE61">
        <f>INDEX([1]report!$F$5:$AG$94,MATCH($C61,[1]report!$D$5:$D$94,0),MATCH(CE$1,[1]report!$F$4:$AG$4,0))</f>
        <v>574000</v>
      </c>
      <c r="CF61">
        <f>INDEX([1]report!$F$5:$AG$94,MATCH($C61,[1]report!$D$5:$D$94,0),MATCH(CF$1,[1]report!$F$4:$AG$4,0))</f>
        <v>3499000</v>
      </c>
    </row>
    <row r="62" spans="1:84" ht="79.8">
      <c r="A62">
        <f t="shared" si="0"/>
        <v>61</v>
      </c>
      <c r="B62" s="3" t="s">
        <v>91</v>
      </c>
      <c r="C62" s="11">
        <v>7706692532</v>
      </c>
      <c r="D62" s="21" t="s">
        <v>161</v>
      </c>
      <c r="E62" t="s">
        <v>12</v>
      </c>
      <c r="F62">
        <v>4560</v>
      </c>
      <c r="G62">
        <v>-0.08</v>
      </c>
      <c r="H62">
        <v>630</v>
      </c>
      <c r="I62">
        <v>-0.12</v>
      </c>
      <c r="J62">
        <v>7240</v>
      </c>
      <c r="K62">
        <v>0.04</v>
      </c>
      <c r="M62">
        <v>113782000</v>
      </c>
      <c r="N62">
        <v>73937000</v>
      </c>
      <c r="O62">
        <v>13879000</v>
      </c>
      <c r="P62">
        <v>4228000</v>
      </c>
      <c r="Q62">
        <v>88763000</v>
      </c>
      <c r="R62">
        <v>65287000</v>
      </c>
      <c r="S62">
        <v>42510000</v>
      </c>
      <c r="T62">
        <v>18789000</v>
      </c>
      <c r="U62">
        <v>443352000</v>
      </c>
      <c r="V62">
        <v>241828000</v>
      </c>
      <c r="W62">
        <v>85456000</v>
      </c>
      <c r="X62">
        <v>45175000</v>
      </c>
      <c r="Y62">
        <v>497655000</v>
      </c>
      <c r="Z62">
        <v>202776000</v>
      </c>
      <c r="AA62">
        <v>-190235000</v>
      </c>
      <c r="AB62">
        <v>-449953000</v>
      </c>
      <c r="AC62">
        <v>1574433000</v>
      </c>
      <c r="AD62">
        <v>820091000</v>
      </c>
      <c r="AE62">
        <v>536722000</v>
      </c>
      <c r="AF62">
        <v>385227000</v>
      </c>
      <c r="AG62">
        <v>494145000</v>
      </c>
      <c r="AH62">
        <v>199266000</v>
      </c>
      <c r="AI62">
        <v>0</v>
      </c>
      <c r="AJ62">
        <v>0</v>
      </c>
      <c r="AK62">
        <v>3475955000</v>
      </c>
      <c r="AL62">
        <v>1960866000</v>
      </c>
      <c r="AM62">
        <v>1188653000</v>
      </c>
      <c r="AN62">
        <v>671289000</v>
      </c>
      <c r="AO62">
        <v>1452816000</v>
      </c>
      <c r="AP62">
        <v>784775000</v>
      </c>
      <c r="AQ62">
        <v>243679000</v>
      </c>
      <c r="AR62">
        <v>109681000</v>
      </c>
      <c r="AS62">
        <v>2023139000</v>
      </c>
      <c r="AT62">
        <v>1176091000</v>
      </c>
      <c r="AU62">
        <v>944974000</v>
      </c>
      <c r="AV62">
        <v>561608000</v>
      </c>
      <c r="AW62">
        <v>2262513000</v>
      </c>
      <c r="AX62">
        <v>1621465000</v>
      </c>
      <c r="AY62">
        <v>1316350000</v>
      </c>
      <c r="AZ62">
        <v>869090000</v>
      </c>
      <c r="BA62">
        <v>5.0999999999999996</v>
      </c>
      <c r="BB62">
        <v>5.7</v>
      </c>
      <c r="BC62">
        <v>7.3</v>
      </c>
      <c r="BD62">
        <v>10.3</v>
      </c>
      <c r="BE62">
        <f>INDEX([1]report!$F$5:$AG$94,MATCH($C62,[1]report!$D$5:$D$94,0),MATCH(BE$1,[1]report!$F$4:$AG$4,0))</f>
        <v>1137465000</v>
      </c>
      <c r="BF62">
        <f>INDEX([1]report!$F$5:$AG$94,MATCH($C62,[1]report!$D$5:$D$94,0),MATCH(BF$1,[1]report!$F$4:$AG$4,0))</f>
        <v>479718000</v>
      </c>
      <c r="BG62">
        <f>INDEX([1]report!$F$5:$AG$94,MATCH($C62,[1]report!$D$5:$D$94,0),MATCH(BG$1,[1]report!$F$4:$AG$4,0))</f>
        <v>261380000</v>
      </c>
      <c r="BH62">
        <f>INDEX([1]report!$F$5:$AG$94,MATCH($C62,[1]report!$D$5:$D$94,0),MATCH(BH$1,[1]report!$F$4:$AG$4,0))</f>
        <v>171665000</v>
      </c>
      <c r="BI62">
        <f>INDEX([1]report!$F$5:$AG$94,MATCH($C62,[1]report!$D$5:$D$94,0),MATCH(BI$1,[1]report!$F$4:$AG$4,0))</f>
        <v>497655000</v>
      </c>
      <c r="BJ62">
        <f>INDEX([1]report!$F$5:$AG$94,MATCH($C62,[1]report!$D$5:$D$94,0),MATCH(BJ$1,[1]report!$F$4:$AG$4,0))</f>
        <v>202776000</v>
      </c>
      <c r="BK62">
        <f>INDEX([1]report!$F$5:$AG$94,MATCH($C62,[1]report!$D$5:$D$94,0),MATCH(BK$1,[1]report!$F$4:$AG$4,0))</f>
        <v>-190235000</v>
      </c>
      <c r="BL62">
        <f>INDEX([1]report!$F$5:$AG$94,MATCH($C62,[1]report!$D$5:$D$94,0),MATCH(BL$1,[1]report!$F$4:$AG$4,0))</f>
        <v>-449953000</v>
      </c>
      <c r="BM62">
        <f>INDEX([1]report!$F$5:$AG$94,MATCH($C62,[1]report!$D$5:$D$94,0),MATCH(BM$1,[1]report!$F$4:$AG$4,0))</f>
        <v>0</v>
      </c>
      <c r="BN62">
        <f>INDEX([1]report!$F$5:$AG$94,MATCH($C62,[1]report!$D$5:$D$94,0),MATCH(BN$1,[1]report!$F$4:$AG$4,0))</f>
        <v>0</v>
      </c>
      <c r="BO62">
        <f>INDEX([1]report!$F$5:$AG$94,MATCH($C62,[1]report!$D$5:$D$94,0),MATCH(BO$1,[1]report!$F$4:$AG$4,0))</f>
        <v>0</v>
      </c>
      <c r="BP62">
        <f>INDEX([1]report!$F$5:$AG$94,MATCH($C62,[1]report!$D$5:$D$94,0),MATCH(BP$1,[1]report!$F$4:$AG$4,0))</f>
        <v>0</v>
      </c>
      <c r="BQ62">
        <f>INDEX([1]report!$F$5:$AG$94,MATCH($C62,[1]report!$D$5:$D$94,0),MATCH(BQ$1,[1]report!$F$4:$AG$4,0))</f>
        <v>1076778000</v>
      </c>
      <c r="BR62">
        <f>INDEX([1]report!$F$5:$AG$94,MATCH($C62,[1]report!$D$5:$D$94,0),MATCH(BR$1,[1]report!$F$4:$AG$4,0))</f>
        <v>617315000</v>
      </c>
      <c r="BS62">
        <f>INDEX([1]report!$F$5:$AG$94,MATCH($C62,[1]report!$D$5:$D$94,0),MATCH(BS$1,[1]report!$F$4:$AG$4,0))</f>
        <v>726957000</v>
      </c>
      <c r="BT62">
        <f>INDEX([1]report!$F$5:$AG$94,MATCH($C62,[1]report!$D$5:$D$94,0),MATCH(BT$1,[1]report!$F$4:$AG$4,0))</f>
        <v>835180000</v>
      </c>
      <c r="BU62">
        <f>INDEX([1]report!$F$5:$AG$94,MATCH($C62,[1]report!$D$5:$D$94,0),MATCH(BU$1,[1]report!$F$4:$AG$4,0))</f>
        <v>2262513000</v>
      </c>
      <c r="BV62">
        <f>INDEX([1]report!$F$5:$AG$94,MATCH($C62,[1]report!$D$5:$D$94,0),MATCH(BV$1,[1]report!$F$4:$AG$4,0))</f>
        <v>1621465000</v>
      </c>
      <c r="BW62">
        <f>INDEX([1]report!$F$5:$AG$94,MATCH($C62,[1]report!$D$5:$D$94,0),MATCH(BW$1,[1]report!$F$4:$AG$4,0))</f>
        <v>1316350000</v>
      </c>
      <c r="BX62">
        <f>INDEX([1]report!$F$5:$AG$94,MATCH($C62,[1]report!$D$5:$D$94,0),MATCH(BX$1,[1]report!$F$4:$AG$4,0))</f>
        <v>869090000</v>
      </c>
      <c r="BY62">
        <f>INDEX([1]report!$F$5:$AG$94,MATCH($C62,[1]report!$D$5:$D$94,0),MATCH(BY$1,[1]report!$F$4:$AG$4,0))</f>
        <v>0</v>
      </c>
      <c r="BZ62">
        <f>INDEX([1]report!$F$5:$AG$94,MATCH($C62,[1]report!$D$5:$D$94,0),MATCH(BZ$1,[1]report!$F$4:$AG$4,0))</f>
        <v>0</v>
      </c>
      <c r="CA62">
        <f>INDEX([1]report!$F$5:$AG$94,MATCH($C62,[1]report!$D$5:$D$94,0),MATCH(CA$1,[1]report!$F$4:$AG$4,0))</f>
        <v>0</v>
      </c>
      <c r="CB62">
        <f>INDEX([1]report!$F$5:$AG$94,MATCH($C62,[1]report!$D$5:$D$94,0),MATCH(CB$1,[1]report!$F$4:$AG$4,0))</f>
        <v>0</v>
      </c>
      <c r="CC62">
        <f>INDEX([1]report!$F$5:$AG$94,MATCH($C62,[1]report!$D$5:$D$94,0),MATCH(CC$1,[1]report!$F$4:$AG$4,0))</f>
        <v>-283545000</v>
      </c>
      <c r="CD62">
        <f>INDEX([1]report!$F$5:$AG$94,MATCH($C62,[1]report!$D$5:$D$94,0),MATCH(CD$1,[1]report!$F$4:$AG$4,0))</f>
        <v>-507028000</v>
      </c>
      <c r="CE62">
        <f>INDEX([1]report!$F$5:$AG$94,MATCH($C62,[1]report!$D$5:$D$94,0),MATCH(CE$1,[1]report!$F$4:$AG$4,0))</f>
        <v>-435822000</v>
      </c>
      <c r="CF62">
        <f>INDEX([1]report!$F$5:$AG$94,MATCH($C62,[1]report!$D$5:$D$94,0),MATCH(CF$1,[1]report!$F$4:$AG$4,0))</f>
        <v>-257303000</v>
      </c>
    </row>
    <row r="63" spans="1:84" ht="45.6">
      <c r="A63">
        <f t="shared" si="0"/>
        <v>62</v>
      </c>
      <c r="B63" s="3" t="s">
        <v>93</v>
      </c>
      <c r="C63" s="11">
        <v>7707099460</v>
      </c>
      <c r="D63" s="21" t="s">
        <v>182</v>
      </c>
      <c r="E63" t="s">
        <v>12</v>
      </c>
      <c r="F63">
        <v>4400</v>
      </c>
      <c r="G63">
        <v>0.13</v>
      </c>
      <c r="H63">
        <v>1070</v>
      </c>
      <c r="I63">
        <v>0.13</v>
      </c>
      <c r="J63">
        <v>4110</v>
      </c>
      <c r="K63">
        <v>0</v>
      </c>
      <c r="M63">
        <v>2766000</v>
      </c>
      <c r="N63">
        <v>2432000</v>
      </c>
      <c r="O63">
        <v>2098000</v>
      </c>
      <c r="P63">
        <v>1780000</v>
      </c>
      <c r="Q63">
        <v>2727718000</v>
      </c>
      <c r="R63">
        <v>2604879000</v>
      </c>
      <c r="S63">
        <v>3056585000</v>
      </c>
      <c r="T63">
        <v>3230253000</v>
      </c>
      <c r="U63">
        <v>2481775000</v>
      </c>
      <c r="V63">
        <v>2237915000</v>
      </c>
      <c r="W63">
        <v>3110863000</v>
      </c>
      <c r="X63">
        <v>2764806000</v>
      </c>
      <c r="Y63">
        <v>9283492000</v>
      </c>
      <c r="Z63">
        <v>3477053000</v>
      </c>
      <c r="AA63">
        <v>5732468000</v>
      </c>
      <c r="AB63">
        <v>1327758000</v>
      </c>
      <c r="AC63">
        <v>11362392000</v>
      </c>
      <c r="AD63">
        <v>8575590000</v>
      </c>
      <c r="AE63">
        <v>10666702000</v>
      </c>
      <c r="AF63">
        <v>12133569000</v>
      </c>
      <c r="AG63">
        <v>0</v>
      </c>
      <c r="AH63">
        <v>0</v>
      </c>
      <c r="AI63">
        <v>0</v>
      </c>
      <c r="AJ63">
        <v>0</v>
      </c>
      <c r="AK63">
        <v>34951731000</v>
      </c>
      <c r="AL63">
        <v>40364298000</v>
      </c>
      <c r="AM63">
        <v>39593285000</v>
      </c>
      <c r="AN63">
        <v>57235038000</v>
      </c>
      <c r="AO63">
        <v>18213106000</v>
      </c>
      <c r="AP63">
        <v>21141132000</v>
      </c>
      <c r="AQ63">
        <v>23296053000</v>
      </c>
      <c r="AR63">
        <v>32631328000</v>
      </c>
      <c r="AS63">
        <v>16738625000</v>
      </c>
      <c r="AT63">
        <v>19223166000</v>
      </c>
      <c r="AU63">
        <v>16297232000</v>
      </c>
      <c r="AV63">
        <v>24603710000</v>
      </c>
      <c r="AW63">
        <v>10304745000</v>
      </c>
      <c r="AX63">
        <v>11430760000</v>
      </c>
      <c r="AY63">
        <v>11585003000</v>
      </c>
      <c r="AZ63">
        <v>14476247000</v>
      </c>
      <c r="BA63">
        <v>14</v>
      </c>
      <c r="BB63">
        <v>17.100000000000001</v>
      </c>
      <c r="BC63">
        <v>14.8</v>
      </c>
      <c r="BD63">
        <v>19.5</v>
      </c>
      <c r="BE63">
        <f>INDEX([1]report!$F$5:$AG$94,MATCH($C63,[1]report!$D$5:$D$94,0),MATCH(BE$1,[1]report!$F$4:$AG$4,0))</f>
        <v>7338371000</v>
      </c>
      <c r="BF63">
        <f>INDEX([1]report!$F$5:$AG$94,MATCH($C63,[1]report!$D$5:$D$94,0),MATCH(BF$1,[1]report!$F$4:$AG$4,0))</f>
        <v>5738190000</v>
      </c>
      <c r="BG63">
        <f>INDEX([1]report!$F$5:$AG$94,MATCH($C63,[1]report!$D$5:$D$94,0),MATCH(BG$1,[1]report!$F$4:$AG$4,0))</f>
        <v>7358193000</v>
      </c>
      <c r="BH63">
        <f>INDEX([1]report!$F$5:$AG$94,MATCH($C63,[1]report!$D$5:$D$94,0),MATCH(BH$1,[1]report!$F$4:$AG$4,0))</f>
        <v>8638230000</v>
      </c>
      <c r="BI63">
        <f>INDEX([1]report!$F$5:$AG$94,MATCH($C63,[1]report!$D$5:$D$94,0),MATCH(BI$1,[1]report!$F$4:$AG$4,0))</f>
        <v>9283492000</v>
      </c>
      <c r="BJ63">
        <f>INDEX([1]report!$F$5:$AG$94,MATCH($C63,[1]report!$D$5:$D$94,0),MATCH(BJ$1,[1]report!$F$4:$AG$4,0))</f>
        <v>3477054000</v>
      </c>
      <c r="BK63">
        <f>INDEX([1]report!$F$5:$AG$94,MATCH($C63,[1]report!$D$5:$D$94,0),MATCH(BK$1,[1]report!$F$4:$AG$4,0))</f>
        <v>5732468000</v>
      </c>
      <c r="BL63">
        <f>INDEX([1]report!$F$5:$AG$94,MATCH($C63,[1]report!$D$5:$D$94,0),MATCH(BL$1,[1]report!$F$4:$AG$4,0))</f>
        <v>1327758000</v>
      </c>
      <c r="BM63">
        <f>INDEX([1]report!$F$5:$AG$94,MATCH($C63,[1]report!$D$5:$D$94,0),MATCH(BM$1,[1]report!$F$4:$AG$4,0))</f>
        <v>0</v>
      </c>
      <c r="BN63">
        <f>INDEX([1]report!$F$5:$AG$94,MATCH($C63,[1]report!$D$5:$D$94,0),MATCH(BN$1,[1]report!$F$4:$AG$4,0))</f>
        <v>2300000000</v>
      </c>
      <c r="BO63">
        <f>INDEX([1]report!$F$5:$AG$94,MATCH($C63,[1]report!$D$5:$D$94,0),MATCH(BO$1,[1]report!$F$4:$AG$4,0))</f>
        <v>2100000000</v>
      </c>
      <c r="BP63">
        <f>INDEX([1]report!$F$5:$AG$94,MATCH($C63,[1]report!$D$5:$D$94,0),MATCH(BP$1,[1]report!$F$4:$AG$4,0))</f>
        <v>6900000000</v>
      </c>
      <c r="BQ63">
        <f>INDEX([1]report!$F$5:$AG$94,MATCH($C63,[1]report!$D$5:$D$94,0),MATCH(BQ$1,[1]report!$F$4:$AG$4,0))</f>
        <v>2028354000</v>
      </c>
      <c r="BR63">
        <f>INDEX([1]report!$F$5:$AG$94,MATCH($C63,[1]report!$D$5:$D$94,0),MATCH(BR$1,[1]report!$F$4:$AG$4,0))</f>
        <v>2743563000</v>
      </c>
      <c r="BS63">
        <f>INDEX([1]report!$F$5:$AG$94,MATCH($C63,[1]report!$D$5:$D$94,0),MATCH(BS$1,[1]report!$F$4:$AG$4,0))</f>
        <v>2726382000</v>
      </c>
      <c r="BT63">
        <f>INDEX([1]report!$F$5:$AG$94,MATCH($C63,[1]report!$D$5:$D$94,0),MATCH(BT$1,[1]report!$F$4:$AG$4,0))</f>
        <v>3839199000</v>
      </c>
      <c r="BU63">
        <f>INDEX([1]report!$F$5:$AG$94,MATCH($C63,[1]report!$D$5:$D$94,0),MATCH(BU$1,[1]report!$F$4:$AG$4,0))</f>
        <v>10304745000</v>
      </c>
      <c r="BV63">
        <f>INDEX([1]report!$F$5:$AG$94,MATCH($C63,[1]report!$D$5:$D$94,0),MATCH(BV$1,[1]report!$F$4:$AG$4,0))</f>
        <v>11430760000</v>
      </c>
      <c r="BW63">
        <f>INDEX([1]report!$F$5:$AG$94,MATCH($C63,[1]report!$D$5:$D$94,0),MATCH(BW$1,[1]report!$F$4:$AG$4,0))</f>
        <v>11585003000</v>
      </c>
      <c r="BX63">
        <f>INDEX([1]report!$F$5:$AG$94,MATCH($C63,[1]report!$D$5:$D$94,0),MATCH(BX$1,[1]report!$F$4:$AG$4,0))</f>
        <v>14476247000</v>
      </c>
      <c r="BY63">
        <f>INDEX([1]report!$F$5:$AG$94,MATCH($C63,[1]report!$D$5:$D$94,0),MATCH(BY$1,[1]report!$F$4:$AG$4,0))</f>
        <v>0</v>
      </c>
      <c r="BZ63">
        <f>INDEX([1]report!$F$5:$AG$94,MATCH($C63,[1]report!$D$5:$D$94,0),MATCH(BZ$1,[1]report!$F$4:$AG$4,0))</f>
        <v>0</v>
      </c>
      <c r="CA63">
        <f>INDEX([1]report!$F$5:$AG$94,MATCH($C63,[1]report!$D$5:$D$94,0),MATCH(CA$1,[1]report!$F$4:$AG$4,0))</f>
        <v>0</v>
      </c>
      <c r="CB63">
        <f>INDEX([1]report!$F$5:$AG$94,MATCH($C63,[1]report!$D$5:$D$94,0),MATCH(CB$1,[1]report!$F$4:$AG$4,0))</f>
        <v>0</v>
      </c>
      <c r="CC63">
        <f>INDEX([1]report!$F$5:$AG$94,MATCH($C63,[1]report!$D$5:$D$94,0),MATCH(CC$1,[1]report!$F$4:$AG$4,0))</f>
        <v>5932783000</v>
      </c>
      <c r="CD63">
        <f>INDEX([1]report!$F$5:$AG$94,MATCH($C63,[1]report!$D$5:$D$94,0),MATCH(CD$1,[1]report!$F$4:$AG$4,0))</f>
        <v>6831093000</v>
      </c>
      <c r="CE63">
        <f>INDEX([1]report!$F$5:$AG$94,MATCH($C63,[1]report!$D$5:$D$94,0),MATCH(CE$1,[1]report!$F$4:$AG$4,0))</f>
        <v>3105758000</v>
      </c>
      <c r="CF63">
        <f>INDEX([1]report!$F$5:$AG$94,MATCH($C63,[1]report!$D$5:$D$94,0),MATCH(CF$1,[1]report!$F$4:$AG$4,0))</f>
        <v>8223323000</v>
      </c>
    </row>
    <row r="64" spans="1:84" ht="79.8">
      <c r="A64">
        <f t="shared" si="0"/>
        <v>63</v>
      </c>
      <c r="B64" s="3" t="s">
        <v>94</v>
      </c>
      <c r="C64" s="11">
        <v>7725791850</v>
      </c>
      <c r="D64" s="21" t="s">
        <v>161</v>
      </c>
      <c r="E64" t="s">
        <v>6</v>
      </c>
      <c r="F64">
        <v>4250</v>
      </c>
      <c r="G64">
        <v>-0.03</v>
      </c>
      <c r="H64">
        <v>345</v>
      </c>
      <c r="I64">
        <v>-0.03</v>
      </c>
      <c r="J64">
        <v>12320</v>
      </c>
      <c r="K64">
        <v>0</v>
      </c>
      <c r="M64">
        <v>0</v>
      </c>
      <c r="N64">
        <v>0</v>
      </c>
      <c r="O64">
        <v>0</v>
      </c>
      <c r="P64">
        <v>0</v>
      </c>
      <c r="Q64">
        <v>1904000</v>
      </c>
      <c r="R64">
        <v>1166000</v>
      </c>
      <c r="S64">
        <v>498000</v>
      </c>
      <c r="T64">
        <v>1359000</v>
      </c>
      <c r="U64">
        <v>123104000</v>
      </c>
      <c r="V64">
        <v>157914000</v>
      </c>
      <c r="W64">
        <v>282829000</v>
      </c>
      <c r="X64">
        <v>356953000</v>
      </c>
      <c r="Y64">
        <v>41710000</v>
      </c>
      <c r="Z64">
        <v>56314000</v>
      </c>
      <c r="AA64">
        <v>71189000</v>
      </c>
      <c r="AB64">
        <v>83761000</v>
      </c>
      <c r="AC64">
        <v>151175000</v>
      </c>
      <c r="AD64">
        <v>210264000</v>
      </c>
      <c r="AE64">
        <v>329308000</v>
      </c>
      <c r="AF64">
        <v>495582000</v>
      </c>
      <c r="AG64">
        <v>0</v>
      </c>
      <c r="AH64">
        <v>0</v>
      </c>
      <c r="AI64">
        <v>0</v>
      </c>
      <c r="AJ64">
        <v>0</v>
      </c>
      <c r="AK64">
        <v>1471987000</v>
      </c>
      <c r="AL64">
        <v>1333098000</v>
      </c>
      <c r="AM64">
        <v>2178077000</v>
      </c>
      <c r="AN64">
        <v>2570088000</v>
      </c>
      <c r="AO64">
        <v>1383471000</v>
      </c>
      <c r="AP64">
        <v>1234772000</v>
      </c>
      <c r="AQ64">
        <v>1969157000</v>
      </c>
      <c r="AR64">
        <v>2452082000</v>
      </c>
      <c r="AS64">
        <v>88516000</v>
      </c>
      <c r="AT64">
        <v>98326000</v>
      </c>
      <c r="AU64">
        <v>208920000</v>
      </c>
      <c r="AV64">
        <v>118006000</v>
      </c>
      <c r="AW64">
        <v>79308000</v>
      </c>
      <c r="AX64">
        <v>84757000</v>
      </c>
      <c r="AY64">
        <v>193637000</v>
      </c>
      <c r="AZ64">
        <v>102584000</v>
      </c>
      <c r="BA64">
        <v>0</v>
      </c>
      <c r="BB64">
        <v>9.5</v>
      </c>
      <c r="BC64">
        <v>9.9</v>
      </c>
      <c r="BD64">
        <v>8</v>
      </c>
      <c r="BE64">
        <f>INDEX([1]report!$F$5:$AG$94,MATCH($C64,[1]report!$D$5:$D$94,0),MATCH(BE$1,[1]report!$F$4:$AG$4,0))</f>
        <v>149271000</v>
      </c>
      <c r="BF64">
        <f>INDEX([1]report!$F$5:$AG$94,MATCH($C64,[1]report!$D$5:$D$94,0),MATCH(BF$1,[1]report!$F$4:$AG$4,0))</f>
        <v>209098000</v>
      </c>
      <c r="BG64">
        <f>INDEX([1]report!$F$5:$AG$94,MATCH($C64,[1]report!$D$5:$D$94,0),MATCH(BG$1,[1]report!$F$4:$AG$4,0))</f>
        <v>328810000</v>
      </c>
      <c r="BH64">
        <f>INDEX([1]report!$F$5:$AG$94,MATCH($C64,[1]report!$D$5:$D$94,0),MATCH(BH$1,[1]report!$F$4:$AG$4,0))</f>
        <v>494219000</v>
      </c>
      <c r="BI64">
        <f>INDEX([1]report!$F$5:$AG$94,MATCH($C64,[1]report!$D$5:$D$94,0),MATCH(BI$1,[1]report!$F$4:$AG$4,0))</f>
        <v>41710000</v>
      </c>
      <c r="BJ64">
        <f>INDEX([1]report!$F$5:$AG$94,MATCH($C64,[1]report!$D$5:$D$94,0),MATCH(BJ$1,[1]report!$F$4:$AG$4,0))</f>
        <v>56314000</v>
      </c>
      <c r="BK64">
        <f>INDEX([1]report!$F$5:$AG$94,MATCH($C64,[1]report!$D$5:$D$94,0),MATCH(BK$1,[1]report!$F$4:$AG$4,0))</f>
        <v>71188000</v>
      </c>
      <c r="BL64">
        <f>INDEX([1]report!$F$5:$AG$94,MATCH($C64,[1]report!$D$5:$D$94,0),MATCH(BL$1,[1]report!$F$4:$AG$4,0))</f>
        <v>83761000</v>
      </c>
      <c r="BM64">
        <f>INDEX([1]report!$F$5:$AG$94,MATCH($C64,[1]report!$D$5:$D$94,0),MATCH(BM$1,[1]report!$F$4:$AG$4,0))</f>
        <v>0</v>
      </c>
      <c r="BN64">
        <f>INDEX([1]report!$F$5:$AG$94,MATCH($C64,[1]report!$D$5:$D$94,0),MATCH(BN$1,[1]report!$F$4:$AG$4,0))</f>
        <v>0</v>
      </c>
      <c r="BO64">
        <f>INDEX([1]report!$F$5:$AG$94,MATCH($C64,[1]report!$D$5:$D$94,0),MATCH(BO$1,[1]report!$F$4:$AG$4,0))</f>
        <v>0</v>
      </c>
      <c r="BP64">
        <f>INDEX([1]report!$F$5:$AG$94,MATCH($C64,[1]report!$D$5:$D$94,0),MATCH(BP$1,[1]report!$F$4:$AG$4,0))</f>
        <v>0</v>
      </c>
      <c r="BQ64">
        <f>INDEX([1]report!$F$5:$AG$94,MATCH($C64,[1]report!$D$5:$D$94,0),MATCH(BQ$1,[1]report!$F$4:$AG$4,0))</f>
        <v>109465000</v>
      </c>
      <c r="BR64">
        <f>INDEX([1]report!$F$5:$AG$94,MATCH($C64,[1]report!$D$5:$D$94,0),MATCH(BR$1,[1]report!$F$4:$AG$4,0))</f>
        <v>153950000</v>
      </c>
      <c r="BS64">
        <f>INDEX([1]report!$F$5:$AG$94,MATCH($C64,[1]report!$D$5:$D$94,0),MATCH(BS$1,[1]report!$F$4:$AG$4,0))</f>
        <v>258118000</v>
      </c>
      <c r="BT64">
        <f>INDEX([1]report!$F$5:$AG$94,MATCH($C64,[1]report!$D$5:$D$94,0),MATCH(BT$1,[1]report!$F$4:$AG$4,0))</f>
        <v>411713000</v>
      </c>
      <c r="BU64">
        <f>INDEX([1]report!$F$5:$AG$94,MATCH($C64,[1]report!$D$5:$D$94,0),MATCH(BU$1,[1]report!$F$4:$AG$4,0))</f>
        <v>79308000</v>
      </c>
      <c r="BV64">
        <f>INDEX([1]report!$F$5:$AG$94,MATCH($C64,[1]report!$D$5:$D$94,0),MATCH(BV$1,[1]report!$F$4:$AG$4,0))</f>
        <v>84757000</v>
      </c>
      <c r="BW64">
        <f>INDEX([1]report!$F$5:$AG$94,MATCH($C64,[1]report!$D$5:$D$94,0),MATCH(BW$1,[1]report!$F$4:$AG$4,0))</f>
        <v>193637000</v>
      </c>
      <c r="BX64">
        <f>INDEX([1]report!$F$5:$AG$94,MATCH($C64,[1]report!$D$5:$D$94,0),MATCH(BX$1,[1]report!$F$4:$AG$4,0))</f>
        <v>102584000</v>
      </c>
      <c r="BY64">
        <f>INDEX([1]report!$F$5:$AG$94,MATCH($C64,[1]report!$D$5:$D$94,0),MATCH(BY$1,[1]report!$F$4:$AG$4,0))</f>
        <v>0</v>
      </c>
      <c r="BZ64">
        <f>INDEX([1]report!$F$5:$AG$94,MATCH($C64,[1]report!$D$5:$D$94,0),MATCH(BZ$1,[1]report!$F$4:$AG$4,0))</f>
        <v>0</v>
      </c>
      <c r="CA64">
        <f>INDEX([1]report!$F$5:$AG$94,MATCH($C64,[1]report!$D$5:$D$94,0),MATCH(CA$1,[1]report!$F$4:$AG$4,0))</f>
        <v>0</v>
      </c>
      <c r="CB64">
        <f>INDEX([1]report!$F$5:$AG$94,MATCH($C64,[1]report!$D$5:$D$94,0),MATCH(CB$1,[1]report!$F$4:$AG$4,0))</f>
        <v>0</v>
      </c>
      <c r="CC64">
        <f>INDEX([1]report!$F$5:$AG$94,MATCH($C64,[1]report!$D$5:$D$94,0),MATCH(CC$1,[1]report!$F$4:$AG$4,0))</f>
        <v>15325000</v>
      </c>
      <c r="CD64">
        <f>INDEX([1]report!$F$5:$AG$94,MATCH($C64,[1]report!$D$5:$D$94,0),MATCH(CD$1,[1]report!$F$4:$AG$4,0))</f>
        <v>18188000</v>
      </c>
      <c r="CE64">
        <f>INDEX([1]report!$F$5:$AG$94,MATCH($C64,[1]report!$D$5:$D$94,0),MATCH(CE$1,[1]report!$F$4:$AG$4,0))</f>
        <v>18737000</v>
      </c>
      <c r="CF64">
        <f>INDEX([1]report!$F$5:$AG$94,MATCH($C64,[1]report!$D$5:$D$94,0),MATCH(CF$1,[1]report!$F$4:$AG$4,0))</f>
        <v>16231000</v>
      </c>
    </row>
    <row r="65" spans="1:84" ht="91.2">
      <c r="A65">
        <f t="shared" si="0"/>
        <v>64</v>
      </c>
      <c r="B65" s="3" t="s">
        <v>95</v>
      </c>
      <c r="C65" s="11">
        <v>7705466989</v>
      </c>
      <c r="D65" s="21" t="s">
        <v>198</v>
      </c>
      <c r="E65" t="s">
        <v>30</v>
      </c>
      <c r="F65">
        <v>4170</v>
      </c>
      <c r="G65">
        <v>0.94</v>
      </c>
      <c r="H65">
        <v>720</v>
      </c>
      <c r="I65">
        <v>0.88</v>
      </c>
      <c r="J65">
        <v>5790</v>
      </c>
      <c r="K65">
        <v>0.03</v>
      </c>
      <c r="L65">
        <v>445577</v>
      </c>
      <c r="M65">
        <v>230670000</v>
      </c>
      <c r="N65">
        <v>240703000</v>
      </c>
      <c r="O65">
        <v>190033000</v>
      </c>
      <c r="P65">
        <v>308781000</v>
      </c>
      <c r="Q65">
        <v>5996677000</v>
      </c>
      <c r="R65">
        <v>5834717000</v>
      </c>
      <c r="S65">
        <v>5849253000</v>
      </c>
      <c r="T65">
        <v>6123970000</v>
      </c>
      <c r="U65">
        <v>9858685000</v>
      </c>
      <c r="V65">
        <v>10397071000</v>
      </c>
      <c r="W65">
        <v>10787600000</v>
      </c>
      <c r="X65">
        <v>8246366000</v>
      </c>
      <c r="Y65">
        <v>5076715000</v>
      </c>
      <c r="Z65">
        <v>4759972000</v>
      </c>
      <c r="AA65">
        <v>5676862000</v>
      </c>
      <c r="AB65">
        <v>4594418000</v>
      </c>
      <c r="AC65">
        <v>27684919000</v>
      </c>
      <c r="AD65">
        <v>26290528000</v>
      </c>
      <c r="AE65">
        <v>27529584000</v>
      </c>
      <c r="AF65">
        <v>25327004000</v>
      </c>
      <c r="AG65">
        <v>0</v>
      </c>
      <c r="AH65">
        <v>0</v>
      </c>
      <c r="AI65">
        <v>0</v>
      </c>
      <c r="AJ65">
        <v>0</v>
      </c>
      <c r="AK65">
        <v>62338706000</v>
      </c>
      <c r="AL65">
        <v>63584352000</v>
      </c>
      <c r="AM65">
        <v>75234120000</v>
      </c>
      <c r="AN65">
        <v>77674799000</v>
      </c>
      <c r="AO65">
        <v>33834056000</v>
      </c>
      <c r="AP65">
        <v>34970977000</v>
      </c>
      <c r="AQ65">
        <v>42222665000</v>
      </c>
      <c r="AR65">
        <v>42409360000</v>
      </c>
      <c r="AS65">
        <v>28504650000</v>
      </c>
      <c r="AT65">
        <v>28613375000</v>
      </c>
      <c r="AU65">
        <v>33011455000</v>
      </c>
      <c r="AV65">
        <v>35265439000</v>
      </c>
      <c r="AW65">
        <v>25988823000</v>
      </c>
      <c r="AX65">
        <v>26289493000</v>
      </c>
      <c r="AY65">
        <v>29287890000</v>
      </c>
      <c r="AZ65">
        <v>31472075000</v>
      </c>
      <c r="BA65">
        <v>6.9</v>
      </c>
      <c r="BB65">
        <v>6.3</v>
      </c>
      <c r="BC65">
        <v>7.1</v>
      </c>
      <c r="BD65">
        <v>8.8000000000000007</v>
      </c>
      <c r="BE65">
        <f>INDEX([1]report!$F$5:$AG$94,MATCH($C65,[1]report!$D$5:$D$94,0),MATCH(BE$1,[1]report!$F$4:$AG$4,0))</f>
        <v>21361969000</v>
      </c>
      <c r="BF65">
        <f>INDEX([1]report!$F$5:$AG$94,MATCH($C65,[1]report!$D$5:$D$94,0),MATCH(BF$1,[1]report!$F$4:$AG$4,0))</f>
        <v>16315013000</v>
      </c>
      <c r="BG65">
        <f>INDEX([1]report!$F$5:$AG$94,MATCH($C65,[1]report!$D$5:$D$94,0),MATCH(BG$1,[1]report!$F$4:$AG$4,0))</f>
        <v>17584532000</v>
      </c>
      <c r="BH65">
        <f>INDEX([1]report!$F$5:$AG$94,MATCH($C65,[1]report!$D$5:$D$94,0),MATCH(BH$1,[1]report!$F$4:$AG$4,0))</f>
        <v>14984968000</v>
      </c>
      <c r="BI65">
        <f>INDEX([1]report!$F$5:$AG$94,MATCH($C65,[1]report!$D$5:$D$94,0),MATCH(BI$1,[1]report!$F$4:$AG$4,0))</f>
        <v>5076716000</v>
      </c>
      <c r="BJ65">
        <f>INDEX([1]report!$F$5:$AG$94,MATCH($C65,[1]report!$D$5:$D$94,0),MATCH(BJ$1,[1]report!$F$4:$AG$4,0))</f>
        <v>4759972000</v>
      </c>
      <c r="BK65">
        <f>INDEX([1]report!$F$5:$AG$94,MATCH($C65,[1]report!$D$5:$D$94,0),MATCH(BK$1,[1]report!$F$4:$AG$4,0))</f>
        <v>5676861000</v>
      </c>
      <c r="BL65">
        <f>INDEX([1]report!$F$5:$AG$94,MATCH($C65,[1]report!$D$5:$D$94,0),MATCH(BL$1,[1]report!$F$4:$AG$4,0))</f>
        <v>4594417000</v>
      </c>
      <c r="BM65">
        <f>INDEX([1]report!$F$5:$AG$94,MATCH($C65,[1]report!$D$5:$D$94,0),MATCH(BM$1,[1]report!$F$4:$AG$4,0))</f>
        <v>0</v>
      </c>
      <c r="BN65">
        <f>INDEX([1]report!$F$5:$AG$94,MATCH($C65,[1]report!$D$5:$D$94,0),MATCH(BN$1,[1]report!$F$4:$AG$4,0))</f>
        <v>4500000000</v>
      </c>
      <c r="BO65">
        <f>INDEX([1]report!$F$5:$AG$94,MATCH($C65,[1]report!$D$5:$D$94,0),MATCH(BO$1,[1]report!$F$4:$AG$4,0))</f>
        <v>3500000000</v>
      </c>
      <c r="BP65">
        <f>INDEX([1]report!$F$5:$AG$94,MATCH($C65,[1]report!$D$5:$D$94,0),MATCH(BP$1,[1]report!$F$4:$AG$4,0))</f>
        <v>0</v>
      </c>
      <c r="BQ65">
        <f>INDEX([1]report!$F$5:$AG$94,MATCH($C65,[1]report!$D$5:$D$94,0),MATCH(BQ$1,[1]report!$F$4:$AG$4,0))</f>
        <v>22442619000</v>
      </c>
      <c r="BR65">
        <f>INDEX([1]report!$F$5:$AG$94,MATCH($C65,[1]report!$D$5:$D$94,0),MATCH(BR$1,[1]report!$F$4:$AG$4,0))</f>
        <v>16864794000</v>
      </c>
      <c r="BS65">
        <f>INDEX([1]report!$F$5:$AG$94,MATCH($C65,[1]report!$D$5:$D$94,0),MATCH(BS$1,[1]report!$F$4:$AG$4,0))</f>
        <v>18100347000</v>
      </c>
      <c r="BT65">
        <f>INDEX([1]report!$F$5:$AG$94,MATCH($C65,[1]report!$D$5:$D$94,0),MATCH(BT$1,[1]report!$F$4:$AG$4,0))</f>
        <v>20418216000</v>
      </c>
      <c r="BU65">
        <f>INDEX([1]report!$F$5:$AG$94,MATCH($C65,[1]report!$D$5:$D$94,0),MATCH(BU$1,[1]report!$F$4:$AG$4,0))</f>
        <v>25988823000</v>
      </c>
      <c r="BV65">
        <f>INDEX([1]report!$F$5:$AG$94,MATCH($C65,[1]report!$D$5:$D$94,0),MATCH(BV$1,[1]report!$F$4:$AG$4,0))</f>
        <v>26289493000</v>
      </c>
      <c r="BW65">
        <f>INDEX([1]report!$F$5:$AG$94,MATCH($C65,[1]report!$D$5:$D$94,0),MATCH(BW$1,[1]report!$F$4:$AG$4,0))</f>
        <v>29287890000</v>
      </c>
      <c r="BX65">
        <f>INDEX([1]report!$F$5:$AG$94,MATCH($C65,[1]report!$D$5:$D$94,0),MATCH(BX$1,[1]report!$F$4:$AG$4,0))</f>
        <v>31472075000</v>
      </c>
      <c r="BY65">
        <f>INDEX([1]report!$F$5:$AG$94,MATCH($C65,[1]report!$D$5:$D$94,0),MATCH(BY$1,[1]report!$F$4:$AG$4,0))</f>
        <v>1094452000</v>
      </c>
      <c r="BZ65">
        <f>INDEX([1]report!$F$5:$AG$94,MATCH($C65,[1]report!$D$5:$D$94,0),MATCH(BZ$1,[1]report!$F$4:$AG$4,0))</f>
        <v>1180640000</v>
      </c>
      <c r="CA65">
        <f>INDEX([1]report!$F$5:$AG$94,MATCH($C65,[1]report!$D$5:$D$94,0),MATCH(CA$1,[1]report!$F$4:$AG$4,0))</f>
        <v>1381337000</v>
      </c>
      <c r="CB65">
        <f>INDEX([1]report!$F$5:$AG$94,MATCH($C65,[1]report!$D$5:$D$94,0),MATCH(CB$1,[1]report!$F$4:$AG$4,0))</f>
        <v>1925949000</v>
      </c>
      <c r="CC65">
        <f>INDEX([1]report!$F$5:$AG$94,MATCH($C65,[1]report!$D$5:$D$94,0),MATCH(CC$1,[1]report!$F$4:$AG$4,0))</f>
        <v>926512000</v>
      </c>
      <c r="CD65">
        <f>INDEX([1]report!$F$5:$AG$94,MATCH($C65,[1]report!$D$5:$D$94,0),MATCH(CD$1,[1]report!$F$4:$AG$4,0))</f>
        <v>-235841000</v>
      </c>
      <c r="CE65">
        <f>INDEX([1]report!$F$5:$AG$94,MATCH($C65,[1]report!$D$5:$D$94,0),MATCH(CE$1,[1]report!$F$4:$AG$4,0))</f>
        <v>1166366000</v>
      </c>
      <c r="CF65">
        <f>INDEX([1]report!$F$5:$AG$94,MATCH($C65,[1]report!$D$5:$D$94,0),MATCH(CF$1,[1]report!$F$4:$AG$4,0))</f>
        <v>875838000</v>
      </c>
    </row>
    <row r="66" spans="1:84" ht="68.400000000000006">
      <c r="A66">
        <f t="shared" si="0"/>
        <v>65</v>
      </c>
      <c r="B66" s="3" t="s">
        <v>96</v>
      </c>
      <c r="C66" s="11">
        <v>2539119514</v>
      </c>
      <c r="D66" s="21" t="s">
        <v>199</v>
      </c>
      <c r="E66" t="s">
        <v>14</v>
      </c>
      <c r="F66">
        <v>4110</v>
      </c>
      <c r="G66">
        <v>0.5</v>
      </c>
      <c r="H66">
        <v>2340</v>
      </c>
      <c r="I66">
        <v>0.49</v>
      </c>
      <c r="J66">
        <v>1760</v>
      </c>
      <c r="K66">
        <v>0.01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71000</v>
      </c>
      <c r="T66">
        <v>443000</v>
      </c>
      <c r="U66">
        <v>107000</v>
      </c>
      <c r="V66">
        <v>20372000</v>
      </c>
      <c r="W66">
        <v>54000</v>
      </c>
      <c r="X66">
        <v>0</v>
      </c>
      <c r="Y66">
        <v>9754000</v>
      </c>
      <c r="Z66">
        <v>57358000</v>
      </c>
      <c r="AA66">
        <v>54724000</v>
      </c>
      <c r="AB66">
        <v>56795000</v>
      </c>
      <c r="AC66">
        <v>96974000</v>
      </c>
      <c r="AD66">
        <v>149939000</v>
      </c>
      <c r="AE66">
        <v>109389000</v>
      </c>
      <c r="AF66">
        <v>137210000</v>
      </c>
      <c r="AG66">
        <v>0</v>
      </c>
      <c r="AH66">
        <v>0</v>
      </c>
      <c r="AI66">
        <v>0</v>
      </c>
      <c r="AJ66">
        <v>0</v>
      </c>
      <c r="AK66">
        <v>108664000</v>
      </c>
      <c r="AL66">
        <v>171386000</v>
      </c>
      <c r="AM66">
        <v>152225000</v>
      </c>
      <c r="AN66">
        <v>191325000</v>
      </c>
      <c r="AO66">
        <v>108375000</v>
      </c>
      <c r="AP66">
        <v>139065000</v>
      </c>
      <c r="AQ66">
        <v>137842000</v>
      </c>
      <c r="AR66">
        <v>166153000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1020.3</v>
      </c>
      <c r="BB66">
        <v>16.7</v>
      </c>
      <c r="BC66">
        <v>14.9</v>
      </c>
      <c r="BD66">
        <v>7086.1</v>
      </c>
      <c r="BE66">
        <f>INDEX([1]report!$F$5:$AG$94,MATCH($C66,[1]report!$D$5:$D$94,0),MATCH(BE$1,[1]report!$F$4:$AG$4,0))</f>
        <v>96974000</v>
      </c>
      <c r="BF66">
        <f>INDEX([1]report!$F$5:$AG$94,MATCH($C66,[1]report!$D$5:$D$94,0),MATCH(BF$1,[1]report!$F$4:$AG$4,0))</f>
        <v>121142000</v>
      </c>
      <c r="BG66">
        <f>INDEX([1]report!$F$5:$AG$94,MATCH($C66,[1]report!$D$5:$D$94,0),MATCH(BG$1,[1]report!$F$4:$AG$4,0))</f>
        <v>109318000</v>
      </c>
      <c r="BH66">
        <f>INDEX([1]report!$F$5:$AG$94,MATCH($C66,[1]report!$D$5:$D$94,0),MATCH(BH$1,[1]report!$F$4:$AG$4,0))</f>
        <v>99117000</v>
      </c>
      <c r="BI66">
        <f>INDEX([1]report!$F$5:$AG$94,MATCH($C66,[1]report!$D$5:$D$94,0),MATCH(BI$1,[1]report!$F$4:$AG$4,0))</f>
        <v>9754000</v>
      </c>
      <c r="BJ66">
        <f>INDEX([1]report!$F$5:$AG$94,MATCH($C66,[1]report!$D$5:$D$94,0),MATCH(BJ$1,[1]report!$F$4:$AG$4,0))</f>
        <v>57358000</v>
      </c>
      <c r="BK66">
        <f>INDEX([1]report!$F$5:$AG$94,MATCH($C66,[1]report!$D$5:$D$94,0),MATCH(BK$1,[1]report!$F$4:$AG$4,0))</f>
        <v>54724000</v>
      </c>
      <c r="BL66">
        <f>INDEX([1]report!$F$5:$AG$94,MATCH($C66,[1]report!$D$5:$D$94,0),MATCH(BL$1,[1]report!$F$4:$AG$4,0))</f>
        <v>56795000</v>
      </c>
      <c r="BM66">
        <f>INDEX([1]report!$F$5:$AG$94,MATCH($C66,[1]report!$D$5:$D$94,0),MATCH(BM$1,[1]report!$F$4:$AG$4,0))</f>
        <v>898000</v>
      </c>
      <c r="BN66">
        <f>INDEX([1]report!$F$5:$AG$94,MATCH($C66,[1]report!$D$5:$D$94,0),MATCH(BN$1,[1]report!$F$4:$AG$4,0))</f>
        <v>0</v>
      </c>
      <c r="BO66">
        <f>INDEX([1]report!$F$5:$AG$94,MATCH($C66,[1]report!$D$5:$D$94,0),MATCH(BO$1,[1]report!$F$4:$AG$4,0))</f>
        <v>0</v>
      </c>
      <c r="BP66">
        <f>INDEX([1]report!$F$5:$AG$94,MATCH($C66,[1]report!$D$5:$D$94,0),MATCH(BP$1,[1]report!$F$4:$AG$4,0))</f>
        <v>17000000</v>
      </c>
      <c r="BQ66">
        <f>INDEX([1]report!$F$5:$AG$94,MATCH($C66,[1]report!$D$5:$D$94,0),MATCH(BQ$1,[1]report!$F$4:$AG$4,0))</f>
        <v>86323000</v>
      </c>
      <c r="BR66">
        <f>INDEX([1]report!$F$5:$AG$94,MATCH($C66,[1]report!$D$5:$D$94,0),MATCH(BR$1,[1]report!$F$4:$AG$4,0))</f>
        <v>92581000</v>
      </c>
      <c r="BS66">
        <f>INDEX([1]report!$F$5:$AG$94,MATCH($C66,[1]report!$D$5:$D$94,0),MATCH(BS$1,[1]report!$F$4:$AG$4,0))</f>
        <v>54665000</v>
      </c>
      <c r="BT66">
        <f>INDEX([1]report!$F$5:$AG$94,MATCH($C66,[1]report!$D$5:$D$94,0),MATCH(BT$1,[1]report!$F$4:$AG$4,0))</f>
        <v>63090000</v>
      </c>
      <c r="BU66">
        <f>INDEX([1]report!$F$5:$AG$94,MATCH($C66,[1]report!$D$5:$D$94,0),MATCH(BU$1,[1]report!$F$4:$AG$4,0))</f>
        <v>0</v>
      </c>
      <c r="BV66">
        <f>INDEX([1]report!$F$5:$AG$94,MATCH($C66,[1]report!$D$5:$D$94,0),MATCH(BV$1,[1]report!$F$4:$AG$4,0))</f>
        <v>0</v>
      </c>
      <c r="BW66">
        <f>INDEX([1]report!$F$5:$AG$94,MATCH($C66,[1]report!$D$5:$D$94,0),MATCH(BW$1,[1]report!$F$4:$AG$4,0))</f>
        <v>0</v>
      </c>
      <c r="BX66">
        <f>INDEX([1]report!$F$5:$AG$94,MATCH($C66,[1]report!$D$5:$D$94,0),MATCH(BX$1,[1]report!$F$4:$AG$4,0))</f>
        <v>0</v>
      </c>
      <c r="BY66">
        <f>INDEX([1]report!$F$5:$AG$94,MATCH($C66,[1]report!$D$5:$D$94,0),MATCH(BY$1,[1]report!$F$4:$AG$4,0))</f>
        <v>0</v>
      </c>
      <c r="BZ66">
        <f>INDEX([1]report!$F$5:$AG$94,MATCH($C66,[1]report!$D$5:$D$94,0),MATCH(BZ$1,[1]report!$F$4:$AG$4,0))</f>
        <v>0</v>
      </c>
      <c r="CA66">
        <f>INDEX([1]report!$F$5:$AG$94,MATCH($C66,[1]report!$D$5:$D$94,0),MATCH(CA$1,[1]report!$F$4:$AG$4,0))</f>
        <v>0</v>
      </c>
      <c r="CB66">
        <f>INDEX([1]report!$F$5:$AG$94,MATCH($C66,[1]report!$D$5:$D$94,0),MATCH(CB$1,[1]report!$F$4:$AG$4,0))</f>
        <v>0</v>
      </c>
      <c r="CC66">
        <f>INDEX([1]report!$F$5:$AG$94,MATCH($C66,[1]report!$D$5:$D$94,0),MATCH(CC$1,[1]report!$F$4:$AG$4,0))</f>
        <v>28653000</v>
      </c>
      <c r="CD66">
        <f>INDEX([1]report!$F$5:$AG$94,MATCH($C66,[1]report!$D$5:$D$94,0),MATCH(CD$1,[1]report!$F$4:$AG$4,0))</f>
        <v>48784000</v>
      </c>
      <c r="CE66">
        <f>INDEX([1]report!$F$5:$AG$94,MATCH($C66,[1]report!$D$5:$D$94,0),MATCH(CE$1,[1]report!$F$4:$AG$4,0))</f>
        <v>10802000</v>
      </c>
      <c r="CF66">
        <f>INDEX([1]report!$F$5:$AG$94,MATCH($C66,[1]report!$D$5:$D$94,0),MATCH(CF$1,[1]report!$F$4:$AG$4,0))</f>
        <v>23901000</v>
      </c>
    </row>
    <row r="67" spans="1:84" ht="57">
      <c r="A67">
        <f t="shared" ref="A67:A109" si="1">IF(ISBLANK(B67),"",A66+1)</f>
        <v>66</v>
      </c>
      <c r="B67" s="3" t="s">
        <v>97</v>
      </c>
      <c r="C67" s="11">
        <v>2724146424</v>
      </c>
      <c r="D67" s="21" t="s">
        <v>184</v>
      </c>
      <c r="E67" t="s">
        <v>14</v>
      </c>
      <c r="F67">
        <v>4080</v>
      </c>
      <c r="G67">
        <v>0.39</v>
      </c>
      <c r="H67">
        <v>2530</v>
      </c>
      <c r="I67">
        <v>0.36</v>
      </c>
      <c r="J67">
        <v>1610</v>
      </c>
      <c r="K67">
        <v>0.02</v>
      </c>
      <c r="M67">
        <v>0</v>
      </c>
      <c r="N67">
        <v>0</v>
      </c>
      <c r="O67">
        <v>0</v>
      </c>
      <c r="P67">
        <v>0</v>
      </c>
      <c r="Q67">
        <v>3744000</v>
      </c>
      <c r="R67">
        <v>3401000</v>
      </c>
      <c r="S67">
        <v>2081000</v>
      </c>
      <c r="T67">
        <v>2971000</v>
      </c>
      <c r="U67">
        <v>113719000</v>
      </c>
      <c r="V67">
        <v>73299000</v>
      </c>
      <c r="W67">
        <v>93187000</v>
      </c>
      <c r="X67">
        <v>77148000</v>
      </c>
      <c r="Y67">
        <v>393837000</v>
      </c>
      <c r="Z67">
        <v>347933000</v>
      </c>
      <c r="AA67">
        <v>436519000</v>
      </c>
      <c r="AB67">
        <v>494448000</v>
      </c>
      <c r="AC67">
        <v>412236000</v>
      </c>
      <c r="AD67">
        <v>364069000</v>
      </c>
      <c r="AE67">
        <v>472178000</v>
      </c>
      <c r="AF67">
        <v>509753000</v>
      </c>
      <c r="AG67">
        <v>0</v>
      </c>
      <c r="AH67">
        <v>0</v>
      </c>
      <c r="AI67">
        <v>0</v>
      </c>
      <c r="AJ67">
        <v>0</v>
      </c>
      <c r="AK67">
        <v>865345000</v>
      </c>
      <c r="AL67">
        <v>893346000</v>
      </c>
      <c r="AM67">
        <v>931098000</v>
      </c>
      <c r="AN67">
        <v>832065000</v>
      </c>
      <c r="AO67">
        <v>761114000</v>
      </c>
      <c r="AP67">
        <v>769273000</v>
      </c>
      <c r="AQ67">
        <v>754719000</v>
      </c>
      <c r="AR67">
        <v>678854000</v>
      </c>
      <c r="AS67">
        <v>104231000</v>
      </c>
      <c r="AT67">
        <v>124073000</v>
      </c>
      <c r="AU67">
        <v>176379000</v>
      </c>
      <c r="AV67">
        <v>153211000</v>
      </c>
      <c r="AW67">
        <v>85374000</v>
      </c>
      <c r="AX67">
        <v>91163000</v>
      </c>
      <c r="AY67">
        <v>88560000</v>
      </c>
      <c r="AZ67">
        <v>95637000</v>
      </c>
      <c r="BA67">
        <v>8.6999999999999993</v>
      </c>
      <c r="BB67">
        <v>9.6</v>
      </c>
      <c r="BC67">
        <v>11.2</v>
      </c>
      <c r="BD67">
        <v>9.8000000000000007</v>
      </c>
      <c r="BE67">
        <f>INDEX([1]report!$F$5:$AG$94,MATCH($C67,[1]report!$D$5:$D$94,0),MATCH(BE$1,[1]report!$F$4:$AG$4,0))</f>
        <v>408492000</v>
      </c>
      <c r="BF67">
        <f>INDEX([1]report!$F$5:$AG$94,MATCH($C67,[1]report!$D$5:$D$94,0),MATCH(BF$1,[1]report!$F$4:$AG$4,0))</f>
        <v>360668000</v>
      </c>
      <c r="BG67">
        <f>INDEX([1]report!$F$5:$AG$94,MATCH($C67,[1]report!$D$5:$D$94,0),MATCH(BG$1,[1]report!$F$4:$AG$4,0))</f>
        <v>470097000</v>
      </c>
      <c r="BH67">
        <f>INDEX([1]report!$F$5:$AG$94,MATCH($C67,[1]report!$D$5:$D$94,0),MATCH(BH$1,[1]report!$F$4:$AG$4,0))</f>
        <v>505520000</v>
      </c>
      <c r="BI67">
        <f>INDEX([1]report!$F$5:$AG$94,MATCH($C67,[1]report!$D$5:$D$94,0),MATCH(BI$1,[1]report!$F$4:$AG$4,0))</f>
        <v>393837000</v>
      </c>
      <c r="BJ67">
        <f>INDEX([1]report!$F$5:$AG$94,MATCH($C67,[1]report!$D$5:$D$94,0),MATCH(BJ$1,[1]report!$F$4:$AG$4,0))</f>
        <v>347933000</v>
      </c>
      <c r="BK67">
        <f>INDEX([1]report!$F$5:$AG$94,MATCH($C67,[1]report!$D$5:$D$94,0),MATCH(BK$1,[1]report!$F$4:$AG$4,0))</f>
        <v>436519000</v>
      </c>
      <c r="BL67">
        <f>INDEX([1]report!$F$5:$AG$94,MATCH($C67,[1]report!$D$5:$D$94,0),MATCH(BL$1,[1]report!$F$4:$AG$4,0))</f>
        <v>494448000</v>
      </c>
      <c r="BM67">
        <f>INDEX([1]report!$F$5:$AG$94,MATCH($C67,[1]report!$D$5:$D$94,0),MATCH(BM$1,[1]report!$F$4:$AG$4,0))</f>
        <v>0</v>
      </c>
      <c r="BN67">
        <f>INDEX([1]report!$F$5:$AG$94,MATCH($C67,[1]report!$D$5:$D$94,0),MATCH(BN$1,[1]report!$F$4:$AG$4,0))</f>
        <v>0</v>
      </c>
      <c r="BO67">
        <f>INDEX([1]report!$F$5:$AG$94,MATCH($C67,[1]report!$D$5:$D$94,0),MATCH(BO$1,[1]report!$F$4:$AG$4,0))</f>
        <v>0</v>
      </c>
      <c r="BP67">
        <f>INDEX([1]report!$F$5:$AG$94,MATCH($C67,[1]report!$D$5:$D$94,0),MATCH(BP$1,[1]report!$F$4:$AG$4,0))</f>
        <v>0</v>
      </c>
      <c r="BQ67">
        <f>INDEX([1]report!$F$5:$AG$94,MATCH($C67,[1]report!$D$5:$D$94,0),MATCH(BQ$1,[1]report!$F$4:$AG$4,0))</f>
        <v>18399000</v>
      </c>
      <c r="BR67">
        <f>INDEX([1]report!$F$5:$AG$94,MATCH($C67,[1]report!$D$5:$D$94,0),MATCH(BR$1,[1]report!$F$4:$AG$4,0))</f>
        <v>16136000</v>
      </c>
      <c r="BS67">
        <f>INDEX([1]report!$F$5:$AG$94,MATCH($C67,[1]report!$D$5:$D$94,0),MATCH(BS$1,[1]report!$F$4:$AG$4,0))</f>
        <v>35659000</v>
      </c>
      <c r="BT67">
        <f>INDEX([1]report!$F$5:$AG$94,MATCH($C67,[1]report!$D$5:$D$94,0),MATCH(BT$1,[1]report!$F$4:$AG$4,0))</f>
        <v>13875000</v>
      </c>
      <c r="BU67">
        <f>INDEX([1]report!$F$5:$AG$94,MATCH($C67,[1]report!$D$5:$D$94,0),MATCH(BU$1,[1]report!$F$4:$AG$4,0))</f>
        <v>85374000</v>
      </c>
      <c r="BV67">
        <f>INDEX([1]report!$F$5:$AG$94,MATCH($C67,[1]report!$D$5:$D$94,0),MATCH(BV$1,[1]report!$F$4:$AG$4,0))</f>
        <v>91163000</v>
      </c>
      <c r="BW67">
        <f>INDEX([1]report!$F$5:$AG$94,MATCH($C67,[1]report!$D$5:$D$94,0),MATCH(BW$1,[1]report!$F$4:$AG$4,0))</f>
        <v>88560000</v>
      </c>
      <c r="BX67">
        <f>INDEX([1]report!$F$5:$AG$94,MATCH($C67,[1]report!$D$5:$D$94,0),MATCH(BX$1,[1]report!$F$4:$AG$4,0))</f>
        <v>95637000</v>
      </c>
      <c r="BY67">
        <f>INDEX([1]report!$F$5:$AG$94,MATCH($C67,[1]report!$D$5:$D$94,0),MATCH(BY$1,[1]report!$F$4:$AG$4,0))</f>
        <v>0</v>
      </c>
      <c r="BZ67">
        <f>INDEX([1]report!$F$5:$AG$94,MATCH($C67,[1]report!$D$5:$D$94,0),MATCH(BZ$1,[1]report!$F$4:$AG$4,0))</f>
        <v>0</v>
      </c>
      <c r="CA67">
        <f>INDEX([1]report!$F$5:$AG$94,MATCH($C67,[1]report!$D$5:$D$94,0),MATCH(CA$1,[1]report!$F$4:$AG$4,0))</f>
        <v>0</v>
      </c>
      <c r="CB67">
        <f>INDEX([1]report!$F$5:$AG$94,MATCH($C67,[1]report!$D$5:$D$94,0),MATCH(CB$1,[1]report!$F$4:$AG$4,0))</f>
        <v>0</v>
      </c>
      <c r="CC67">
        <f>INDEX([1]report!$F$5:$AG$94,MATCH($C67,[1]report!$D$5:$D$94,0),MATCH(CC$1,[1]report!$F$4:$AG$4,0))</f>
        <v>74008000</v>
      </c>
      <c r="CD67">
        <f>INDEX([1]report!$F$5:$AG$94,MATCH($C67,[1]report!$D$5:$D$94,0),MATCH(CD$1,[1]report!$F$4:$AG$4,0))</f>
        <v>70434000</v>
      </c>
      <c r="CE67">
        <f>INDEX([1]report!$F$5:$AG$94,MATCH($C67,[1]report!$D$5:$D$94,0),MATCH(CE$1,[1]report!$F$4:$AG$4,0))</f>
        <v>125228000</v>
      </c>
      <c r="CF67">
        <f>INDEX([1]report!$F$5:$AG$94,MATCH($C67,[1]report!$D$5:$D$94,0),MATCH(CF$1,[1]report!$F$4:$AG$4,0))</f>
        <v>96256000</v>
      </c>
    </row>
    <row r="68" spans="1:84" ht="34.200000000000003">
      <c r="A68">
        <f t="shared" si="1"/>
        <v>67</v>
      </c>
      <c r="B68" s="3" t="s">
        <v>98</v>
      </c>
      <c r="C68" s="11">
        <v>7838307811</v>
      </c>
      <c r="D68" s="21" t="s">
        <v>174</v>
      </c>
      <c r="E68" t="s">
        <v>47</v>
      </c>
      <c r="F68">
        <v>3990</v>
      </c>
      <c r="G68">
        <v>-0.05</v>
      </c>
      <c r="H68">
        <v>103</v>
      </c>
      <c r="I68">
        <v>-0.11</v>
      </c>
      <c r="J68">
        <v>38740</v>
      </c>
      <c r="K68">
        <v>7.0000000000000007E-2</v>
      </c>
      <c r="M68">
        <v>897000</v>
      </c>
      <c r="N68">
        <v>1558000</v>
      </c>
      <c r="O68">
        <v>2036000</v>
      </c>
      <c r="P68">
        <v>1767000</v>
      </c>
      <c r="Q68">
        <v>63933000</v>
      </c>
      <c r="R68">
        <v>73759000</v>
      </c>
      <c r="S68">
        <v>359361000</v>
      </c>
      <c r="T68">
        <v>1042191000</v>
      </c>
      <c r="U68">
        <v>1246315000</v>
      </c>
      <c r="V68">
        <v>1545126000</v>
      </c>
      <c r="W68">
        <v>1340961000</v>
      </c>
      <c r="X68">
        <v>1492150000</v>
      </c>
      <c r="Y68">
        <v>1085621000</v>
      </c>
      <c r="Z68">
        <v>1315015000</v>
      </c>
      <c r="AA68">
        <v>1518072000</v>
      </c>
      <c r="AB68">
        <v>1980389000</v>
      </c>
      <c r="AC68">
        <v>1782338000</v>
      </c>
      <c r="AD68">
        <v>2352189000</v>
      </c>
      <c r="AE68">
        <v>2777841000</v>
      </c>
      <c r="AF68">
        <v>3937037000</v>
      </c>
      <c r="AG68">
        <v>0</v>
      </c>
      <c r="AH68">
        <v>0</v>
      </c>
      <c r="AI68">
        <v>0</v>
      </c>
      <c r="AJ68">
        <v>0</v>
      </c>
      <c r="AK68">
        <v>3067829000</v>
      </c>
      <c r="AL68">
        <v>3708126000</v>
      </c>
      <c r="AM68">
        <v>3413360000</v>
      </c>
      <c r="AN68">
        <v>4835219000</v>
      </c>
      <c r="AO68">
        <v>2081326000</v>
      </c>
      <c r="AP68">
        <v>2554300000</v>
      </c>
      <c r="AQ68">
        <v>2208762000</v>
      </c>
      <c r="AR68">
        <v>2878533000</v>
      </c>
      <c r="AS68">
        <v>986503000</v>
      </c>
      <c r="AT68">
        <v>1153826000</v>
      </c>
      <c r="AU68">
        <v>1204598000</v>
      </c>
      <c r="AV68">
        <v>1956686000</v>
      </c>
      <c r="AW68">
        <v>479829000</v>
      </c>
      <c r="AX68">
        <v>793028000</v>
      </c>
      <c r="AY68">
        <v>832626000</v>
      </c>
      <c r="AZ68">
        <v>1243540000</v>
      </c>
      <c r="BA68">
        <v>3.1</v>
      </c>
      <c r="BB68">
        <v>2.7</v>
      </c>
      <c r="BC68">
        <v>2.4</v>
      </c>
      <c r="BD68">
        <v>3.4</v>
      </c>
      <c r="BE68">
        <f>INDEX([1]report!$F$5:$AG$94,MATCH($C68,[1]report!$D$5:$D$94,0),MATCH(BE$1,[1]report!$F$4:$AG$4,0))</f>
        <v>1715940000</v>
      </c>
      <c r="BF68">
        <f>INDEX([1]report!$F$5:$AG$94,MATCH($C68,[1]report!$D$5:$D$94,0),MATCH(BF$1,[1]report!$F$4:$AG$4,0))</f>
        <v>2226200000</v>
      </c>
      <c r="BG68">
        <f>INDEX([1]report!$F$5:$AG$94,MATCH($C68,[1]report!$D$5:$D$94,0),MATCH(BG$1,[1]report!$F$4:$AG$4,0))</f>
        <v>2411508000</v>
      </c>
      <c r="BH68">
        <f>INDEX([1]report!$F$5:$AG$94,MATCH($C68,[1]report!$D$5:$D$94,0),MATCH(BH$1,[1]report!$F$4:$AG$4,0))</f>
        <v>2877583000</v>
      </c>
      <c r="BI68">
        <f>INDEX([1]report!$F$5:$AG$94,MATCH($C68,[1]report!$D$5:$D$94,0),MATCH(BI$1,[1]report!$F$4:$AG$4,0))</f>
        <v>1085621000</v>
      </c>
      <c r="BJ68">
        <f>INDEX([1]report!$F$5:$AG$94,MATCH($C68,[1]report!$D$5:$D$94,0),MATCH(BJ$1,[1]report!$F$4:$AG$4,0))</f>
        <v>1315015000</v>
      </c>
      <c r="BK68">
        <f>INDEX([1]report!$F$5:$AG$94,MATCH($C68,[1]report!$D$5:$D$94,0),MATCH(BK$1,[1]report!$F$4:$AG$4,0))</f>
        <v>1518072000</v>
      </c>
      <c r="BL68">
        <f>INDEX([1]report!$F$5:$AG$94,MATCH($C68,[1]report!$D$5:$D$94,0),MATCH(BL$1,[1]report!$F$4:$AG$4,0))</f>
        <v>1980389000</v>
      </c>
      <c r="BM68">
        <f>INDEX([1]report!$F$5:$AG$94,MATCH($C68,[1]report!$D$5:$D$94,0),MATCH(BM$1,[1]report!$F$4:$AG$4,0))</f>
        <v>0</v>
      </c>
      <c r="BN68">
        <f>INDEX([1]report!$F$5:$AG$94,MATCH($C68,[1]report!$D$5:$D$94,0),MATCH(BN$1,[1]report!$F$4:$AG$4,0))</f>
        <v>0</v>
      </c>
      <c r="BO68">
        <f>INDEX([1]report!$F$5:$AG$94,MATCH($C68,[1]report!$D$5:$D$94,0),MATCH(BO$1,[1]report!$F$4:$AG$4,0))</f>
        <v>5005000</v>
      </c>
      <c r="BP68">
        <f>INDEX([1]report!$F$5:$AG$94,MATCH($C68,[1]report!$D$5:$D$94,0),MATCH(BP$1,[1]report!$F$4:$AG$4,0))</f>
        <v>676989000</v>
      </c>
      <c r="BQ68">
        <f>INDEX([1]report!$F$5:$AG$94,MATCH($C68,[1]report!$D$5:$D$94,0),MATCH(BQ$1,[1]report!$F$4:$AG$4,0))</f>
        <v>695867000</v>
      </c>
      <c r="BR68">
        <f>INDEX([1]report!$F$5:$AG$94,MATCH($C68,[1]report!$D$5:$D$94,0),MATCH(BR$1,[1]report!$F$4:$AG$4,0))</f>
        <v>1036154000</v>
      </c>
      <c r="BS68">
        <f>INDEX([1]report!$F$5:$AG$94,MATCH($C68,[1]report!$D$5:$D$94,0),MATCH(BS$1,[1]report!$F$4:$AG$4,0))</f>
        <v>1253596000</v>
      </c>
      <c r="BT68">
        <f>INDEX([1]report!$F$5:$AG$94,MATCH($C68,[1]report!$D$5:$D$94,0),MATCH(BT$1,[1]report!$F$4:$AG$4,0))</f>
        <v>1272527000</v>
      </c>
      <c r="BU68">
        <f>INDEX([1]report!$F$5:$AG$94,MATCH($C68,[1]report!$D$5:$D$94,0),MATCH(BU$1,[1]report!$F$4:$AG$4,0))</f>
        <v>479829000</v>
      </c>
      <c r="BV68">
        <f>INDEX([1]report!$F$5:$AG$94,MATCH($C68,[1]report!$D$5:$D$94,0),MATCH(BV$1,[1]report!$F$4:$AG$4,0))</f>
        <v>793028000</v>
      </c>
      <c r="BW68">
        <f>INDEX([1]report!$F$5:$AG$94,MATCH($C68,[1]report!$D$5:$D$94,0),MATCH(BW$1,[1]report!$F$4:$AG$4,0))</f>
        <v>832626000</v>
      </c>
      <c r="BX68">
        <f>INDEX([1]report!$F$5:$AG$94,MATCH($C68,[1]report!$D$5:$D$94,0),MATCH(BX$1,[1]report!$F$4:$AG$4,0))</f>
        <v>1243540000</v>
      </c>
      <c r="BY68">
        <f>INDEX([1]report!$F$5:$AG$94,MATCH($C68,[1]report!$D$5:$D$94,0),MATCH(BY$1,[1]report!$F$4:$AG$4,0))</f>
        <v>0</v>
      </c>
      <c r="BZ68">
        <f>INDEX([1]report!$F$5:$AG$94,MATCH($C68,[1]report!$D$5:$D$94,0),MATCH(BZ$1,[1]report!$F$4:$AG$4,0))</f>
        <v>0</v>
      </c>
      <c r="CA68">
        <f>INDEX([1]report!$F$5:$AG$94,MATCH($C68,[1]report!$D$5:$D$94,0),MATCH(CA$1,[1]report!$F$4:$AG$4,0))</f>
        <v>0</v>
      </c>
      <c r="CB68">
        <f>INDEX([1]report!$F$5:$AG$94,MATCH($C68,[1]report!$D$5:$D$94,0),MATCH(CB$1,[1]report!$F$4:$AG$4,0))</f>
        <v>0</v>
      </c>
      <c r="CC68">
        <f>INDEX([1]report!$F$5:$AG$94,MATCH($C68,[1]report!$D$5:$D$94,0),MATCH(CC$1,[1]report!$F$4:$AG$4,0))</f>
        <v>824149000</v>
      </c>
      <c r="CD68">
        <f>INDEX([1]report!$F$5:$AG$94,MATCH($C68,[1]report!$D$5:$D$94,0),MATCH(CD$1,[1]report!$F$4:$AG$4,0))</f>
        <v>314932000</v>
      </c>
      <c r="CE68">
        <f>INDEX([1]report!$F$5:$AG$94,MATCH($C68,[1]report!$D$5:$D$94,0),MATCH(CE$1,[1]report!$F$4:$AG$4,0))</f>
        <v>342770000</v>
      </c>
      <c r="CF68">
        <f>INDEX([1]report!$F$5:$AG$94,MATCH($C68,[1]report!$D$5:$D$94,0),MATCH(CF$1,[1]report!$F$4:$AG$4,0))</f>
        <v>699359000</v>
      </c>
    </row>
    <row r="69" spans="1:84" ht="79.8">
      <c r="A69">
        <f t="shared" si="1"/>
        <v>68</v>
      </c>
      <c r="B69" s="22" t="s">
        <v>200</v>
      </c>
      <c r="C69" s="11">
        <v>7707767220</v>
      </c>
      <c r="D69" s="21" t="s">
        <v>194</v>
      </c>
      <c r="E69" t="s">
        <v>8</v>
      </c>
      <c r="F69">
        <v>3950</v>
      </c>
      <c r="G69">
        <v>0.47</v>
      </c>
      <c r="H69">
        <v>73</v>
      </c>
      <c r="I69">
        <v>0.39</v>
      </c>
      <c r="J69">
        <v>54110</v>
      </c>
      <c r="K69">
        <v>0.05</v>
      </c>
      <c r="M69">
        <v>0</v>
      </c>
      <c r="N69">
        <v>0</v>
      </c>
      <c r="O69">
        <v>0</v>
      </c>
      <c r="P69">
        <v>0</v>
      </c>
      <c r="Q69">
        <v>1126145000</v>
      </c>
      <c r="R69">
        <v>1006884000</v>
      </c>
      <c r="S69">
        <v>786284000</v>
      </c>
      <c r="T69">
        <v>715065000</v>
      </c>
      <c r="U69">
        <v>4583029000</v>
      </c>
      <c r="V69">
        <v>4804049000</v>
      </c>
      <c r="W69">
        <v>14800126000</v>
      </c>
      <c r="X69">
        <v>7967680000</v>
      </c>
      <c r="Y69">
        <v>10863605000</v>
      </c>
      <c r="Z69">
        <v>13060166000</v>
      </c>
      <c r="AA69">
        <v>24461773000</v>
      </c>
      <c r="AB69">
        <v>19288850000</v>
      </c>
      <c r="AC69">
        <v>33795357000</v>
      </c>
      <c r="AD69">
        <v>41060109000</v>
      </c>
      <c r="AE69">
        <v>66252168000</v>
      </c>
      <c r="AF69">
        <v>87170266000</v>
      </c>
      <c r="AG69">
        <v>7718876000</v>
      </c>
      <c r="AH69">
        <v>7718876000</v>
      </c>
      <c r="AI69">
        <v>7718876000</v>
      </c>
      <c r="AJ69">
        <v>7718876000</v>
      </c>
      <c r="AK69">
        <v>197249077000</v>
      </c>
      <c r="AL69">
        <v>189278575000</v>
      </c>
      <c r="AM69">
        <v>266313161000</v>
      </c>
      <c r="AN69">
        <v>386032999000</v>
      </c>
      <c r="AO69">
        <v>186286400000</v>
      </c>
      <c r="AP69">
        <v>180103469000</v>
      </c>
      <c r="AQ69">
        <v>246793974000</v>
      </c>
      <c r="AR69">
        <v>363767932000</v>
      </c>
      <c r="AS69">
        <v>10962677000</v>
      </c>
      <c r="AT69">
        <v>9175106000</v>
      </c>
      <c r="AU69">
        <v>19519187000</v>
      </c>
      <c r="AV69">
        <v>22265067000</v>
      </c>
      <c r="AW69">
        <v>4901392000</v>
      </c>
      <c r="AX69">
        <v>5240037000</v>
      </c>
      <c r="AY69">
        <v>6175636000</v>
      </c>
      <c r="AZ69">
        <v>7479721000</v>
      </c>
      <c r="BA69">
        <v>47.6</v>
      </c>
      <c r="BB69">
        <v>40.299999999999997</v>
      </c>
      <c r="BC69">
        <v>27.2</v>
      </c>
      <c r="BD69">
        <v>33.9</v>
      </c>
      <c r="BE69">
        <f>INDEX([1]report!$F$5:$AG$94,MATCH($C69,[1]report!$D$5:$D$94,0),MATCH(BE$1,[1]report!$F$4:$AG$4,0))</f>
        <v>31103706000</v>
      </c>
      <c r="BF69">
        <f>INDEX([1]report!$F$5:$AG$94,MATCH($C69,[1]report!$D$5:$D$94,0),MATCH(BF$1,[1]report!$F$4:$AG$4,0))</f>
        <v>37475491000</v>
      </c>
      <c r="BG69">
        <f>INDEX([1]report!$F$5:$AG$94,MATCH($C69,[1]report!$D$5:$D$94,0),MATCH(BG$1,[1]report!$F$4:$AG$4,0))</f>
        <v>62186271000</v>
      </c>
      <c r="BH69">
        <f>INDEX([1]report!$F$5:$AG$94,MATCH($C69,[1]report!$D$5:$D$94,0),MATCH(BH$1,[1]report!$F$4:$AG$4,0))</f>
        <v>83310835000</v>
      </c>
      <c r="BI69">
        <f>INDEX([1]report!$F$5:$AG$94,MATCH($C69,[1]report!$D$5:$D$94,0),MATCH(BI$1,[1]report!$F$4:$AG$4,0))</f>
        <v>10863605000</v>
      </c>
      <c r="BJ69">
        <f>INDEX([1]report!$F$5:$AG$94,MATCH($C69,[1]report!$D$5:$D$94,0),MATCH(BJ$1,[1]report!$F$4:$AG$4,0))</f>
        <v>13060166000</v>
      </c>
      <c r="BK69">
        <f>INDEX([1]report!$F$5:$AG$94,MATCH($C69,[1]report!$D$5:$D$94,0),MATCH(BK$1,[1]report!$F$4:$AG$4,0))</f>
        <v>24461773000</v>
      </c>
      <c r="BL69">
        <f>INDEX([1]report!$F$5:$AG$94,MATCH($C69,[1]report!$D$5:$D$94,0),MATCH(BL$1,[1]report!$F$4:$AG$4,0))</f>
        <v>19288850000</v>
      </c>
      <c r="BM69">
        <f>INDEX([1]report!$F$5:$AG$94,MATCH($C69,[1]report!$D$5:$D$94,0),MATCH(BM$1,[1]report!$F$4:$AG$4,0))</f>
        <v>0</v>
      </c>
      <c r="BN69">
        <f>INDEX([1]report!$F$5:$AG$94,MATCH($C69,[1]report!$D$5:$D$94,0),MATCH(BN$1,[1]report!$F$4:$AG$4,0))</f>
        <v>0</v>
      </c>
      <c r="BO69">
        <f>INDEX([1]report!$F$5:$AG$94,MATCH($C69,[1]report!$D$5:$D$94,0),MATCH(BO$1,[1]report!$F$4:$AG$4,0))</f>
        <v>0</v>
      </c>
      <c r="BP69">
        <f>INDEX([1]report!$F$5:$AG$94,MATCH($C69,[1]report!$D$5:$D$94,0),MATCH(BP$1,[1]report!$F$4:$AG$4,0))</f>
        <v>0</v>
      </c>
      <c r="BQ69">
        <f>INDEX([1]report!$F$5:$AG$94,MATCH($C69,[1]report!$D$5:$D$94,0),MATCH(BQ$1,[1]report!$F$4:$AG$4,0))</f>
        <v>22926140000</v>
      </c>
      <c r="BR69">
        <f>INDEX([1]report!$F$5:$AG$94,MATCH($C69,[1]report!$D$5:$D$94,0),MATCH(BR$1,[1]report!$F$4:$AG$4,0))</f>
        <v>26607698000</v>
      </c>
      <c r="BS69">
        <f>INDEX([1]report!$F$5:$AG$94,MATCH($C69,[1]report!$D$5:$D$94,0),MATCH(BS$1,[1]report!$F$4:$AG$4,0))</f>
        <v>39560432000</v>
      </c>
      <c r="BT69">
        <f>INDEX([1]report!$F$5:$AG$94,MATCH($C69,[1]report!$D$5:$D$94,0),MATCH(BT$1,[1]report!$F$4:$AG$4,0))</f>
        <v>65013715000</v>
      </c>
      <c r="BU69">
        <f>INDEX([1]report!$F$5:$AG$94,MATCH($C69,[1]report!$D$5:$D$94,0),MATCH(BU$1,[1]report!$F$4:$AG$4,0))</f>
        <v>4901392000</v>
      </c>
      <c r="BV69">
        <f>INDEX([1]report!$F$5:$AG$94,MATCH($C69,[1]report!$D$5:$D$94,0),MATCH(BV$1,[1]report!$F$4:$AG$4,0))</f>
        <v>5240037000</v>
      </c>
      <c r="BW69">
        <f>INDEX([1]report!$F$5:$AG$94,MATCH($C69,[1]report!$D$5:$D$94,0),MATCH(BW$1,[1]report!$F$4:$AG$4,0))</f>
        <v>6175636000</v>
      </c>
      <c r="BX69">
        <f>INDEX([1]report!$F$5:$AG$94,MATCH($C69,[1]report!$D$5:$D$94,0),MATCH(BX$1,[1]report!$F$4:$AG$4,0))</f>
        <v>7479721000</v>
      </c>
      <c r="BY69">
        <f>INDEX([1]report!$F$5:$AG$94,MATCH($C69,[1]report!$D$5:$D$94,0),MATCH(BY$1,[1]report!$F$4:$AG$4,0))</f>
        <v>283679000</v>
      </c>
      <c r="BZ69">
        <f>INDEX([1]report!$F$5:$AG$94,MATCH($C69,[1]report!$D$5:$D$94,0),MATCH(BZ$1,[1]report!$F$4:$AG$4,0))</f>
        <v>255651000</v>
      </c>
      <c r="CA69">
        <f>INDEX([1]report!$F$5:$AG$94,MATCH($C69,[1]report!$D$5:$D$94,0),MATCH(CA$1,[1]report!$F$4:$AG$4,0))</f>
        <v>302967000</v>
      </c>
      <c r="CB69">
        <f>INDEX([1]report!$F$5:$AG$94,MATCH($C69,[1]report!$D$5:$D$94,0),MATCH(CB$1,[1]report!$F$4:$AG$4,0))</f>
        <v>367593000</v>
      </c>
      <c r="CC69">
        <f>INDEX([1]report!$F$5:$AG$94,MATCH($C69,[1]report!$D$5:$D$94,0),MATCH(CC$1,[1]report!$F$4:$AG$4,0))</f>
        <v>4620460000</v>
      </c>
      <c r="CD69">
        <f>INDEX([1]report!$F$5:$AG$94,MATCH($C69,[1]report!$D$5:$D$94,0),MATCH(CD$1,[1]report!$F$4:$AG$4,0))</f>
        <v>4702213000</v>
      </c>
      <c r="CE69">
        <f>INDEX([1]report!$F$5:$AG$94,MATCH($C69,[1]report!$D$5:$D$94,0),MATCH(CE$1,[1]report!$F$4:$AG$4,0))</f>
        <v>14693006000</v>
      </c>
      <c r="CF69">
        <f>INDEX([1]report!$F$5:$AG$94,MATCH($C69,[1]report!$D$5:$D$94,0),MATCH(CF$1,[1]report!$F$4:$AG$4,0))</f>
        <v>15212293000</v>
      </c>
    </row>
    <row r="70" spans="1:84" ht="68.400000000000006">
      <c r="A70">
        <f t="shared" si="1"/>
        <v>69</v>
      </c>
      <c r="B70" s="3" t="s">
        <v>100</v>
      </c>
      <c r="C70" s="11">
        <v>5027213485</v>
      </c>
      <c r="D70" s="21" t="s">
        <v>201</v>
      </c>
      <c r="E70" t="s">
        <v>40</v>
      </c>
      <c r="F70">
        <v>3950</v>
      </c>
      <c r="G70">
        <v>-0.02</v>
      </c>
      <c r="H70">
        <v>2040</v>
      </c>
      <c r="I70">
        <v>-0.01</v>
      </c>
      <c r="J70">
        <v>1940</v>
      </c>
      <c r="K70">
        <v>0</v>
      </c>
      <c r="M70">
        <v>0</v>
      </c>
      <c r="N70">
        <v>0</v>
      </c>
      <c r="O70">
        <v>25310000</v>
      </c>
      <c r="P70">
        <v>11330000</v>
      </c>
      <c r="Q70">
        <v>132000</v>
      </c>
      <c r="R70">
        <v>108000</v>
      </c>
      <c r="S70">
        <v>83000</v>
      </c>
      <c r="T70">
        <v>59000</v>
      </c>
      <c r="U70">
        <v>225319000</v>
      </c>
      <c r="V70">
        <v>253297000</v>
      </c>
      <c r="W70">
        <v>259821000</v>
      </c>
      <c r="X70">
        <v>260882000</v>
      </c>
      <c r="Y70">
        <v>48815000</v>
      </c>
      <c r="Z70">
        <v>192224000</v>
      </c>
      <c r="AA70">
        <v>309333000</v>
      </c>
      <c r="AB70">
        <v>137974000</v>
      </c>
      <c r="AC70">
        <v>593997000</v>
      </c>
      <c r="AD70">
        <v>574592000</v>
      </c>
      <c r="AE70">
        <v>632521000</v>
      </c>
      <c r="AF70">
        <v>514799000</v>
      </c>
      <c r="AG70">
        <v>0</v>
      </c>
      <c r="AH70">
        <v>0</v>
      </c>
      <c r="AI70">
        <v>0</v>
      </c>
      <c r="AJ70">
        <v>0</v>
      </c>
      <c r="AK70">
        <v>16573042000</v>
      </c>
      <c r="AL70">
        <v>14528772000</v>
      </c>
      <c r="AM70">
        <v>12858070000</v>
      </c>
      <c r="AN70">
        <v>14217782000</v>
      </c>
      <c r="AO70">
        <v>15189227000</v>
      </c>
      <c r="AP70">
        <v>13131950000</v>
      </c>
      <c r="AQ70">
        <v>11638146000</v>
      </c>
      <c r="AR70">
        <v>13027035000</v>
      </c>
      <c r="AS70">
        <v>1383815000</v>
      </c>
      <c r="AT70">
        <v>1396822000</v>
      </c>
      <c r="AU70">
        <v>1219924000</v>
      </c>
      <c r="AV70">
        <v>1190747000</v>
      </c>
      <c r="AW70">
        <v>1097739000</v>
      </c>
      <c r="AX70">
        <v>1003467000</v>
      </c>
      <c r="AY70">
        <v>842422000</v>
      </c>
      <c r="AZ70">
        <v>871724000</v>
      </c>
      <c r="BA70">
        <v>77.3</v>
      </c>
      <c r="BB70">
        <v>60.7</v>
      </c>
      <c r="BC70">
        <v>50.1</v>
      </c>
      <c r="BD70">
        <v>54.6</v>
      </c>
      <c r="BE70">
        <f>INDEX([1]report!$F$5:$AG$94,MATCH($C70,[1]report!$D$5:$D$94,0),MATCH(BE$1,[1]report!$F$4:$AG$4,0))</f>
        <v>562724000</v>
      </c>
      <c r="BF70">
        <f>INDEX([1]report!$F$5:$AG$94,MATCH($C70,[1]report!$D$5:$D$94,0),MATCH(BF$1,[1]report!$F$4:$AG$4,0))</f>
        <v>541013000</v>
      </c>
      <c r="BG70">
        <f>INDEX([1]report!$F$5:$AG$94,MATCH($C70,[1]report!$D$5:$D$94,0),MATCH(BG$1,[1]report!$F$4:$AG$4,0))</f>
        <v>485780000</v>
      </c>
      <c r="BH70">
        <f>INDEX([1]report!$F$5:$AG$94,MATCH($C70,[1]report!$D$5:$D$94,0),MATCH(BH$1,[1]report!$F$4:$AG$4,0))</f>
        <v>501188000</v>
      </c>
      <c r="BI70">
        <f>INDEX([1]report!$F$5:$AG$94,MATCH($C70,[1]report!$D$5:$D$94,0),MATCH(BI$1,[1]report!$F$4:$AG$4,0))</f>
        <v>48815000</v>
      </c>
      <c r="BJ70">
        <f>INDEX([1]report!$F$5:$AG$94,MATCH($C70,[1]report!$D$5:$D$94,0),MATCH(BJ$1,[1]report!$F$4:$AG$4,0))</f>
        <v>192224000</v>
      </c>
      <c r="BK70">
        <f>INDEX([1]report!$F$5:$AG$94,MATCH($C70,[1]report!$D$5:$D$94,0),MATCH(BK$1,[1]report!$F$4:$AG$4,0))</f>
        <v>309333000</v>
      </c>
      <c r="BL70">
        <f>INDEX([1]report!$F$5:$AG$94,MATCH($C70,[1]report!$D$5:$D$94,0),MATCH(BL$1,[1]report!$F$4:$AG$4,0))</f>
        <v>137974000</v>
      </c>
      <c r="BM70">
        <f>INDEX([1]report!$F$5:$AG$94,MATCH($C70,[1]report!$D$5:$D$94,0),MATCH(BM$1,[1]report!$F$4:$AG$4,0))</f>
        <v>0</v>
      </c>
      <c r="BN70">
        <f>INDEX([1]report!$F$5:$AG$94,MATCH($C70,[1]report!$D$5:$D$94,0),MATCH(BN$1,[1]report!$F$4:$AG$4,0))</f>
        <v>0</v>
      </c>
      <c r="BO70">
        <f>INDEX([1]report!$F$5:$AG$94,MATCH($C70,[1]report!$D$5:$D$94,0),MATCH(BO$1,[1]report!$F$4:$AG$4,0))</f>
        <v>0</v>
      </c>
      <c r="BP70">
        <f>INDEX([1]report!$F$5:$AG$94,MATCH($C70,[1]report!$D$5:$D$94,0),MATCH(BP$1,[1]report!$F$4:$AG$4,0))</f>
        <v>0</v>
      </c>
      <c r="BQ70">
        <f>INDEX([1]report!$F$5:$AG$94,MATCH($C70,[1]report!$D$5:$D$94,0),MATCH(BQ$1,[1]report!$F$4:$AG$4,0))</f>
        <v>545182000</v>
      </c>
      <c r="BR70">
        <f>INDEX([1]report!$F$5:$AG$94,MATCH($C70,[1]report!$D$5:$D$94,0),MATCH(BR$1,[1]report!$F$4:$AG$4,0))</f>
        <v>382368000</v>
      </c>
      <c r="BS70">
        <f>INDEX([1]report!$F$5:$AG$94,MATCH($C70,[1]report!$D$5:$D$94,0),MATCH(BS$1,[1]report!$F$4:$AG$4,0))</f>
        <v>323188000</v>
      </c>
      <c r="BT70">
        <f>INDEX([1]report!$F$5:$AG$94,MATCH($C70,[1]report!$D$5:$D$94,0),MATCH(BT$1,[1]report!$F$4:$AG$4,0))</f>
        <v>376825000</v>
      </c>
      <c r="BU70">
        <f>INDEX([1]report!$F$5:$AG$94,MATCH($C70,[1]report!$D$5:$D$94,0),MATCH(BU$1,[1]report!$F$4:$AG$4,0))</f>
        <v>1097739000</v>
      </c>
      <c r="BV70">
        <f>INDEX([1]report!$F$5:$AG$94,MATCH($C70,[1]report!$D$5:$D$94,0),MATCH(BV$1,[1]report!$F$4:$AG$4,0))</f>
        <v>1003467000</v>
      </c>
      <c r="BW70">
        <f>INDEX([1]report!$F$5:$AG$94,MATCH($C70,[1]report!$D$5:$D$94,0),MATCH(BW$1,[1]report!$F$4:$AG$4,0))</f>
        <v>842422000</v>
      </c>
      <c r="BX70">
        <f>INDEX([1]report!$F$5:$AG$94,MATCH($C70,[1]report!$D$5:$D$94,0),MATCH(BX$1,[1]report!$F$4:$AG$4,0))</f>
        <v>871724000</v>
      </c>
      <c r="BY70">
        <f>INDEX([1]report!$F$5:$AG$94,MATCH($C70,[1]report!$D$5:$D$94,0),MATCH(BY$1,[1]report!$F$4:$AG$4,0))</f>
        <v>195231000</v>
      </c>
      <c r="BZ70">
        <f>INDEX([1]report!$F$5:$AG$94,MATCH($C70,[1]report!$D$5:$D$94,0),MATCH(BZ$1,[1]report!$F$4:$AG$4,0))</f>
        <v>174141000</v>
      </c>
      <c r="CA70">
        <f>INDEX([1]report!$F$5:$AG$94,MATCH($C70,[1]report!$D$5:$D$94,0),MATCH(CA$1,[1]report!$F$4:$AG$4,0))</f>
        <v>139206000</v>
      </c>
      <c r="CB70">
        <f>INDEX([1]report!$F$5:$AG$94,MATCH($C70,[1]report!$D$5:$D$94,0),MATCH(CB$1,[1]report!$F$4:$AG$4,0))</f>
        <v>142861000</v>
      </c>
      <c r="CC70">
        <f>INDEX([1]report!$F$5:$AG$94,MATCH($C70,[1]report!$D$5:$D$94,0),MATCH(CC$1,[1]report!$F$4:$AG$4,0))</f>
        <v>146733000</v>
      </c>
      <c r="CD70">
        <f>INDEX([1]report!$F$5:$AG$94,MATCH($C70,[1]report!$D$5:$D$94,0),MATCH(CD$1,[1]report!$F$4:$AG$4,0))</f>
        <v>181368000</v>
      </c>
      <c r="CE70">
        <f>INDEX([1]report!$F$5:$AG$94,MATCH($C70,[1]report!$D$5:$D$94,0),MATCH(CE$1,[1]report!$F$4:$AG$4,0))</f>
        <v>152995000</v>
      </c>
      <c r="CF70">
        <f>INDEX([1]report!$F$5:$AG$94,MATCH($C70,[1]report!$D$5:$D$94,0),MATCH(CF$1,[1]report!$F$4:$AG$4,0))</f>
        <v>199496000</v>
      </c>
    </row>
    <row r="71" spans="1:84" ht="79.8">
      <c r="A71">
        <f t="shared" si="1"/>
        <v>70</v>
      </c>
      <c r="B71" s="3" t="s">
        <v>101</v>
      </c>
      <c r="C71" s="11">
        <v>9723033526</v>
      </c>
      <c r="D71" s="21" t="s">
        <v>194</v>
      </c>
      <c r="E71" t="s">
        <v>34</v>
      </c>
      <c r="F71">
        <v>3910</v>
      </c>
      <c r="G71">
        <v>0.19</v>
      </c>
      <c r="H71">
        <v>66</v>
      </c>
      <c r="I71">
        <v>0.2</v>
      </c>
      <c r="J71">
        <v>59240</v>
      </c>
      <c r="K71">
        <v>0</v>
      </c>
      <c r="L71">
        <v>435181</v>
      </c>
      <c r="M71">
        <v>0</v>
      </c>
      <c r="N71">
        <v>0</v>
      </c>
      <c r="O71">
        <v>0</v>
      </c>
      <c r="P71">
        <v>0</v>
      </c>
      <c r="Q71">
        <v>0</v>
      </c>
      <c r="R71">
        <v>1090000</v>
      </c>
      <c r="S71">
        <v>666000</v>
      </c>
      <c r="T71">
        <v>289000</v>
      </c>
      <c r="U71">
        <v>45356000</v>
      </c>
      <c r="V71">
        <v>42171000</v>
      </c>
      <c r="W71">
        <v>58999000</v>
      </c>
      <c r="X71">
        <v>127149000</v>
      </c>
      <c r="Y71">
        <v>16697000</v>
      </c>
      <c r="Z71">
        <v>48562000</v>
      </c>
      <c r="AA71">
        <v>92844000</v>
      </c>
      <c r="AB71">
        <v>174580000</v>
      </c>
      <c r="AC71">
        <v>93316000</v>
      </c>
      <c r="AD71">
        <v>184197000</v>
      </c>
      <c r="AE71">
        <v>240067000</v>
      </c>
      <c r="AF71">
        <v>424093000</v>
      </c>
      <c r="AG71">
        <v>0</v>
      </c>
      <c r="AH71">
        <v>0</v>
      </c>
      <c r="AI71">
        <v>0</v>
      </c>
      <c r="AJ71">
        <v>0</v>
      </c>
      <c r="AK71">
        <v>809158000</v>
      </c>
      <c r="AL71">
        <v>1503906000</v>
      </c>
      <c r="AM71">
        <v>1895522000</v>
      </c>
      <c r="AN71">
        <v>2587618000</v>
      </c>
      <c r="AO71">
        <v>753787000</v>
      </c>
      <c r="AP71">
        <v>1408471000</v>
      </c>
      <c r="AQ71">
        <v>1782425000</v>
      </c>
      <c r="AR71">
        <v>2414408000</v>
      </c>
      <c r="AS71">
        <v>55371000</v>
      </c>
      <c r="AT71">
        <v>95435000</v>
      </c>
      <c r="AU71">
        <v>113097000</v>
      </c>
      <c r="AV71">
        <v>173210000</v>
      </c>
      <c r="AW71">
        <v>38171000</v>
      </c>
      <c r="AX71">
        <v>60339000</v>
      </c>
      <c r="AY71">
        <v>74246000</v>
      </c>
      <c r="AZ71">
        <v>91000000</v>
      </c>
      <c r="BA71">
        <v>29.4</v>
      </c>
      <c r="BB71">
        <v>34.4</v>
      </c>
      <c r="BC71">
        <v>36.700000000000003</v>
      </c>
      <c r="BD71">
        <v>27.8</v>
      </c>
      <c r="BE71">
        <f>INDEX([1]report!$F$5:$AG$94,MATCH($C71,[1]report!$D$5:$D$94,0),MATCH(BE$1,[1]report!$F$4:$AG$4,0))</f>
        <v>93316000</v>
      </c>
      <c r="BF71">
        <f>INDEX([1]report!$F$5:$AG$94,MATCH($C71,[1]report!$D$5:$D$94,0),MATCH(BF$1,[1]report!$F$4:$AG$4,0))</f>
        <v>183107000</v>
      </c>
      <c r="BG71">
        <f>INDEX([1]report!$F$5:$AG$94,MATCH($C71,[1]report!$D$5:$D$94,0),MATCH(BG$1,[1]report!$F$4:$AG$4,0))</f>
        <v>239392000</v>
      </c>
      <c r="BH71">
        <f>INDEX([1]report!$F$5:$AG$94,MATCH($C71,[1]report!$D$5:$D$94,0),MATCH(BH$1,[1]report!$F$4:$AG$4,0))</f>
        <v>423657000</v>
      </c>
      <c r="BI71">
        <f>INDEX([1]report!$F$5:$AG$94,MATCH($C71,[1]report!$D$5:$D$94,0),MATCH(BI$1,[1]report!$F$4:$AG$4,0))</f>
        <v>16697000</v>
      </c>
      <c r="BJ71">
        <f>INDEX([1]report!$F$5:$AG$94,MATCH($C71,[1]report!$D$5:$D$94,0),MATCH(BJ$1,[1]report!$F$4:$AG$4,0))</f>
        <v>48561000</v>
      </c>
      <c r="BK71">
        <f>INDEX([1]report!$F$5:$AG$94,MATCH($C71,[1]report!$D$5:$D$94,0),MATCH(BK$1,[1]report!$F$4:$AG$4,0))</f>
        <v>92844000</v>
      </c>
      <c r="BL71">
        <f>INDEX([1]report!$F$5:$AG$94,MATCH($C71,[1]report!$D$5:$D$94,0),MATCH(BL$1,[1]report!$F$4:$AG$4,0))</f>
        <v>174580000</v>
      </c>
      <c r="BM71">
        <f>INDEX([1]report!$F$5:$AG$94,MATCH($C71,[1]report!$D$5:$D$94,0),MATCH(BM$1,[1]report!$F$4:$AG$4,0))</f>
        <v>0</v>
      </c>
      <c r="BN71">
        <f>INDEX([1]report!$F$5:$AG$94,MATCH($C71,[1]report!$D$5:$D$94,0),MATCH(BN$1,[1]report!$F$4:$AG$4,0))</f>
        <v>0</v>
      </c>
      <c r="BO71">
        <f>INDEX([1]report!$F$5:$AG$94,MATCH($C71,[1]report!$D$5:$D$94,0),MATCH(BO$1,[1]report!$F$4:$AG$4,0))</f>
        <v>0</v>
      </c>
      <c r="BP71">
        <f>INDEX([1]report!$F$5:$AG$94,MATCH($C71,[1]report!$D$5:$D$94,0),MATCH(BP$1,[1]report!$F$4:$AG$4,0))</f>
        <v>0</v>
      </c>
      <c r="BQ71">
        <f>INDEX([1]report!$F$5:$AG$94,MATCH($C71,[1]report!$D$5:$D$94,0),MATCH(BQ$1,[1]report!$F$4:$AG$4,0))</f>
        <v>76619000</v>
      </c>
      <c r="BR71">
        <f>INDEX([1]report!$F$5:$AG$94,MATCH($C71,[1]report!$D$5:$D$94,0),MATCH(BR$1,[1]report!$F$4:$AG$4,0))</f>
        <v>135552000</v>
      </c>
      <c r="BS71">
        <f>INDEX([1]report!$F$5:$AG$94,MATCH($C71,[1]report!$D$5:$D$94,0),MATCH(BS$1,[1]report!$F$4:$AG$4,0))</f>
        <v>147153000</v>
      </c>
      <c r="BT71">
        <f>INDEX([1]report!$F$5:$AG$94,MATCH($C71,[1]report!$D$5:$D$94,0),MATCH(BT$1,[1]report!$F$4:$AG$4,0))</f>
        <v>249487000</v>
      </c>
      <c r="BU71">
        <f>INDEX([1]report!$F$5:$AG$94,MATCH($C71,[1]report!$D$5:$D$94,0),MATCH(BU$1,[1]report!$F$4:$AG$4,0))</f>
        <v>38171000</v>
      </c>
      <c r="BV71">
        <f>INDEX([1]report!$F$5:$AG$94,MATCH($C71,[1]report!$D$5:$D$94,0),MATCH(BV$1,[1]report!$F$4:$AG$4,0))</f>
        <v>60339000</v>
      </c>
      <c r="BW71">
        <f>INDEX([1]report!$F$5:$AG$94,MATCH($C71,[1]report!$D$5:$D$94,0),MATCH(BW$1,[1]report!$F$4:$AG$4,0))</f>
        <v>74246000</v>
      </c>
      <c r="BX71">
        <f>INDEX([1]report!$F$5:$AG$94,MATCH($C71,[1]report!$D$5:$D$94,0),MATCH(BX$1,[1]report!$F$4:$AG$4,0))</f>
        <v>91000000</v>
      </c>
      <c r="BY71">
        <f>INDEX([1]report!$F$5:$AG$94,MATCH($C71,[1]report!$D$5:$D$94,0),MATCH(BY$1,[1]report!$F$4:$AG$4,0))</f>
        <v>0</v>
      </c>
      <c r="BZ71">
        <f>INDEX([1]report!$F$5:$AG$94,MATCH($C71,[1]report!$D$5:$D$94,0),MATCH(BZ$1,[1]report!$F$4:$AG$4,0))</f>
        <v>0</v>
      </c>
      <c r="CA71">
        <f>INDEX([1]report!$F$5:$AG$94,MATCH($C71,[1]report!$D$5:$D$94,0),MATCH(CA$1,[1]report!$F$4:$AG$4,0))</f>
        <v>0</v>
      </c>
      <c r="CB71">
        <f>INDEX([1]report!$F$5:$AG$94,MATCH($C71,[1]report!$D$5:$D$94,0),MATCH(CB$1,[1]report!$F$4:$AG$4,0))</f>
        <v>0</v>
      </c>
      <c r="CC71">
        <f>INDEX([1]report!$F$5:$AG$94,MATCH($C71,[1]report!$D$5:$D$94,0),MATCH(CC$1,[1]report!$F$4:$AG$4,0))</f>
        <v>19072000</v>
      </c>
      <c r="CD71">
        <f>INDEX([1]report!$F$5:$AG$94,MATCH($C71,[1]report!$D$5:$D$94,0),MATCH(CD$1,[1]report!$F$4:$AG$4,0))</f>
        <v>39512000</v>
      </c>
      <c r="CE71">
        <f>INDEX([1]report!$F$5:$AG$94,MATCH($C71,[1]report!$D$5:$D$94,0),MATCH(CE$1,[1]report!$F$4:$AG$4,0))</f>
        <v>58465000</v>
      </c>
      <c r="CF71">
        <f>INDEX([1]report!$F$5:$AG$94,MATCH($C71,[1]report!$D$5:$D$94,0),MATCH(CF$1,[1]report!$F$4:$AG$4,0))</f>
        <v>103528000</v>
      </c>
    </row>
    <row r="72" spans="1:84" ht="34.200000000000003">
      <c r="A72">
        <f t="shared" si="1"/>
        <v>71</v>
      </c>
      <c r="B72" s="3" t="s">
        <v>102</v>
      </c>
      <c r="C72" s="11">
        <v>4028069779</v>
      </c>
      <c r="D72" s="21" t="s">
        <v>165</v>
      </c>
      <c r="E72" t="s">
        <v>14</v>
      </c>
      <c r="F72">
        <v>3890</v>
      </c>
      <c r="G72">
        <v>0.55000000000000004</v>
      </c>
      <c r="H72">
        <v>2530</v>
      </c>
      <c r="I72">
        <v>0.53</v>
      </c>
      <c r="J72">
        <v>1540</v>
      </c>
      <c r="K72">
        <v>0.01</v>
      </c>
      <c r="M72">
        <v>0</v>
      </c>
      <c r="N72">
        <v>0</v>
      </c>
      <c r="O72">
        <v>0</v>
      </c>
      <c r="P72">
        <v>0</v>
      </c>
      <c r="Q72">
        <v>907710000</v>
      </c>
      <c r="R72">
        <v>1055070000</v>
      </c>
      <c r="S72">
        <v>1251796000</v>
      </c>
      <c r="T72">
        <v>1598119000</v>
      </c>
      <c r="U72">
        <v>9507097000</v>
      </c>
      <c r="V72">
        <v>8347596000</v>
      </c>
      <c r="W72">
        <v>10096848000</v>
      </c>
      <c r="X72">
        <v>14581654000</v>
      </c>
      <c r="Y72">
        <v>1616043000</v>
      </c>
      <c r="Z72">
        <v>1946721000</v>
      </c>
      <c r="AA72">
        <v>2708717000</v>
      </c>
      <c r="AB72">
        <v>3266128000</v>
      </c>
      <c r="AC72">
        <v>29037458000</v>
      </c>
      <c r="AD72">
        <v>26766112000</v>
      </c>
      <c r="AE72">
        <v>24978850000</v>
      </c>
      <c r="AF72">
        <v>27805562000</v>
      </c>
      <c r="AG72">
        <v>0</v>
      </c>
      <c r="AH72">
        <v>0</v>
      </c>
      <c r="AI72">
        <v>0</v>
      </c>
      <c r="AJ72">
        <v>0</v>
      </c>
      <c r="AK72">
        <v>55402123000</v>
      </c>
      <c r="AL72">
        <v>52587453000</v>
      </c>
      <c r="AM72">
        <v>57502522000</v>
      </c>
      <c r="AN72">
        <v>58639783000</v>
      </c>
      <c r="AO72">
        <v>51526941000</v>
      </c>
      <c r="AP72">
        <v>48333934000</v>
      </c>
      <c r="AQ72">
        <v>52117376000</v>
      </c>
      <c r="AR72">
        <v>49961485000</v>
      </c>
      <c r="AS72">
        <v>3875182000</v>
      </c>
      <c r="AT72">
        <v>4253519000</v>
      </c>
      <c r="AU72">
        <v>5385146000</v>
      </c>
      <c r="AV72">
        <v>8678298000</v>
      </c>
      <c r="AW72">
        <v>2635026000</v>
      </c>
      <c r="AX72">
        <v>2569693000</v>
      </c>
      <c r="AY72">
        <v>2818428000</v>
      </c>
      <c r="AZ72">
        <v>6792940000</v>
      </c>
      <c r="BA72">
        <v>6.1</v>
      </c>
      <c r="BB72">
        <v>5.9</v>
      </c>
      <c r="BC72">
        <v>6.2</v>
      </c>
      <c r="BD72">
        <v>4.8</v>
      </c>
      <c r="BE72">
        <f>INDEX([1]report!$F$5:$AG$94,MATCH($C72,[1]report!$D$5:$D$94,0),MATCH(BE$1,[1]report!$F$4:$AG$4,0))</f>
        <v>28048191000</v>
      </c>
      <c r="BF72">
        <f>INDEX([1]report!$F$5:$AG$94,MATCH($C72,[1]report!$D$5:$D$94,0),MATCH(BF$1,[1]report!$F$4:$AG$4,0))</f>
        <v>25619073000</v>
      </c>
      <c r="BG72">
        <f>INDEX([1]report!$F$5:$AG$94,MATCH($C72,[1]report!$D$5:$D$94,0),MATCH(BG$1,[1]report!$F$4:$AG$4,0))</f>
        <v>23420061000</v>
      </c>
      <c r="BH72">
        <f>INDEX([1]report!$F$5:$AG$94,MATCH($C72,[1]report!$D$5:$D$94,0),MATCH(BH$1,[1]report!$F$4:$AG$4,0))</f>
        <v>25806463000</v>
      </c>
      <c r="BI72">
        <f>INDEX([1]report!$F$5:$AG$94,MATCH($C72,[1]report!$D$5:$D$94,0),MATCH(BI$1,[1]report!$F$4:$AG$4,0))</f>
        <v>1616043000</v>
      </c>
      <c r="BJ72">
        <f>INDEX([1]report!$F$5:$AG$94,MATCH($C72,[1]report!$D$5:$D$94,0),MATCH(BJ$1,[1]report!$F$4:$AG$4,0))</f>
        <v>1946721000</v>
      </c>
      <c r="BK72">
        <f>INDEX([1]report!$F$5:$AG$94,MATCH($C72,[1]report!$D$5:$D$94,0),MATCH(BK$1,[1]report!$F$4:$AG$4,0))</f>
        <v>2708717000</v>
      </c>
      <c r="BL72">
        <f>INDEX([1]report!$F$5:$AG$94,MATCH($C72,[1]report!$D$5:$D$94,0),MATCH(BL$1,[1]report!$F$4:$AG$4,0))</f>
        <v>3266128000</v>
      </c>
      <c r="BM72">
        <f>INDEX([1]report!$F$5:$AG$94,MATCH($C72,[1]report!$D$5:$D$94,0),MATCH(BM$1,[1]report!$F$4:$AG$4,0))</f>
        <v>680000000</v>
      </c>
      <c r="BN72">
        <f>INDEX([1]report!$F$5:$AG$94,MATCH($C72,[1]report!$D$5:$D$94,0),MATCH(BN$1,[1]report!$F$4:$AG$4,0))</f>
        <v>100000000</v>
      </c>
      <c r="BO72">
        <f>INDEX([1]report!$F$5:$AG$94,MATCH($C72,[1]report!$D$5:$D$94,0),MATCH(BO$1,[1]report!$F$4:$AG$4,0))</f>
        <v>2446000000</v>
      </c>
      <c r="BP72">
        <f>INDEX([1]report!$F$5:$AG$94,MATCH($C72,[1]report!$D$5:$D$94,0),MATCH(BP$1,[1]report!$F$4:$AG$4,0))</f>
        <v>3936000000</v>
      </c>
      <c r="BQ72">
        <f>INDEX([1]report!$F$5:$AG$94,MATCH($C72,[1]report!$D$5:$D$94,0),MATCH(BQ$1,[1]report!$F$4:$AG$4,0))</f>
        <v>26741415000</v>
      </c>
      <c r="BR72">
        <f>INDEX([1]report!$F$5:$AG$94,MATCH($C72,[1]report!$D$5:$D$94,0),MATCH(BR$1,[1]report!$F$4:$AG$4,0))</f>
        <v>24719391000</v>
      </c>
      <c r="BS72">
        <f>INDEX([1]report!$F$5:$AG$94,MATCH($C72,[1]report!$D$5:$D$94,0),MATCH(BS$1,[1]report!$F$4:$AG$4,0))</f>
        <v>19824133000</v>
      </c>
      <c r="BT72">
        <f>INDEX([1]report!$F$5:$AG$94,MATCH($C72,[1]report!$D$5:$D$94,0),MATCH(BT$1,[1]report!$F$4:$AG$4,0))</f>
        <v>20603434000</v>
      </c>
      <c r="BU72">
        <f>INDEX([1]report!$F$5:$AG$94,MATCH($C72,[1]report!$D$5:$D$94,0),MATCH(BU$1,[1]report!$F$4:$AG$4,0))</f>
        <v>2635026000</v>
      </c>
      <c r="BV72">
        <f>INDEX([1]report!$F$5:$AG$94,MATCH($C72,[1]report!$D$5:$D$94,0),MATCH(BV$1,[1]report!$F$4:$AG$4,0))</f>
        <v>2569693000</v>
      </c>
      <c r="BW72">
        <f>INDEX([1]report!$F$5:$AG$94,MATCH($C72,[1]report!$D$5:$D$94,0),MATCH(BW$1,[1]report!$F$4:$AG$4,0))</f>
        <v>2818428000</v>
      </c>
      <c r="BX72">
        <f>INDEX([1]report!$F$5:$AG$94,MATCH($C72,[1]report!$D$5:$D$94,0),MATCH(BX$1,[1]report!$F$4:$AG$4,0))</f>
        <v>6792940000</v>
      </c>
      <c r="BY72">
        <f>INDEX([1]report!$F$5:$AG$94,MATCH($C72,[1]report!$D$5:$D$94,0),MATCH(BY$1,[1]report!$F$4:$AG$4,0))</f>
        <v>0</v>
      </c>
      <c r="BZ72">
        <f>INDEX([1]report!$F$5:$AG$94,MATCH($C72,[1]report!$D$5:$D$94,0),MATCH(BZ$1,[1]report!$F$4:$AG$4,0))</f>
        <v>0</v>
      </c>
      <c r="CA72">
        <f>INDEX([1]report!$F$5:$AG$94,MATCH($C72,[1]report!$D$5:$D$94,0),MATCH(CA$1,[1]report!$F$4:$AG$4,0))</f>
        <v>0</v>
      </c>
      <c r="CB72">
        <f>INDEX([1]report!$F$5:$AG$94,MATCH($C72,[1]report!$D$5:$D$94,0),MATCH(CB$1,[1]report!$F$4:$AG$4,0))</f>
        <v>0</v>
      </c>
      <c r="CC72">
        <f>INDEX([1]report!$F$5:$AG$94,MATCH($C72,[1]report!$D$5:$D$94,0),MATCH(CC$1,[1]report!$F$4:$AG$4,0))</f>
        <v>551183000</v>
      </c>
      <c r="CD72">
        <f>INDEX([1]report!$F$5:$AG$94,MATCH($C72,[1]report!$D$5:$D$94,0),MATCH(CD$1,[1]report!$F$4:$AG$4,0))</f>
        <v>491189000</v>
      </c>
      <c r="CE72">
        <f>INDEX([1]report!$F$5:$AG$94,MATCH($C72,[1]report!$D$5:$D$94,0),MATCH(CE$1,[1]report!$F$4:$AG$4,0))</f>
        <v>1012048000</v>
      </c>
      <c r="CF72">
        <f>INDEX([1]report!$F$5:$AG$94,MATCH($C72,[1]report!$D$5:$D$94,0),MATCH(CF$1,[1]report!$F$4:$AG$4,0))</f>
        <v>1082139000</v>
      </c>
    </row>
    <row r="73" spans="1:84" ht="57">
      <c r="A73">
        <f t="shared" si="1"/>
        <v>72</v>
      </c>
      <c r="B73" s="3" t="s">
        <v>103</v>
      </c>
      <c r="C73" s="11">
        <v>7732121736</v>
      </c>
      <c r="D73" s="21" t="s">
        <v>184</v>
      </c>
      <c r="E73" t="s">
        <v>14</v>
      </c>
      <c r="F73">
        <v>3820</v>
      </c>
      <c r="G73">
        <v>0.85</v>
      </c>
      <c r="H73">
        <v>2060</v>
      </c>
      <c r="I73">
        <v>0.82</v>
      </c>
      <c r="J73">
        <v>1850</v>
      </c>
      <c r="K73">
        <v>0.01</v>
      </c>
      <c r="M73">
        <v>10155000</v>
      </c>
      <c r="N73">
        <v>7515000</v>
      </c>
      <c r="O73">
        <v>6303000</v>
      </c>
      <c r="P73">
        <v>2288717000</v>
      </c>
      <c r="Q73">
        <v>341216000</v>
      </c>
      <c r="R73">
        <v>388895000</v>
      </c>
      <c r="S73">
        <v>515643000</v>
      </c>
      <c r="T73">
        <v>528787000</v>
      </c>
      <c r="U73">
        <v>2794730000</v>
      </c>
      <c r="V73">
        <v>3009471000</v>
      </c>
      <c r="W73">
        <v>3817704000</v>
      </c>
      <c r="X73">
        <v>5130472000</v>
      </c>
      <c r="Y73">
        <v>371812000</v>
      </c>
      <c r="Z73">
        <v>801499000</v>
      </c>
      <c r="AA73">
        <v>1276733000</v>
      </c>
      <c r="AB73">
        <v>1793369000</v>
      </c>
      <c r="AC73">
        <v>6854856000</v>
      </c>
      <c r="AD73">
        <v>8162836000</v>
      </c>
      <c r="AE73">
        <v>11055833000</v>
      </c>
      <c r="AF73">
        <v>13622402000</v>
      </c>
      <c r="AG73">
        <v>0</v>
      </c>
      <c r="AH73">
        <v>0</v>
      </c>
      <c r="AI73">
        <v>0</v>
      </c>
      <c r="AJ73">
        <v>0</v>
      </c>
      <c r="AK73">
        <v>27044501000</v>
      </c>
      <c r="AL73">
        <v>31030073000</v>
      </c>
      <c r="AM73">
        <v>37007446000</v>
      </c>
      <c r="AN73">
        <v>33711692000</v>
      </c>
      <c r="AO73">
        <v>22016743000</v>
      </c>
      <c r="AP73">
        <v>25466380000</v>
      </c>
      <c r="AQ73">
        <v>29448932000</v>
      </c>
      <c r="AR73">
        <v>25456653000</v>
      </c>
      <c r="AS73">
        <v>5027758000</v>
      </c>
      <c r="AT73">
        <v>5563693000</v>
      </c>
      <c r="AU73">
        <v>7558514000</v>
      </c>
      <c r="AV73">
        <v>8255039000</v>
      </c>
      <c r="AW73">
        <v>4209557000</v>
      </c>
      <c r="AX73">
        <v>4753696000</v>
      </c>
      <c r="AY73">
        <v>6010493000</v>
      </c>
      <c r="AZ73">
        <v>7484256000</v>
      </c>
      <c r="BA73">
        <v>0</v>
      </c>
      <c r="BB73">
        <v>10.7</v>
      </c>
      <c r="BC73">
        <v>10.8</v>
      </c>
      <c r="BD73">
        <v>7.5</v>
      </c>
      <c r="BE73">
        <f>INDEX([1]report!$F$5:$AG$94,MATCH($C73,[1]report!$D$5:$D$94,0),MATCH(BE$1,[1]report!$F$4:$AG$4,0))</f>
        <v>6410483000</v>
      </c>
      <c r="BF73">
        <f>INDEX([1]report!$F$5:$AG$94,MATCH($C73,[1]report!$D$5:$D$94,0),MATCH(BF$1,[1]report!$F$4:$AG$4,0))</f>
        <v>7681253000</v>
      </c>
      <c r="BG73">
        <f>INDEX([1]report!$F$5:$AG$94,MATCH($C73,[1]report!$D$5:$D$94,0),MATCH(BG$1,[1]report!$F$4:$AG$4,0))</f>
        <v>10295426000</v>
      </c>
      <c r="BH73">
        <f>INDEX([1]report!$F$5:$AG$94,MATCH($C73,[1]report!$D$5:$D$94,0),MATCH(BH$1,[1]report!$F$4:$AG$4,0))</f>
        <v>9066239000</v>
      </c>
      <c r="BI73">
        <f>INDEX([1]report!$F$5:$AG$94,MATCH($C73,[1]report!$D$5:$D$94,0),MATCH(BI$1,[1]report!$F$4:$AG$4,0))</f>
        <v>371812000</v>
      </c>
      <c r="BJ73">
        <f>INDEX([1]report!$F$5:$AG$94,MATCH($C73,[1]report!$D$5:$D$94,0),MATCH(BJ$1,[1]report!$F$4:$AG$4,0))</f>
        <v>801499000</v>
      </c>
      <c r="BK73">
        <f>INDEX([1]report!$F$5:$AG$94,MATCH($C73,[1]report!$D$5:$D$94,0),MATCH(BK$1,[1]report!$F$4:$AG$4,0))</f>
        <v>1276733000</v>
      </c>
      <c r="BL73">
        <f>INDEX([1]report!$F$5:$AG$94,MATCH($C73,[1]report!$D$5:$D$94,0),MATCH(BL$1,[1]report!$F$4:$AG$4,0))</f>
        <v>1793369000</v>
      </c>
      <c r="BM73">
        <f>INDEX([1]report!$F$5:$AG$94,MATCH($C73,[1]report!$D$5:$D$94,0),MATCH(BM$1,[1]report!$F$4:$AG$4,0))</f>
        <v>0</v>
      </c>
      <c r="BN73">
        <f>INDEX([1]report!$F$5:$AG$94,MATCH($C73,[1]report!$D$5:$D$94,0),MATCH(BN$1,[1]report!$F$4:$AG$4,0))</f>
        <v>0</v>
      </c>
      <c r="BO73">
        <f>INDEX([1]report!$F$5:$AG$94,MATCH($C73,[1]report!$D$5:$D$94,0),MATCH(BO$1,[1]report!$F$4:$AG$4,0))</f>
        <v>0</v>
      </c>
      <c r="BP73">
        <f>INDEX([1]report!$F$5:$AG$94,MATCH($C73,[1]report!$D$5:$D$94,0),MATCH(BP$1,[1]report!$F$4:$AG$4,0))</f>
        <v>0</v>
      </c>
      <c r="BQ73">
        <f>INDEX([1]report!$F$5:$AG$94,MATCH($C73,[1]report!$D$5:$D$94,0),MATCH(BQ$1,[1]report!$F$4:$AG$4,0))</f>
        <v>6470602000</v>
      </c>
      <c r="BR73">
        <f>INDEX([1]report!$F$5:$AG$94,MATCH($C73,[1]report!$D$5:$D$94,0),MATCH(BR$1,[1]report!$F$4:$AG$4,0))</f>
        <v>7346895000</v>
      </c>
      <c r="BS73">
        <f>INDEX([1]report!$F$5:$AG$94,MATCH($C73,[1]report!$D$5:$D$94,0),MATCH(BS$1,[1]report!$F$4:$AG$4,0))</f>
        <v>9758088000</v>
      </c>
      <c r="BT73">
        <f>INDEX([1]report!$F$5:$AG$94,MATCH($C73,[1]report!$D$5:$D$94,0),MATCH(BT$1,[1]report!$F$4:$AG$4,0))</f>
        <v>11809026000</v>
      </c>
      <c r="BU73">
        <f>INDEX([1]report!$F$5:$AG$94,MATCH($C73,[1]report!$D$5:$D$94,0),MATCH(BU$1,[1]report!$F$4:$AG$4,0))</f>
        <v>4209557000</v>
      </c>
      <c r="BV73">
        <f>INDEX([1]report!$F$5:$AG$94,MATCH($C73,[1]report!$D$5:$D$94,0),MATCH(BV$1,[1]report!$F$4:$AG$4,0))</f>
        <v>4753696000</v>
      </c>
      <c r="BW73">
        <f>INDEX([1]report!$F$5:$AG$94,MATCH($C73,[1]report!$D$5:$D$94,0),MATCH(BW$1,[1]report!$F$4:$AG$4,0))</f>
        <v>6010493000</v>
      </c>
      <c r="BX73">
        <f>INDEX([1]report!$F$5:$AG$94,MATCH($C73,[1]report!$D$5:$D$94,0),MATCH(BX$1,[1]report!$F$4:$AG$4,0))</f>
        <v>7484256000</v>
      </c>
      <c r="BY73">
        <f>INDEX([1]report!$F$5:$AG$94,MATCH($C73,[1]report!$D$5:$D$94,0),MATCH(BY$1,[1]report!$F$4:$AG$4,0))</f>
        <v>0</v>
      </c>
      <c r="BZ73">
        <f>INDEX([1]report!$F$5:$AG$94,MATCH($C73,[1]report!$D$5:$D$94,0),MATCH(BZ$1,[1]report!$F$4:$AG$4,0))</f>
        <v>0</v>
      </c>
      <c r="CA73">
        <f>INDEX([1]report!$F$5:$AG$94,MATCH($C73,[1]report!$D$5:$D$94,0),MATCH(CA$1,[1]report!$F$4:$AG$4,0))</f>
        <v>0</v>
      </c>
      <c r="CB73">
        <f>INDEX([1]report!$F$5:$AG$94,MATCH($C73,[1]report!$D$5:$D$94,0),MATCH(CB$1,[1]report!$F$4:$AG$4,0))</f>
        <v>0</v>
      </c>
      <c r="CC73">
        <f>INDEX([1]report!$F$5:$AG$94,MATCH($C73,[1]report!$D$5:$D$94,0),MATCH(CC$1,[1]report!$F$4:$AG$4,0))</f>
        <v>278078000</v>
      </c>
      <c r="CD73">
        <f>INDEX([1]report!$F$5:$AG$94,MATCH($C73,[1]report!$D$5:$D$94,0),MATCH(CD$1,[1]report!$F$4:$AG$4,0))</f>
        <v>579779000</v>
      </c>
      <c r="CE73">
        <f>INDEX([1]report!$F$5:$AG$94,MATCH($C73,[1]report!$D$5:$D$94,0),MATCH(CE$1,[1]report!$F$4:$AG$4,0))</f>
        <v>600485000</v>
      </c>
      <c r="CF73">
        <f>INDEX([1]report!$F$5:$AG$94,MATCH($C73,[1]report!$D$5:$D$94,0),MATCH(CF$1,[1]report!$F$4:$AG$4,0))</f>
        <v>604195000</v>
      </c>
    </row>
    <row r="74" spans="1:84" ht="45.6">
      <c r="A74">
        <f t="shared" si="1"/>
        <v>73</v>
      </c>
      <c r="B74" s="3" t="s">
        <v>104</v>
      </c>
      <c r="C74" s="11">
        <v>7716761626</v>
      </c>
      <c r="D74" s="21" t="s">
        <v>193</v>
      </c>
      <c r="E74" t="s">
        <v>40</v>
      </c>
      <c r="F74">
        <v>3800</v>
      </c>
      <c r="G74">
        <v>0.04</v>
      </c>
      <c r="H74">
        <v>210</v>
      </c>
      <c r="I74">
        <v>-0.01</v>
      </c>
      <c r="J74">
        <v>18100</v>
      </c>
      <c r="K74">
        <v>0.04</v>
      </c>
      <c r="M74">
        <v>67000</v>
      </c>
      <c r="N74">
        <v>59000</v>
      </c>
      <c r="O74">
        <v>50000</v>
      </c>
      <c r="P74">
        <v>42000</v>
      </c>
      <c r="Q74">
        <v>11891000</v>
      </c>
      <c r="R74">
        <v>16835000</v>
      </c>
      <c r="S74">
        <v>11582000</v>
      </c>
      <c r="T74">
        <v>15669000</v>
      </c>
      <c r="U74">
        <v>274232000</v>
      </c>
      <c r="V74">
        <v>397338000</v>
      </c>
      <c r="W74">
        <v>174439000</v>
      </c>
      <c r="X74">
        <v>256944000</v>
      </c>
      <c r="Y74">
        <v>32697000</v>
      </c>
      <c r="Z74">
        <v>55411000</v>
      </c>
      <c r="AA74">
        <v>70033000</v>
      </c>
      <c r="AB74">
        <v>223802000</v>
      </c>
      <c r="AC74">
        <v>363781000</v>
      </c>
      <c r="AD74">
        <v>553689000</v>
      </c>
      <c r="AE74">
        <v>285639000</v>
      </c>
      <c r="AF74">
        <v>537355000</v>
      </c>
      <c r="AG74">
        <v>4157000</v>
      </c>
      <c r="AH74">
        <v>4157000</v>
      </c>
      <c r="AI74">
        <v>4157000</v>
      </c>
      <c r="AJ74">
        <v>4157000</v>
      </c>
      <c r="AK74">
        <v>2649991000</v>
      </c>
      <c r="AL74">
        <v>2891317000</v>
      </c>
      <c r="AM74">
        <v>2676162000</v>
      </c>
      <c r="AN74">
        <v>3623102000</v>
      </c>
      <c r="AO74">
        <v>2543091000</v>
      </c>
      <c r="AP74">
        <v>2832520000</v>
      </c>
      <c r="AQ74">
        <v>2672194000</v>
      </c>
      <c r="AR74">
        <v>3394537000</v>
      </c>
      <c r="AS74">
        <v>106900000</v>
      </c>
      <c r="AT74">
        <v>58797000</v>
      </c>
      <c r="AU74">
        <v>3968000</v>
      </c>
      <c r="AV74">
        <v>228565000</v>
      </c>
      <c r="AW74">
        <v>127371000</v>
      </c>
      <c r="AX74">
        <v>120820000</v>
      </c>
      <c r="AY74">
        <v>99217000</v>
      </c>
      <c r="AZ74">
        <v>109475000</v>
      </c>
      <c r="BA74">
        <v>13.4</v>
      </c>
      <c r="BB74">
        <v>8.6</v>
      </c>
      <c r="BC74">
        <v>9.4</v>
      </c>
      <c r="BD74">
        <v>16.8</v>
      </c>
      <c r="BE74">
        <f>INDEX([1]report!$F$5:$AG$94,MATCH($C74,[1]report!$D$5:$D$94,0),MATCH(BE$1,[1]report!$F$4:$AG$4,0))</f>
        <v>351803000</v>
      </c>
      <c r="BF74">
        <f>INDEX([1]report!$F$5:$AG$94,MATCH($C74,[1]report!$D$5:$D$94,0),MATCH(BF$1,[1]report!$F$4:$AG$4,0))</f>
        <v>536774000</v>
      </c>
      <c r="BG74">
        <f>INDEX([1]report!$F$5:$AG$94,MATCH($C74,[1]report!$D$5:$D$94,0),MATCH(BG$1,[1]report!$F$4:$AG$4,0))</f>
        <v>273969000</v>
      </c>
      <c r="BH74">
        <f>INDEX([1]report!$F$5:$AG$94,MATCH($C74,[1]report!$D$5:$D$94,0),MATCH(BH$1,[1]report!$F$4:$AG$4,0))</f>
        <v>521644000</v>
      </c>
      <c r="BI74">
        <f>INDEX([1]report!$F$5:$AG$94,MATCH($C74,[1]report!$D$5:$D$94,0),MATCH(BI$1,[1]report!$F$4:$AG$4,0))</f>
        <v>32697000</v>
      </c>
      <c r="BJ74">
        <f>INDEX([1]report!$F$5:$AG$94,MATCH($C74,[1]report!$D$5:$D$94,0),MATCH(BJ$1,[1]report!$F$4:$AG$4,0))</f>
        <v>55410000</v>
      </c>
      <c r="BK74">
        <f>INDEX([1]report!$F$5:$AG$94,MATCH($C74,[1]report!$D$5:$D$94,0),MATCH(BK$1,[1]report!$F$4:$AG$4,0))</f>
        <v>70034000</v>
      </c>
      <c r="BL74">
        <f>INDEX([1]report!$F$5:$AG$94,MATCH($C74,[1]report!$D$5:$D$94,0),MATCH(BL$1,[1]report!$F$4:$AG$4,0))</f>
        <v>223802000</v>
      </c>
      <c r="BM74">
        <f>INDEX([1]report!$F$5:$AG$94,MATCH($C74,[1]report!$D$5:$D$94,0),MATCH(BM$1,[1]report!$F$4:$AG$4,0))</f>
        <v>0</v>
      </c>
      <c r="BN74">
        <f>INDEX([1]report!$F$5:$AG$94,MATCH($C74,[1]report!$D$5:$D$94,0),MATCH(BN$1,[1]report!$F$4:$AG$4,0))</f>
        <v>0</v>
      </c>
      <c r="BO74">
        <f>INDEX([1]report!$F$5:$AG$94,MATCH($C74,[1]report!$D$5:$D$94,0),MATCH(BO$1,[1]report!$F$4:$AG$4,0))</f>
        <v>0</v>
      </c>
      <c r="BP74">
        <f>INDEX([1]report!$F$5:$AG$94,MATCH($C74,[1]report!$D$5:$D$94,0),MATCH(BP$1,[1]report!$F$4:$AG$4,0))</f>
        <v>41520000</v>
      </c>
      <c r="BQ74">
        <f>INDEX([1]report!$F$5:$AG$94,MATCH($C74,[1]report!$D$5:$D$94,0),MATCH(BQ$1,[1]report!$F$4:$AG$4,0))</f>
        <v>330882000</v>
      </c>
      <c r="BR74">
        <f>INDEX([1]report!$F$5:$AG$94,MATCH($C74,[1]report!$D$5:$D$94,0),MATCH(BR$1,[1]report!$F$4:$AG$4,0))</f>
        <v>498046000</v>
      </c>
      <c r="BS74">
        <f>INDEX([1]report!$F$5:$AG$94,MATCH($C74,[1]report!$D$5:$D$94,0),MATCH(BS$1,[1]report!$F$4:$AG$4,0))</f>
        <v>215282000</v>
      </c>
      <c r="BT74">
        <f>INDEX([1]report!$F$5:$AG$94,MATCH($C74,[1]report!$D$5:$D$94,0),MATCH(BT$1,[1]report!$F$4:$AG$4,0))</f>
        <v>265384000</v>
      </c>
      <c r="BU74">
        <f>INDEX([1]report!$F$5:$AG$94,MATCH($C74,[1]report!$D$5:$D$94,0),MATCH(BU$1,[1]report!$F$4:$AG$4,0))</f>
        <v>127371000</v>
      </c>
      <c r="BV74">
        <f>INDEX([1]report!$F$5:$AG$94,MATCH($C74,[1]report!$D$5:$D$94,0),MATCH(BV$1,[1]report!$F$4:$AG$4,0))</f>
        <v>120820000</v>
      </c>
      <c r="BW74">
        <f>INDEX([1]report!$F$5:$AG$94,MATCH($C74,[1]report!$D$5:$D$94,0),MATCH(BW$1,[1]report!$F$4:$AG$4,0))</f>
        <v>99217000</v>
      </c>
      <c r="BX74">
        <f>INDEX([1]report!$F$5:$AG$94,MATCH($C74,[1]report!$D$5:$D$94,0),MATCH(BX$1,[1]report!$F$4:$AG$4,0))</f>
        <v>109475000</v>
      </c>
      <c r="BY74">
        <f>INDEX([1]report!$F$5:$AG$94,MATCH($C74,[1]report!$D$5:$D$94,0),MATCH(BY$1,[1]report!$F$4:$AG$4,0))</f>
        <v>0</v>
      </c>
      <c r="BZ74">
        <f>INDEX([1]report!$F$5:$AG$94,MATCH($C74,[1]report!$D$5:$D$94,0),MATCH(BZ$1,[1]report!$F$4:$AG$4,0))</f>
        <v>0</v>
      </c>
      <c r="CA74">
        <f>INDEX([1]report!$F$5:$AG$94,MATCH($C74,[1]report!$D$5:$D$94,0),MATCH(CA$1,[1]report!$F$4:$AG$4,0))</f>
        <v>0</v>
      </c>
      <c r="CB74">
        <f>INDEX([1]report!$F$5:$AG$94,MATCH($C74,[1]report!$D$5:$D$94,0),MATCH(CB$1,[1]report!$F$4:$AG$4,0))</f>
        <v>0</v>
      </c>
      <c r="CC74">
        <f>INDEX([1]report!$F$5:$AG$94,MATCH($C74,[1]report!$D$5:$D$94,0),MATCH(CC$1,[1]report!$F$4:$AG$4,0))</f>
        <v>9934000</v>
      </c>
      <c r="CD74">
        <f>INDEX([1]report!$F$5:$AG$94,MATCH($C74,[1]report!$D$5:$D$94,0),MATCH(CD$1,[1]report!$F$4:$AG$4,0))</f>
        <v>23786000</v>
      </c>
      <c r="CE74">
        <f>INDEX([1]report!$F$5:$AG$94,MATCH($C74,[1]report!$D$5:$D$94,0),MATCH(CE$1,[1]report!$F$4:$AG$4,0))</f>
        <v>18564000</v>
      </c>
      <c r="CF74">
        <f>INDEX([1]report!$F$5:$AG$94,MATCH($C74,[1]report!$D$5:$D$94,0),MATCH(CF$1,[1]report!$F$4:$AG$4,0))</f>
        <v>221970000</v>
      </c>
    </row>
    <row r="75" spans="1:84" ht="34.200000000000003">
      <c r="A75">
        <f t="shared" si="1"/>
        <v>74</v>
      </c>
      <c r="B75" s="3" t="s">
        <v>105</v>
      </c>
      <c r="C75" s="11">
        <v>7710616929</v>
      </c>
      <c r="D75" s="21" t="s">
        <v>202</v>
      </c>
      <c r="E75" t="s">
        <v>6</v>
      </c>
      <c r="F75">
        <v>3800</v>
      </c>
      <c r="G75">
        <v>0.08</v>
      </c>
      <c r="H75">
        <v>440</v>
      </c>
      <c r="I75">
        <v>-0.14000000000000001</v>
      </c>
      <c r="J75">
        <v>8640</v>
      </c>
      <c r="K75">
        <v>0.25</v>
      </c>
      <c r="M75">
        <v>0</v>
      </c>
      <c r="N75">
        <v>0</v>
      </c>
      <c r="O75">
        <v>0</v>
      </c>
      <c r="P75">
        <v>0</v>
      </c>
      <c r="Q75">
        <v>2284000</v>
      </c>
      <c r="R75">
        <v>922000</v>
      </c>
      <c r="S75">
        <v>2776000</v>
      </c>
      <c r="T75">
        <v>5831000</v>
      </c>
      <c r="U75">
        <v>301836000</v>
      </c>
      <c r="V75">
        <v>244174000</v>
      </c>
      <c r="W75">
        <v>212216000</v>
      </c>
      <c r="X75">
        <v>203397000</v>
      </c>
      <c r="Y75">
        <v>-147786000</v>
      </c>
      <c r="Z75">
        <v>-164834000</v>
      </c>
      <c r="AA75">
        <v>-138619000</v>
      </c>
      <c r="AB75">
        <v>-95454000</v>
      </c>
      <c r="AC75">
        <v>621833000</v>
      </c>
      <c r="AD75">
        <v>523960000</v>
      </c>
      <c r="AE75">
        <v>417647000</v>
      </c>
      <c r="AF75">
        <v>417603000</v>
      </c>
      <c r="AG75">
        <v>7000</v>
      </c>
      <c r="AH75">
        <v>7000</v>
      </c>
      <c r="AI75">
        <v>7000</v>
      </c>
      <c r="AJ75">
        <v>7000</v>
      </c>
      <c r="AK75">
        <v>1911151000</v>
      </c>
      <c r="AL75">
        <v>1959643000</v>
      </c>
      <c r="AM75">
        <v>2183743000</v>
      </c>
      <c r="AN75">
        <v>2423870000</v>
      </c>
      <c r="AO75">
        <v>1348130000</v>
      </c>
      <c r="AP75">
        <v>1307236000</v>
      </c>
      <c r="AQ75">
        <v>1392680000</v>
      </c>
      <c r="AR75">
        <v>1334709000</v>
      </c>
      <c r="AS75">
        <v>563021000</v>
      </c>
      <c r="AT75">
        <v>652407000</v>
      </c>
      <c r="AU75">
        <v>791063000</v>
      </c>
      <c r="AV75">
        <v>1089161000</v>
      </c>
      <c r="AW75">
        <v>981090000</v>
      </c>
      <c r="AX75">
        <v>870277000</v>
      </c>
      <c r="AY75">
        <v>893240000</v>
      </c>
      <c r="AZ75">
        <v>984666000</v>
      </c>
      <c r="BA75">
        <v>6.2</v>
      </c>
      <c r="BB75">
        <v>7.2</v>
      </c>
      <c r="BC75">
        <v>9.6</v>
      </c>
      <c r="BD75">
        <v>11.7</v>
      </c>
      <c r="BE75">
        <f>INDEX([1]report!$F$5:$AG$94,MATCH($C75,[1]report!$D$5:$D$94,0),MATCH(BE$1,[1]report!$F$4:$AG$4,0))</f>
        <v>598718000</v>
      </c>
      <c r="BF75">
        <f>INDEX([1]report!$F$5:$AG$94,MATCH($C75,[1]report!$D$5:$D$94,0),MATCH(BF$1,[1]report!$F$4:$AG$4,0))</f>
        <v>506047000</v>
      </c>
      <c r="BG75">
        <f>INDEX([1]report!$F$5:$AG$94,MATCH($C75,[1]report!$D$5:$D$94,0),MATCH(BG$1,[1]report!$F$4:$AG$4,0))</f>
        <v>404825000</v>
      </c>
      <c r="BH75">
        <f>INDEX([1]report!$F$5:$AG$94,MATCH($C75,[1]report!$D$5:$D$94,0),MATCH(BH$1,[1]report!$F$4:$AG$4,0))</f>
        <v>394129000</v>
      </c>
      <c r="BI75">
        <f>INDEX([1]report!$F$5:$AG$94,MATCH($C75,[1]report!$D$5:$D$94,0),MATCH(BI$1,[1]report!$F$4:$AG$4,0))</f>
        <v>-147786000</v>
      </c>
      <c r="BJ75">
        <f>INDEX([1]report!$F$5:$AG$94,MATCH($C75,[1]report!$D$5:$D$94,0),MATCH(BJ$1,[1]report!$F$4:$AG$4,0))</f>
        <v>-164834000</v>
      </c>
      <c r="BK75">
        <f>INDEX([1]report!$F$5:$AG$94,MATCH($C75,[1]report!$D$5:$D$94,0),MATCH(BK$1,[1]report!$F$4:$AG$4,0))</f>
        <v>-138619000</v>
      </c>
      <c r="BL75">
        <f>INDEX([1]report!$F$5:$AG$94,MATCH($C75,[1]report!$D$5:$D$94,0),MATCH(BL$1,[1]report!$F$4:$AG$4,0))</f>
        <v>-95454000</v>
      </c>
      <c r="BM75">
        <f>INDEX([1]report!$F$5:$AG$94,MATCH($C75,[1]report!$D$5:$D$94,0),MATCH(BM$1,[1]report!$F$4:$AG$4,0))</f>
        <v>0</v>
      </c>
      <c r="BN75">
        <f>INDEX([1]report!$F$5:$AG$94,MATCH($C75,[1]report!$D$5:$D$94,0),MATCH(BN$1,[1]report!$F$4:$AG$4,0))</f>
        <v>0</v>
      </c>
      <c r="BO75">
        <f>INDEX([1]report!$F$5:$AG$94,MATCH($C75,[1]report!$D$5:$D$94,0),MATCH(BO$1,[1]report!$F$4:$AG$4,0))</f>
        <v>0</v>
      </c>
      <c r="BP75">
        <f>INDEX([1]report!$F$5:$AG$94,MATCH($C75,[1]report!$D$5:$D$94,0),MATCH(BP$1,[1]report!$F$4:$AG$4,0))</f>
        <v>0</v>
      </c>
      <c r="BQ75">
        <f>INDEX([1]report!$F$5:$AG$94,MATCH($C75,[1]report!$D$5:$D$94,0),MATCH(BQ$1,[1]report!$F$4:$AG$4,0))</f>
        <v>768155000</v>
      </c>
      <c r="BR75">
        <f>INDEX([1]report!$F$5:$AG$94,MATCH($C75,[1]report!$D$5:$D$94,0),MATCH(BR$1,[1]report!$F$4:$AG$4,0))</f>
        <v>687367000</v>
      </c>
      <c r="BS75">
        <f>INDEX([1]report!$F$5:$AG$94,MATCH($C75,[1]report!$D$5:$D$94,0),MATCH(BS$1,[1]report!$F$4:$AG$4,0))</f>
        <v>554723000</v>
      </c>
      <c r="BT75">
        <f>INDEX([1]report!$F$5:$AG$94,MATCH($C75,[1]report!$D$5:$D$94,0),MATCH(BT$1,[1]report!$F$4:$AG$4,0))</f>
        <v>511240000</v>
      </c>
      <c r="BU75">
        <f>INDEX([1]report!$F$5:$AG$94,MATCH($C75,[1]report!$D$5:$D$94,0),MATCH(BU$1,[1]report!$F$4:$AG$4,0))</f>
        <v>981090000</v>
      </c>
      <c r="BV75">
        <f>INDEX([1]report!$F$5:$AG$94,MATCH($C75,[1]report!$D$5:$D$94,0),MATCH(BV$1,[1]report!$F$4:$AG$4,0))</f>
        <v>870277000</v>
      </c>
      <c r="BW75">
        <f>INDEX([1]report!$F$5:$AG$94,MATCH($C75,[1]report!$D$5:$D$94,0),MATCH(BW$1,[1]report!$F$4:$AG$4,0))</f>
        <v>893240000</v>
      </c>
      <c r="BX75">
        <f>INDEX([1]report!$F$5:$AG$94,MATCH($C75,[1]report!$D$5:$D$94,0),MATCH(BX$1,[1]report!$F$4:$AG$4,0))</f>
        <v>984666000</v>
      </c>
      <c r="BY75">
        <f>INDEX([1]report!$F$5:$AG$94,MATCH($C75,[1]report!$D$5:$D$94,0),MATCH(BY$1,[1]report!$F$4:$AG$4,0))</f>
        <v>0</v>
      </c>
      <c r="BZ75">
        <f>INDEX([1]report!$F$5:$AG$94,MATCH($C75,[1]report!$D$5:$D$94,0),MATCH(BZ$1,[1]report!$F$4:$AG$4,0))</f>
        <v>0</v>
      </c>
      <c r="CA75">
        <f>INDEX([1]report!$F$5:$AG$94,MATCH($C75,[1]report!$D$5:$D$94,0),MATCH(CA$1,[1]report!$F$4:$AG$4,0))</f>
        <v>0</v>
      </c>
      <c r="CB75">
        <f>INDEX([1]report!$F$5:$AG$94,MATCH($C75,[1]report!$D$5:$D$94,0),MATCH(CB$1,[1]report!$F$4:$AG$4,0))</f>
        <v>0</v>
      </c>
      <c r="CC75">
        <f>INDEX([1]report!$F$5:$AG$94,MATCH($C75,[1]report!$D$5:$D$94,0),MATCH(CC$1,[1]report!$F$4:$AG$4,0))</f>
        <v>-242186000</v>
      </c>
      <c r="CD75">
        <f>INDEX([1]report!$F$5:$AG$94,MATCH($C75,[1]report!$D$5:$D$94,0),MATCH(CD$1,[1]report!$F$4:$AG$4,0))</f>
        <v>-4658000</v>
      </c>
      <c r="CE75">
        <f>INDEX([1]report!$F$5:$AG$94,MATCH($C75,[1]report!$D$5:$D$94,0),MATCH(CE$1,[1]report!$F$4:$AG$4,0))</f>
        <v>49071000</v>
      </c>
      <c r="CF75">
        <f>INDEX([1]report!$F$5:$AG$94,MATCH($C75,[1]report!$D$5:$D$94,0),MATCH(CF$1,[1]report!$F$4:$AG$4,0))</f>
        <v>70080000</v>
      </c>
    </row>
    <row r="76" spans="1:84">
      <c r="A76">
        <f t="shared" si="1"/>
        <v>75</v>
      </c>
      <c r="B76" s="3" t="s">
        <v>106</v>
      </c>
      <c r="C76" s="11">
        <v>7718280244</v>
      </c>
      <c r="D76" s="11" t="s">
        <v>184</v>
      </c>
      <c r="E76" t="s">
        <v>14</v>
      </c>
      <c r="F76">
        <v>3720</v>
      </c>
      <c r="G76">
        <v>1.46</v>
      </c>
      <c r="H76">
        <v>1690</v>
      </c>
      <c r="I76">
        <v>1.41</v>
      </c>
      <c r="J76">
        <v>2200</v>
      </c>
      <c r="K76">
        <v>0.02</v>
      </c>
      <c r="M76">
        <v>0</v>
      </c>
      <c r="N76">
        <v>0</v>
      </c>
      <c r="O76">
        <v>0</v>
      </c>
      <c r="P76">
        <v>0</v>
      </c>
      <c r="Q76">
        <v>9062000</v>
      </c>
      <c r="R76">
        <v>19347000</v>
      </c>
      <c r="S76">
        <v>46400000</v>
      </c>
      <c r="T76">
        <v>85469000</v>
      </c>
      <c r="U76">
        <v>239281000</v>
      </c>
      <c r="V76">
        <v>273300000</v>
      </c>
      <c r="W76">
        <v>269753000</v>
      </c>
      <c r="X76">
        <v>398324000</v>
      </c>
      <c r="Y76">
        <v>-367364000</v>
      </c>
      <c r="Z76">
        <v>-577152000</v>
      </c>
      <c r="AA76">
        <v>-753070000</v>
      </c>
      <c r="AB76">
        <v>-668745000</v>
      </c>
      <c r="AC76">
        <v>822478000</v>
      </c>
      <c r="AD76">
        <v>502536000</v>
      </c>
      <c r="AE76">
        <v>576231000</v>
      </c>
      <c r="AF76">
        <v>755006000</v>
      </c>
      <c r="AG76">
        <v>0</v>
      </c>
      <c r="AH76">
        <v>0</v>
      </c>
      <c r="AI76">
        <v>0</v>
      </c>
      <c r="AJ76">
        <v>0</v>
      </c>
      <c r="AK76">
        <v>1115193000</v>
      </c>
      <c r="AL76">
        <v>1290936000</v>
      </c>
      <c r="AM76">
        <v>1511077000</v>
      </c>
      <c r="AN76">
        <v>1988309000</v>
      </c>
      <c r="AO76">
        <v>944950000</v>
      </c>
      <c r="AP76">
        <v>1075388000</v>
      </c>
      <c r="AQ76">
        <v>1191836000</v>
      </c>
      <c r="AR76">
        <v>1542058000</v>
      </c>
      <c r="AS76">
        <v>170243000</v>
      </c>
      <c r="AT76">
        <v>215548000</v>
      </c>
      <c r="AU76">
        <v>319241000</v>
      </c>
      <c r="AV76">
        <v>446251000</v>
      </c>
      <c r="AW76">
        <v>393631000</v>
      </c>
      <c r="AX76">
        <v>444752000</v>
      </c>
      <c r="AY76">
        <v>505650000</v>
      </c>
      <c r="AZ76">
        <v>638701000</v>
      </c>
      <c r="BA76">
        <v>4.4000000000000004</v>
      </c>
      <c r="BB76">
        <v>5</v>
      </c>
      <c r="BC76">
        <v>5.6</v>
      </c>
      <c r="BD76">
        <v>6</v>
      </c>
      <c r="BE76">
        <f>INDEX([1]report!$F$5:$AG$94,MATCH($C76,[1]report!$D$5:$D$94,0),MATCH(BE$1,[1]report!$F$4:$AG$4,0))</f>
        <v>765718000</v>
      </c>
      <c r="BF76">
        <f>INDEX([1]report!$F$5:$AG$94,MATCH($C76,[1]report!$D$5:$D$94,0),MATCH(BF$1,[1]report!$F$4:$AG$4,0))</f>
        <v>391445000</v>
      </c>
      <c r="BG76">
        <f>INDEX([1]report!$F$5:$AG$94,MATCH($C76,[1]report!$D$5:$D$94,0),MATCH(BG$1,[1]report!$F$4:$AG$4,0))</f>
        <v>384045000</v>
      </c>
      <c r="BH76">
        <f>INDEX([1]report!$F$5:$AG$94,MATCH($C76,[1]report!$D$5:$D$94,0),MATCH(BH$1,[1]report!$F$4:$AG$4,0))</f>
        <v>521064000</v>
      </c>
      <c r="BI76">
        <f>INDEX([1]report!$F$5:$AG$94,MATCH($C76,[1]report!$D$5:$D$94,0),MATCH(BI$1,[1]report!$F$4:$AG$4,0))</f>
        <v>-367364000</v>
      </c>
      <c r="BJ76">
        <f>INDEX([1]report!$F$5:$AG$94,MATCH($C76,[1]report!$D$5:$D$94,0),MATCH(BJ$1,[1]report!$F$4:$AG$4,0))</f>
        <v>-577152000</v>
      </c>
      <c r="BK76">
        <f>INDEX([1]report!$F$5:$AG$94,MATCH($C76,[1]report!$D$5:$D$94,0),MATCH(BK$1,[1]report!$F$4:$AG$4,0))</f>
        <v>-753070000</v>
      </c>
      <c r="BL76">
        <f>INDEX([1]report!$F$5:$AG$94,MATCH($C76,[1]report!$D$5:$D$94,0),MATCH(BL$1,[1]report!$F$4:$AG$4,0))</f>
        <v>-668745000</v>
      </c>
      <c r="BM76">
        <f>INDEX([1]report!$F$5:$AG$94,MATCH($C76,[1]report!$D$5:$D$94,0),MATCH(BM$1,[1]report!$F$4:$AG$4,0))</f>
        <v>0</v>
      </c>
      <c r="BN76">
        <f>INDEX([1]report!$F$5:$AG$94,MATCH($C76,[1]report!$D$5:$D$94,0),MATCH(BN$1,[1]report!$F$4:$AG$4,0))</f>
        <v>0</v>
      </c>
      <c r="BO76">
        <f>INDEX([1]report!$F$5:$AG$94,MATCH($C76,[1]report!$D$5:$D$94,0),MATCH(BO$1,[1]report!$F$4:$AG$4,0))</f>
        <v>124650000</v>
      </c>
      <c r="BP76">
        <f>INDEX([1]report!$F$5:$AG$94,MATCH($C76,[1]report!$D$5:$D$94,0),MATCH(BP$1,[1]report!$F$4:$AG$4,0))</f>
        <v>259000000</v>
      </c>
      <c r="BQ76">
        <f>INDEX([1]report!$F$5:$AG$94,MATCH($C76,[1]report!$D$5:$D$94,0),MATCH(BQ$1,[1]report!$F$4:$AG$4,0))</f>
        <v>1189770000</v>
      </c>
      <c r="BR76">
        <f>INDEX([1]report!$F$5:$AG$94,MATCH($C76,[1]report!$D$5:$D$94,0),MATCH(BR$1,[1]report!$F$4:$AG$4,0))</f>
        <v>1077726000</v>
      </c>
      <c r="BS76">
        <f>INDEX([1]report!$F$5:$AG$94,MATCH($C76,[1]report!$D$5:$D$94,0),MATCH(BS$1,[1]report!$F$4:$AG$4,0))</f>
        <v>1200356000</v>
      </c>
      <c r="BT76">
        <f>INDEX([1]report!$F$5:$AG$94,MATCH($C76,[1]report!$D$5:$D$94,0),MATCH(BT$1,[1]report!$F$4:$AG$4,0))</f>
        <v>1146564000</v>
      </c>
      <c r="BU76">
        <f>INDEX([1]report!$F$5:$AG$94,MATCH($C76,[1]report!$D$5:$D$94,0),MATCH(BU$1,[1]report!$F$4:$AG$4,0))</f>
        <v>393631000</v>
      </c>
      <c r="BV76">
        <f>INDEX([1]report!$F$5:$AG$94,MATCH($C76,[1]report!$D$5:$D$94,0),MATCH(BV$1,[1]report!$F$4:$AG$4,0))</f>
        <v>444752000</v>
      </c>
      <c r="BW76">
        <f>INDEX([1]report!$F$5:$AG$94,MATCH($C76,[1]report!$D$5:$D$94,0),MATCH(BW$1,[1]report!$F$4:$AG$4,0))</f>
        <v>505650000</v>
      </c>
      <c r="BX76">
        <f>INDEX([1]report!$F$5:$AG$94,MATCH($C76,[1]report!$D$5:$D$94,0),MATCH(BX$1,[1]report!$F$4:$AG$4,0))</f>
        <v>638701000</v>
      </c>
      <c r="BY76">
        <f>INDEX([1]report!$F$5:$AG$94,MATCH($C76,[1]report!$D$5:$D$94,0),MATCH(BY$1,[1]report!$F$4:$AG$4,0))</f>
        <v>0</v>
      </c>
      <c r="BZ76">
        <f>INDEX([1]report!$F$5:$AG$94,MATCH($C76,[1]report!$D$5:$D$94,0),MATCH(BZ$1,[1]report!$F$4:$AG$4,0))</f>
        <v>0</v>
      </c>
      <c r="CA76">
        <f>INDEX([1]report!$F$5:$AG$94,MATCH($C76,[1]report!$D$5:$D$94,0),MATCH(CA$1,[1]report!$F$4:$AG$4,0))</f>
        <v>0</v>
      </c>
      <c r="CB76">
        <f>INDEX([1]report!$F$5:$AG$94,MATCH($C76,[1]report!$D$5:$D$94,0),MATCH(CB$1,[1]report!$F$4:$AG$4,0))</f>
        <v>0</v>
      </c>
      <c r="CC76">
        <f>INDEX([1]report!$F$5:$AG$94,MATCH($C76,[1]report!$D$5:$D$94,0),MATCH(CC$1,[1]report!$F$4:$AG$4,0))</f>
        <v>-210658000</v>
      </c>
      <c r="CD76">
        <f>INDEX([1]report!$F$5:$AG$94,MATCH($C76,[1]report!$D$5:$D$94,0),MATCH(CD$1,[1]report!$F$4:$AG$4,0))</f>
        <v>-252555000</v>
      </c>
      <c r="CE76">
        <f>INDEX([1]report!$F$5:$AG$94,MATCH($C76,[1]report!$D$5:$D$94,0),MATCH(CE$1,[1]report!$F$4:$AG$4,0))</f>
        <v>-227369000</v>
      </c>
      <c r="CF76">
        <f>INDEX([1]report!$F$5:$AG$94,MATCH($C76,[1]report!$D$5:$D$94,0),MATCH(CF$1,[1]report!$F$4:$AG$4,0))</f>
        <v>105250000</v>
      </c>
    </row>
    <row r="77" spans="1:84" ht="22.8">
      <c r="A77">
        <f t="shared" si="1"/>
        <v>76</v>
      </c>
      <c r="B77" s="3" t="s">
        <v>108</v>
      </c>
      <c r="C77" s="11">
        <v>7714404058</v>
      </c>
      <c r="D77" s="21" t="s">
        <v>203</v>
      </c>
      <c r="E77" t="s">
        <v>12</v>
      </c>
      <c r="F77">
        <v>3530</v>
      </c>
      <c r="G77">
        <v>0.4</v>
      </c>
      <c r="H77">
        <v>77</v>
      </c>
      <c r="I77">
        <v>0.28000000000000003</v>
      </c>
      <c r="J77">
        <v>45840</v>
      </c>
      <c r="K77">
        <v>0.09</v>
      </c>
      <c r="M77">
        <v>0</v>
      </c>
      <c r="N77">
        <v>0</v>
      </c>
      <c r="O77">
        <v>0</v>
      </c>
      <c r="P77">
        <v>0</v>
      </c>
      <c r="Q77">
        <v>2588000</v>
      </c>
      <c r="R77">
        <v>2980000</v>
      </c>
      <c r="S77">
        <v>1556000</v>
      </c>
      <c r="T77">
        <v>1319000</v>
      </c>
      <c r="U77">
        <v>13702000</v>
      </c>
      <c r="V77">
        <v>73829000</v>
      </c>
      <c r="W77">
        <v>87066000</v>
      </c>
      <c r="X77">
        <v>140244000</v>
      </c>
      <c r="Y77">
        <v>19141000</v>
      </c>
      <c r="Z77">
        <v>23180000</v>
      </c>
      <c r="AA77">
        <v>30796000</v>
      </c>
      <c r="AB77">
        <v>35488000</v>
      </c>
      <c r="AC77">
        <v>185358000</v>
      </c>
      <c r="AD77">
        <v>227284000</v>
      </c>
      <c r="AE77">
        <v>194550000</v>
      </c>
      <c r="AF77">
        <v>206719000</v>
      </c>
      <c r="AG77">
        <v>0</v>
      </c>
      <c r="AH77">
        <v>0</v>
      </c>
      <c r="AI77">
        <v>0</v>
      </c>
      <c r="AJ77">
        <v>0</v>
      </c>
      <c r="AK77">
        <v>361245000</v>
      </c>
      <c r="AL77">
        <v>422987000</v>
      </c>
      <c r="AM77">
        <v>436331000</v>
      </c>
      <c r="AN77">
        <v>533448000</v>
      </c>
      <c r="AO77">
        <v>284231000</v>
      </c>
      <c r="AP77">
        <v>287467000</v>
      </c>
      <c r="AQ77">
        <v>427251000</v>
      </c>
      <c r="AR77">
        <v>523511000</v>
      </c>
      <c r="AS77">
        <v>77014000</v>
      </c>
      <c r="AT77">
        <v>135520000</v>
      </c>
      <c r="AU77">
        <v>0</v>
      </c>
      <c r="AV77">
        <v>0</v>
      </c>
      <c r="AW77">
        <v>61879000</v>
      </c>
      <c r="AX77">
        <v>125734000</v>
      </c>
      <c r="AY77">
        <v>0</v>
      </c>
      <c r="AZ77">
        <v>0</v>
      </c>
      <c r="BA77">
        <v>26.2</v>
      </c>
      <c r="BB77">
        <v>9.6999999999999993</v>
      </c>
      <c r="BC77">
        <v>5.4</v>
      </c>
      <c r="BD77">
        <v>4.7</v>
      </c>
      <c r="BE77">
        <f>INDEX([1]report!$F$5:$AG$94,MATCH($C77,[1]report!$D$5:$D$94,0),MATCH(BE$1,[1]report!$F$4:$AG$4,0))</f>
        <v>182770000</v>
      </c>
      <c r="BF77">
        <f>INDEX([1]report!$F$5:$AG$94,MATCH($C77,[1]report!$D$5:$D$94,0),MATCH(BF$1,[1]report!$F$4:$AG$4,0))</f>
        <v>224304000</v>
      </c>
      <c r="BG77">
        <f>INDEX([1]report!$F$5:$AG$94,MATCH($C77,[1]report!$D$5:$D$94,0),MATCH(BG$1,[1]report!$F$4:$AG$4,0))</f>
        <v>192994000</v>
      </c>
      <c r="BH77">
        <f>INDEX([1]report!$F$5:$AG$94,MATCH($C77,[1]report!$D$5:$D$94,0),MATCH(BH$1,[1]report!$F$4:$AG$4,0))</f>
        <v>205400000</v>
      </c>
      <c r="BI77">
        <f>INDEX([1]report!$F$5:$AG$94,MATCH($C77,[1]report!$D$5:$D$94,0),MATCH(BI$1,[1]report!$F$4:$AG$4,0))</f>
        <v>19141000</v>
      </c>
      <c r="BJ77">
        <f>INDEX([1]report!$F$5:$AG$94,MATCH($C77,[1]report!$D$5:$D$94,0),MATCH(BJ$1,[1]report!$F$4:$AG$4,0))</f>
        <v>23180000</v>
      </c>
      <c r="BK77">
        <f>INDEX([1]report!$F$5:$AG$94,MATCH($C77,[1]report!$D$5:$D$94,0),MATCH(BK$1,[1]report!$F$4:$AG$4,0))</f>
        <v>30796000</v>
      </c>
      <c r="BL77">
        <f>INDEX([1]report!$F$5:$AG$94,MATCH($C77,[1]report!$D$5:$D$94,0),MATCH(BL$1,[1]report!$F$4:$AG$4,0))</f>
        <v>35488000</v>
      </c>
      <c r="BM77">
        <f>INDEX([1]report!$F$5:$AG$94,MATCH($C77,[1]report!$D$5:$D$94,0),MATCH(BM$1,[1]report!$F$4:$AG$4,0))</f>
        <v>0</v>
      </c>
      <c r="BN77">
        <f>INDEX([1]report!$F$5:$AG$94,MATCH($C77,[1]report!$D$5:$D$94,0),MATCH(BN$1,[1]report!$F$4:$AG$4,0))</f>
        <v>0</v>
      </c>
      <c r="BO77">
        <f>INDEX([1]report!$F$5:$AG$94,MATCH($C77,[1]report!$D$5:$D$94,0),MATCH(BO$1,[1]report!$F$4:$AG$4,0))</f>
        <v>0</v>
      </c>
      <c r="BP77">
        <f>INDEX([1]report!$F$5:$AG$94,MATCH($C77,[1]report!$D$5:$D$94,0),MATCH(BP$1,[1]report!$F$4:$AG$4,0))</f>
        <v>0</v>
      </c>
      <c r="BQ77">
        <f>INDEX([1]report!$F$5:$AG$94,MATCH($C77,[1]report!$D$5:$D$94,0),MATCH(BQ$1,[1]report!$F$4:$AG$4,0))</f>
        <v>166217000</v>
      </c>
      <c r="BR77">
        <f>INDEX([1]report!$F$5:$AG$94,MATCH($C77,[1]report!$D$5:$D$94,0),MATCH(BR$1,[1]report!$F$4:$AG$4,0))</f>
        <v>204104000</v>
      </c>
      <c r="BS77">
        <f>INDEX([1]report!$F$5:$AG$94,MATCH($C77,[1]report!$D$5:$D$94,0),MATCH(BS$1,[1]report!$F$4:$AG$4,0))</f>
        <v>163754000</v>
      </c>
      <c r="BT77">
        <f>INDEX([1]report!$F$5:$AG$94,MATCH($C77,[1]report!$D$5:$D$94,0),MATCH(BT$1,[1]report!$F$4:$AG$4,0))</f>
        <v>171231000</v>
      </c>
      <c r="BU77">
        <f>INDEX([1]report!$F$5:$AG$94,MATCH($C77,[1]report!$D$5:$D$94,0),MATCH(BU$1,[1]report!$F$4:$AG$4,0))</f>
        <v>61879000</v>
      </c>
      <c r="BV77">
        <f>INDEX([1]report!$F$5:$AG$94,MATCH($C77,[1]report!$D$5:$D$94,0),MATCH(BV$1,[1]report!$F$4:$AG$4,0))</f>
        <v>125734000</v>
      </c>
      <c r="BW77">
        <f>INDEX([1]report!$F$5:$AG$94,MATCH($C77,[1]report!$D$5:$D$94,0),MATCH(BW$1,[1]report!$F$4:$AG$4,0))</f>
        <v>0</v>
      </c>
      <c r="BX77">
        <f>INDEX([1]report!$F$5:$AG$94,MATCH($C77,[1]report!$D$5:$D$94,0),MATCH(BX$1,[1]report!$F$4:$AG$4,0))</f>
        <v>0</v>
      </c>
      <c r="BY77">
        <f>INDEX([1]report!$F$5:$AG$94,MATCH($C77,[1]report!$D$5:$D$94,0),MATCH(BY$1,[1]report!$F$4:$AG$4,0))</f>
        <v>0</v>
      </c>
      <c r="BZ77">
        <f>INDEX([1]report!$F$5:$AG$94,MATCH($C77,[1]report!$D$5:$D$94,0),MATCH(BZ$1,[1]report!$F$4:$AG$4,0))</f>
        <v>831000</v>
      </c>
      <c r="CA77">
        <f>INDEX([1]report!$F$5:$AG$94,MATCH($C77,[1]report!$D$5:$D$94,0),MATCH(CA$1,[1]report!$F$4:$AG$4,0))</f>
        <v>0</v>
      </c>
      <c r="CB77">
        <f>INDEX([1]report!$F$5:$AG$94,MATCH($C77,[1]report!$D$5:$D$94,0),MATCH(CB$1,[1]report!$F$4:$AG$4,0))</f>
        <v>0</v>
      </c>
      <c r="CC77">
        <f>INDEX([1]report!$F$5:$AG$94,MATCH($C77,[1]report!$D$5:$D$94,0),MATCH(CC$1,[1]report!$F$4:$AG$4,0))</f>
        <v>13683000</v>
      </c>
      <c r="CD77">
        <f>INDEX([1]report!$F$5:$AG$94,MATCH($C77,[1]report!$D$5:$D$94,0),MATCH(CD$1,[1]report!$F$4:$AG$4,0))</f>
        <v>6872000</v>
      </c>
      <c r="CE77">
        <f>INDEX([1]report!$F$5:$AG$94,MATCH($C77,[1]report!$D$5:$D$94,0),MATCH(CE$1,[1]report!$F$4:$AG$4,0))</f>
        <v>9573000</v>
      </c>
      <c r="CF77">
        <f>INDEX([1]report!$F$5:$AG$94,MATCH($C77,[1]report!$D$5:$D$94,0),MATCH(CF$1,[1]report!$F$4:$AG$4,0))</f>
        <v>5770000</v>
      </c>
    </row>
    <row r="78" spans="1:84" ht="102.6">
      <c r="A78">
        <f t="shared" si="1"/>
        <v>77</v>
      </c>
      <c r="B78" s="3" t="s">
        <v>109</v>
      </c>
      <c r="C78" s="11">
        <v>7704218694</v>
      </c>
      <c r="D78" s="21" t="s">
        <v>176</v>
      </c>
      <c r="E78" t="s">
        <v>30</v>
      </c>
      <c r="F78">
        <v>3400</v>
      </c>
      <c r="G78">
        <v>4.67</v>
      </c>
      <c r="H78">
        <v>650</v>
      </c>
      <c r="I78">
        <v>3.89</v>
      </c>
      <c r="J78">
        <v>5230</v>
      </c>
      <c r="K78">
        <v>0.16</v>
      </c>
      <c r="M78">
        <v>3841000</v>
      </c>
      <c r="N78">
        <v>2942000</v>
      </c>
      <c r="O78">
        <v>47587000</v>
      </c>
      <c r="P78">
        <v>217041000</v>
      </c>
      <c r="Q78">
        <v>56033361000</v>
      </c>
      <c r="R78">
        <v>53761909000</v>
      </c>
      <c r="S78">
        <v>49920479000</v>
      </c>
      <c r="T78">
        <v>46703636000</v>
      </c>
      <c r="U78">
        <v>21489430000</v>
      </c>
      <c r="V78">
        <v>20899542000</v>
      </c>
      <c r="W78">
        <v>21145156000</v>
      </c>
      <c r="X78">
        <v>22746105000</v>
      </c>
      <c r="Y78">
        <v>65860199000</v>
      </c>
      <c r="Z78">
        <v>69320153000</v>
      </c>
      <c r="AA78">
        <v>84052315000</v>
      </c>
      <c r="AB78">
        <v>98153178000</v>
      </c>
      <c r="AC78">
        <v>131060217000</v>
      </c>
      <c r="AD78">
        <v>145186127000</v>
      </c>
      <c r="AE78">
        <v>139920228000</v>
      </c>
      <c r="AF78">
        <v>145659747000</v>
      </c>
      <c r="AG78">
        <v>55896000</v>
      </c>
      <c r="AH78">
        <v>55896000</v>
      </c>
      <c r="AI78">
        <v>55896000</v>
      </c>
      <c r="AJ78">
        <v>55896000</v>
      </c>
      <c r="AK78">
        <v>217398003000</v>
      </c>
      <c r="AL78">
        <v>208024447000</v>
      </c>
      <c r="AM78">
        <v>224014751000</v>
      </c>
      <c r="AN78">
        <v>221198625000</v>
      </c>
      <c r="AO78">
        <v>179926373000</v>
      </c>
      <c r="AP78">
        <v>171283177000</v>
      </c>
      <c r="AQ78">
        <v>183832174000</v>
      </c>
      <c r="AR78">
        <v>173884424000</v>
      </c>
      <c r="AS78">
        <v>37471630000</v>
      </c>
      <c r="AT78">
        <v>36741270000</v>
      </c>
      <c r="AU78">
        <v>40182577000</v>
      </c>
      <c r="AV78">
        <v>47314201000</v>
      </c>
      <c r="AW78">
        <v>37481058000</v>
      </c>
      <c r="AX78">
        <v>34375643000</v>
      </c>
      <c r="AY78">
        <v>34743024000</v>
      </c>
      <c r="AZ78">
        <v>36609295000</v>
      </c>
      <c r="BA78">
        <v>10.3</v>
      </c>
      <c r="BB78">
        <v>9.8000000000000007</v>
      </c>
      <c r="BC78">
        <v>10.7</v>
      </c>
      <c r="BD78">
        <v>10.1</v>
      </c>
      <c r="BE78">
        <f>INDEX([1]report!$F$5:$AG$94,MATCH($C78,[1]report!$D$5:$D$94,0),MATCH(BE$1,[1]report!$F$4:$AG$4,0))</f>
        <v>68256998000</v>
      </c>
      <c r="BF78">
        <f>INDEX([1]report!$F$5:$AG$94,MATCH($C78,[1]report!$D$5:$D$94,0),MATCH(BF$1,[1]report!$F$4:$AG$4,0))</f>
        <v>89613414000</v>
      </c>
      <c r="BG78">
        <f>INDEX([1]report!$F$5:$AG$94,MATCH($C78,[1]report!$D$5:$D$94,0),MATCH(BG$1,[1]report!$F$4:$AG$4,0))</f>
        <v>88299048000</v>
      </c>
      <c r="BH78">
        <f>INDEX([1]report!$F$5:$AG$94,MATCH($C78,[1]report!$D$5:$D$94,0),MATCH(BH$1,[1]report!$F$4:$AG$4,0))</f>
        <v>96960551000</v>
      </c>
      <c r="BI78">
        <f>INDEX([1]report!$F$5:$AG$94,MATCH($C78,[1]report!$D$5:$D$94,0),MATCH(BI$1,[1]report!$F$4:$AG$4,0))</f>
        <v>65860199000</v>
      </c>
      <c r="BJ78">
        <f>INDEX([1]report!$F$5:$AG$94,MATCH($C78,[1]report!$D$5:$D$94,0),MATCH(BJ$1,[1]report!$F$4:$AG$4,0))</f>
        <v>69320153000</v>
      </c>
      <c r="BK78">
        <f>INDEX([1]report!$F$5:$AG$94,MATCH($C78,[1]report!$D$5:$D$94,0),MATCH(BK$1,[1]report!$F$4:$AG$4,0))</f>
        <v>84052315000</v>
      </c>
      <c r="BL78">
        <f>INDEX([1]report!$F$5:$AG$94,MATCH($C78,[1]report!$D$5:$D$94,0),MATCH(BL$1,[1]report!$F$4:$AG$4,0))</f>
        <v>98153178000</v>
      </c>
      <c r="BM78">
        <f>INDEX([1]report!$F$5:$AG$94,MATCH($C78,[1]report!$D$5:$D$94,0),MATCH(BM$1,[1]report!$F$4:$AG$4,0))</f>
        <v>0</v>
      </c>
      <c r="BN78">
        <f>INDEX([1]report!$F$5:$AG$94,MATCH($C78,[1]report!$D$5:$D$94,0),MATCH(BN$1,[1]report!$F$4:$AG$4,0))</f>
        <v>0</v>
      </c>
      <c r="BO78">
        <f>INDEX([1]report!$F$5:$AG$94,MATCH($C78,[1]report!$D$5:$D$94,0),MATCH(BO$1,[1]report!$F$4:$AG$4,0))</f>
        <v>0</v>
      </c>
      <c r="BP78">
        <f>INDEX([1]report!$F$5:$AG$94,MATCH($C78,[1]report!$D$5:$D$94,0),MATCH(BP$1,[1]report!$F$4:$AG$4,0))</f>
        <v>0</v>
      </c>
      <c r="BQ78">
        <f>INDEX([1]report!$F$5:$AG$94,MATCH($C78,[1]report!$D$5:$D$94,0),MATCH(BQ$1,[1]report!$F$4:$AG$4,0))</f>
        <v>62715993000</v>
      </c>
      <c r="BR78">
        <f>INDEX([1]report!$F$5:$AG$94,MATCH($C78,[1]report!$D$5:$D$94,0),MATCH(BR$1,[1]report!$F$4:$AG$4,0))</f>
        <v>73474302000</v>
      </c>
      <c r="BS78">
        <f>INDEX([1]report!$F$5:$AG$94,MATCH($C78,[1]report!$D$5:$D$94,0),MATCH(BS$1,[1]report!$F$4:$AG$4,0))</f>
        <v>53579336000</v>
      </c>
      <c r="BT78">
        <f>INDEX([1]report!$F$5:$AG$94,MATCH($C78,[1]report!$D$5:$D$94,0),MATCH(BT$1,[1]report!$F$4:$AG$4,0))</f>
        <v>45319009000</v>
      </c>
      <c r="BU78">
        <f>INDEX([1]report!$F$5:$AG$94,MATCH($C78,[1]report!$D$5:$D$94,0),MATCH(BU$1,[1]report!$F$4:$AG$4,0))</f>
        <v>37481058000</v>
      </c>
      <c r="BV78">
        <f>INDEX([1]report!$F$5:$AG$94,MATCH($C78,[1]report!$D$5:$D$94,0),MATCH(BV$1,[1]report!$F$4:$AG$4,0))</f>
        <v>34375643000</v>
      </c>
      <c r="BW78">
        <f>INDEX([1]report!$F$5:$AG$94,MATCH($C78,[1]report!$D$5:$D$94,0),MATCH(BW$1,[1]report!$F$4:$AG$4,0))</f>
        <v>34743024000</v>
      </c>
      <c r="BX78">
        <f>INDEX([1]report!$F$5:$AG$94,MATCH($C78,[1]report!$D$5:$D$94,0),MATCH(BX$1,[1]report!$F$4:$AG$4,0))</f>
        <v>36609295000</v>
      </c>
      <c r="BY78">
        <f>INDEX([1]report!$F$5:$AG$94,MATCH($C78,[1]report!$D$5:$D$94,0),MATCH(BY$1,[1]report!$F$4:$AG$4,0))</f>
        <v>0</v>
      </c>
      <c r="BZ78">
        <f>INDEX([1]report!$F$5:$AG$94,MATCH($C78,[1]report!$D$5:$D$94,0),MATCH(BZ$1,[1]report!$F$4:$AG$4,0))</f>
        <v>0</v>
      </c>
      <c r="CA78">
        <f>INDEX([1]report!$F$5:$AG$94,MATCH($C78,[1]report!$D$5:$D$94,0),MATCH(CA$1,[1]report!$F$4:$AG$4,0))</f>
        <v>0</v>
      </c>
      <c r="CB78">
        <f>INDEX([1]report!$F$5:$AG$94,MATCH($C78,[1]report!$D$5:$D$94,0),MATCH(CB$1,[1]report!$F$4:$AG$4,0))</f>
        <v>0</v>
      </c>
      <c r="CC78">
        <f>INDEX([1]report!$F$5:$AG$94,MATCH($C78,[1]report!$D$5:$D$94,0),MATCH(CC$1,[1]report!$F$4:$AG$4,0))</f>
        <v>7195481000</v>
      </c>
      <c r="CD78">
        <f>INDEX([1]report!$F$5:$AG$94,MATCH($C78,[1]report!$D$5:$D$94,0),MATCH(CD$1,[1]report!$F$4:$AG$4,0))</f>
        <v>7295931000</v>
      </c>
      <c r="CE78">
        <f>INDEX([1]report!$F$5:$AG$94,MATCH($C78,[1]report!$D$5:$D$94,0),MATCH(CE$1,[1]report!$F$4:$AG$4,0))</f>
        <v>17889320000</v>
      </c>
      <c r="CF78">
        <f>INDEX([1]report!$F$5:$AG$94,MATCH($C78,[1]report!$D$5:$D$94,0),MATCH(CF$1,[1]report!$F$4:$AG$4,0))</f>
        <v>16433669000</v>
      </c>
    </row>
    <row r="79" spans="1:84" ht="102.6">
      <c r="A79">
        <f t="shared" si="1"/>
        <v>78</v>
      </c>
      <c r="B79" s="3" t="s">
        <v>110</v>
      </c>
      <c r="C79" s="11">
        <v>7729108750</v>
      </c>
      <c r="D79" s="21" t="s">
        <v>163</v>
      </c>
      <c r="E79" t="s">
        <v>8</v>
      </c>
      <c r="F79">
        <v>3370</v>
      </c>
      <c r="G79">
        <v>0.32</v>
      </c>
      <c r="H79">
        <v>810</v>
      </c>
      <c r="I79">
        <v>0.27</v>
      </c>
      <c r="J79">
        <v>4160</v>
      </c>
      <c r="K79">
        <v>0.05</v>
      </c>
      <c r="M79">
        <v>4818000</v>
      </c>
      <c r="N79">
        <v>10186000</v>
      </c>
      <c r="O79">
        <v>8716000</v>
      </c>
      <c r="P79">
        <v>6613000</v>
      </c>
      <c r="Q79">
        <v>26379000</v>
      </c>
      <c r="R79">
        <v>24818000</v>
      </c>
      <c r="S79">
        <v>23838000</v>
      </c>
      <c r="T79">
        <v>36690000</v>
      </c>
      <c r="U79">
        <v>753601000</v>
      </c>
      <c r="V79">
        <v>947125000</v>
      </c>
      <c r="W79">
        <v>1186250000</v>
      </c>
      <c r="X79">
        <v>1357298000</v>
      </c>
      <c r="Y79">
        <v>668976000</v>
      </c>
      <c r="Z79">
        <v>756538000</v>
      </c>
      <c r="AA79">
        <v>1181445000</v>
      </c>
      <c r="AB79">
        <v>1538599000</v>
      </c>
      <c r="AC79">
        <v>1018930000</v>
      </c>
      <c r="AD79">
        <v>1165136000</v>
      </c>
      <c r="AE79">
        <v>1575961000</v>
      </c>
      <c r="AF79">
        <v>2067680000</v>
      </c>
      <c r="AG79">
        <v>0</v>
      </c>
      <c r="AH79">
        <v>0</v>
      </c>
      <c r="AI79">
        <v>0</v>
      </c>
      <c r="AJ79">
        <v>0</v>
      </c>
      <c r="AK79">
        <v>2954770000</v>
      </c>
      <c r="AL79">
        <v>3345899000</v>
      </c>
      <c r="AM79">
        <v>3965110000</v>
      </c>
      <c r="AN79">
        <v>5260490000</v>
      </c>
      <c r="AO79">
        <v>1873818000</v>
      </c>
      <c r="AP79">
        <v>2178454000</v>
      </c>
      <c r="AQ79">
        <v>2359836000</v>
      </c>
      <c r="AR79">
        <v>3226334000</v>
      </c>
      <c r="AS79">
        <v>1080952000</v>
      </c>
      <c r="AT79">
        <v>1167445000</v>
      </c>
      <c r="AU79">
        <v>1605274000</v>
      </c>
      <c r="AV79">
        <v>2034156000</v>
      </c>
      <c r="AW79">
        <v>730979000</v>
      </c>
      <c r="AX79">
        <v>825888000</v>
      </c>
      <c r="AY79">
        <v>963984000</v>
      </c>
      <c r="AZ79">
        <v>1192595000</v>
      </c>
      <c r="BA79">
        <v>4.2</v>
      </c>
      <c r="BB79">
        <v>3.9</v>
      </c>
      <c r="BC79">
        <v>3.7</v>
      </c>
      <c r="BD79">
        <v>4.0999999999999996</v>
      </c>
      <c r="BE79">
        <f>INDEX([1]report!$F$5:$AG$94,MATCH($C79,[1]report!$D$5:$D$94,0),MATCH(BE$1,[1]report!$F$4:$AG$4,0))</f>
        <v>983343000</v>
      </c>
      <c r="BF79">
        <f>INDEX([1]report!$F$5:$AG$94,MATCH($C79,[1]report!$D$5:$D$94,0),MATCH(BF$1,[1]report!$F$4:$AG$4,0))</f>
        <v>1125756000</v>
      </c>
      <c r="BG79">
        <f>INDEX([1]report!$F$5:$AG$94,MATCH($C79,[1]report!$D$5:$D$94,0),MATCH(BG$1,[1]report!$F$4:$AG$4,0))</f>
        <v>1538825000</v>
      </c>
      <c r="BH79">
        <f>INDEX([1]report!$F$5:$AG$94,MATCH($C79,[1]report!$D$5:$D$94,0),MATCH(BH$1,[1]report!$F$4:$AG$4,0))</f>
        <v>2014560000</v>
      </c>
      <c r="BI79">
        <f>INDEX([1]report!$F$5:$AG$94,MATCH($C79,[1]report!$D$5:$D$94,0),MATCH(BI$1,[1]report!$F$4:$AG$4,0))</f>
        <v>668976000</v>
      </c>
      <c r="BJ79">
        <f>INDEX([1]report!$F$5:$AG$94,MATCH($C79,[1]report!$D$5:$D$94,0),MATCH(BJ$1,[1]report!$F$4:$AG$4,0))</f>
        <v>756538000</v>
      </c>
      <c r="BK79">
        <f>INDEX([1]report!$F$5:$AG$94,MATCH($C79,[1]report!$D$5:$D$94,0),MATCH(BK$1,[1]report!$F$4:$AG$4,0))</f>
        <v>1181445000</v>
      </c>
      <c r="BL79">
        <f>INDEX([1]report!$F$5:$AG$94,MATCH($C79,[1]report!$D$5:$D$94,0),MATCH(BL$1,[1]report!$F$4:$AG$4,0))</f>
        <v>1538599000</v>
      </c>
      <c r="BM79">
        <f>INDEX([1]report!$F$5:$AG$94,MATCH($C79,[1]report!$D$5:$D$94,0),MATCH(BM$1,[1]report!$F$4:$AG$4,0))</f>
        <v>50000000</v>
      </c>
      <c r="BN79">
        <f>INDEX([1]report!$F$5:$AG$94,MATCH($C79,[1]report!$D$5:$D$94,0),MATCH(BN$1,[1]report!$F$4:$AG$4,0))</f>
        <v>60000000</v>
      </c>
      <c r="BO79">
        <f>INDEX([1]report!$F$5:$AG$94,MATCH($C79,[1]report!$D$5:$D$94,0),MATCH(BO$1,[1]report!$F$4:$AG$4,0))</f>
        <v>0</v>
      </c>
      <c r="BP79">
        <f>INDEX([1]report!$F$5:$AG$94,MATCH($C79,[1]report!$D$5:$D$94,0),MATCH(BP$1,[1]report!$F$4:$AG$4,0))</f>
        <v>0</v>
      </c>
      <c r="BQ79">
        <f>INDEX([1]report!$F$5:$AG$94,MATCH($C79,[1]report!$D$5:$D$94,0),MATCH(BQ$1,[1]report!$F$4:$AG$4,0))</f>
        <v>298284000</v>
      </c>
      <c r="BR79">
        <f>INDEX([1]report!$F$5:$AG$94,MATCH($C79,[1]report!$D$5:$D$94,0),MATCH(BR$1,[1]report!$F$4:$AG$4,0))</f>
        <v>346850000</v>
      </c>
      <c r="BS79">
        <f>INDEX([1]report!$F$5:$AG$94,MATCH($C79,[1]report!$D$5:$D$94,0),MATCH(BS$1,[1]report!$F$4:$AG$4,0))</f>
        <v>392554000</v>
      </c>
      <c r="BT79">
        <f>INDEX([1]report!$F$5:$AG$94,MATCH($C79,[1]report!$D$5:$D$94,0),MATCH(BT$1,[1]report!$F$4:$AG$4,0))</f>
        <v>526452000</v>
      </c>
      <c r="BU79">
        <f>INDEX([1]report!$F$5:$AG$94,MATCH($C79,[1]report!$D$5:$D$94,0),MATCH(BU$1,[1]report!$F$4:$AG$4,0))</f>
        <v>730979000</v>
      </c>
      <c r="BV79">
        <f>INDEX([1]report!$F$5:$AG$94,MATCH($C79,[1]report!$D$5:$D$94,0),MATCH(BV$1,[1]report!$F$4:$AG$4,0))</f>
        <v>825888000</v>
      </c>
      <c r="BW79">
        <f>INDEX([1]report!$F$5:$AG$94,MATCH($C79,[1]report!$D$5:$D$94,0),MATCH(BW$1,[1]report!$F$4:$AG$4,0))</f>
        <v>963984000</v>
      </c>
      <c r="BX79">
        <f>INDEX([1]report!$F$5:$AG$94,MATCH($C79,[1]report!$D$5:$D$94,0),MATCH(BX$1,[1]report!$F$4:$AG$4,0))</f>
        <v>1192595000</v>
      </c>
      <c r="BY79">
        <f>INDEX([1]report!$F$5:$AG$94,MATCH($C79,[1]report!$D$5:$D$94,0),MATCH(BY$1,[1]report!$F$4:$AG$4,0))</f>
        <v>0</v>
      </c>
      <c r="BZ79">
        <f>INDEX([1]report!$F$5:$AG$94,MATCH($C79,[1]report!$D$5:$D$94,0),MATCH(BZ$1,[1]report!$F$4:$AG$4,0))</f>
        <v>0</v>
      </c>
      <c r="CA79">
        <f>INDEX([1]report!$F$5:$AG$94,MATCH($C79,[1]report!$D$5:$D$94,0),MATCH(CA$1,[1]report!$F$4:$AG$4,0))</f>
        <v>0</v>
      </c>
      <c r="CB79">
        <f>INDEX([1]report!$F$5:$AG$94,MATCH($C79,[1]report!$D$5:$D$94,0),MATCH(CB$1,[1]report!$F$4:$AG$4,0))</f>
        <v>0</v>
      </c>
      <c r="CC79">
        <f>INDEX([1]report!$F$5:$AG$94,MATCH($C79,[1]report!$D$5:$D$94,0),MATCH(CC$1,[1]report!$F$4:$AG$4,0))</f>
        <v>334258000</v>
      </c>
      <c r="CD79">
        <f>INDEX([1]report!$F$5:$AG$94,MATCH($C79,[1]report!$D$5:$D$94,0),MATCH(CD$1,[1]report!$F$4:$AG$4,0))</f>
        <v>292736000</v>
      </c>
      <c r="CE79">
        <f>INDEX([1]report!$F$5:$AG$94,MATCH($C79,[1]report!$D$5:$D$94,0),MATCH(CE$1,[1]report!$F$4:$AG$4,0))</f>
        <v>592300000</v>
      </c>
      <c r="CF79">
        <f>INDEX([1]report!$F$5:$AG$94,MATCH($C79,[1]report!$D$5:$D$94,0),MATCH(CF$1,[1]report!$F$4:$AG$4,0))</f>
        <v>863200000</v>
      </c>
    </row>
    <row r="80" spans="1:84" ht="45.6">
      <c r="A80">
        <f t="shared" si="1"/>
        <v>79</v>
      </c>
      <c r="B80" s="3" t="s">
        <v>112</v>
      </c>
      <c r="C80" s="11">
        <v>7731380953</v>
      </c>
      <c r="D80" s="21" t="s">
        <v>204</v>
      </c>
      <c r="E80" t="s">
        <v>17</v>
      </c>
      <c r="F80">
        <v>3210</v>
      </c>
      <c r="G80">
        <v>0.84</v>
      </c>
      <c r="H80">
        <v>305</v>
      </c>
      <c r="I80">
        <v>0.81</v>
      </c>
      <c r="J80">
        <v>10520</v>
      </c>
      <c r="K80">
        <v>0.02</v>
      </c>
      <c r="M80">
        <v>0</v>
      </c>
      <c r="N80">
        <v>174000</v>
      </c>
      <c r="O80">
        <v>2105000</v>
      </c>
      <c r="P80">
        <v>5365000</v>
      </c>
      <c r="Q80">
        <v>70000</v>
      </c>
      <c r="R80">
        <v>0</v>
      </c>
      <c r="S80">
        <v>440000</v>
      </c>
      <c r="T80">
        <v>200000</v>
      </c>
      <c r="U80">
        <v>45519000</v>
      </c>
      <c r="V80">
        <v>58765000</v>
      </c>
      <c r="W80">
        <v>85833000</v>
      </c>
      <c r="X80">
        <v>117038000</v>
      </c>
      <c r="Y80">
        <v>16033000</v>
      </c>
      <c r="Z80">
        <v>-7384000</v>
      </c>
      <c r="AA80">
        <v>-86162000</v>
      </c>
      <c r="AB80">
        <v>-66589000</v>
      </c>
      <c r="AC80">
        <v>97988000</v>
      </c>
      <c r="AD80">
        <v>187479000</v>
      </c>
      <c r="AE80">
        <v>268888000</v>
      </c>
      <c r="AF80">
        <v>479075000</v>
      </c>
      <c r="AG80">
        <v>33300000</v>
      </c>
      <c r="AH80">
        <v>33300000</v>
      </c>
      <c r="AI80">
        <v>33300000</v>
      </c>
      <c r="AJ80">
        <v>33300000</v>
      </c>
      <c r="AK80">
        <v>273179000</v>
      </c>
      <c r="AL80">
        <v>564547000</v>
      </c>
      <c r="AM80">
        <v>901027000</v>
      </c>
      <c r="AN80">
        <v>879489000</v>
      </c>
      <c r="AO80">
        <v>228085000</v>
      </c>
      <c r="AP80">
        <v>488084000</v>
      </c>
      <c r="AQ80">
        <v>835148000</v>
      </c>
      <c r="AR80">
        <v>837977000</v>
      </c>
      <c r="AS80">
        <v>45094000</v>
      </c>
      <c r="AT80">
        <v>76463000</v>
      </c>
      <c r="AU80">
        <v>65879000</v>
      </c>
      <c r="AV80">
        <v>41512000</v>
      </c>
      <c r="AW80">
        <v>42991000</v>
      </c>
      <c r="AX80">
        <v>77461000</v>
      </c>
      <c r="AY80">
        <v>107458000</v>
      </c>
      <c r="AZ80">
        <v>98004000</v>
      </c>
      <c r="BA80">
        <v>0</v>
      </c>
      <c r="BB80">
        <v>10.8</v>
      </c>
      <c r="BC80">
        <v>12.5</v>
      </c>
      <c r="BD80">
        <v>8.6999999999999993</v>
      </c>
      <c r="BE80">
        <f>INDEX([1]report!$F$5:$AG$94,MATCH($C80,[1]report!$D$5:$D$94,0),MATCH(BE$1,[1]report!$F$4:$AG$4,0))</f>
        <v>97911000</v>
      </c>
      <c r="BF80">
        <f>INDEX([1]report!$F$5:$AG$94,MATCH($C80,[1]report!$D$5:$D$94,0),MATCH(BF$1,[1]report!$F$4:$AG$4,0))</f>
        <v>187305000</v>
      </c>
      <c r="BG80">
        <f>INDEX([1]report!$F$5:$AG$94,MATCH($C80,[1]report!$D$5:$D$94,0),MATCH(BG$1,[1]report!$F$4:$AG$4,0))</f>
        <v>266031000</v>
      </c>
      <c r="BH80">
        <f>INDEX([1]report!$F$5:$AG$94,MATCH($C80,[1]report!$D$5:$D$94,0),MATCH(BH$1,[1]report!$F$4:$AG$4,0))</f>
        <v>473511000</v>
      </c>
      <c r="BI80">
        <f>INDEX([1]report!$F$5:$AG$94,MATCH($C80,[1]report!$D$5:$D$94,0),MATCH(BI$1,[1]report!$F$4:$AG$4,0))</f>
        <v>16033000</v>
      </c>
      <c r="BJ80">
        <f>INDEX([1]report!$F$5:$AG$94,MATCH($C80,[1]report!$D$5:$D$94,0),MATCH(BJ$1,[1]report!$F$4:$AG$4,0))</f>
        <v>-7384000</v>
      </c>
      <c r="BK80">
        <f>INDEX([1]report!$F$5:$AG$94,MATCH($C80,[1]report!$D$5:$D$94,0),MATCH(BK$1,[1]report!$F$4:$AG$4,0))</f>
        <v>-86162000</v>
      </c>
      <c r="BL80">
        <f>INDEX([1]report!$F$5:$AG$94,MATCH($C80,[1]report!$D$5:$D$94,0),MATCH(BL$1,[1]report!$F$4:$AG$4,0))</f>
        <v>-66589000</v>
      </c>
      <c r="BM80">
        <f>INDEX([1]report!$F$5:$AG$94,MATCH($C80,[1]report!$D$5:$D$94,0),MATCH(BM$1,[1]report!$F$4:$AG$4,0))</f>
        <v>23154000</v>
      </c>
      <c r="BN80">
        <f>INDEX([1]report!$F$5:$AG$94,MATCH($C80,[1]report!$D$5:$D$94,0),MATCH(BN$1,[1]report!$F$4:$AG$4,0))</f>
        <v>123115000</v>
      </c>
      <c r="BO80">
        <f>INDEX([1]report!$F$5:$AG$94,MATCH($C80,[1]report!$D$5:$D$94,0),MATCH(BO$1,[1]report!$F$4:$AG$4,0))</f>
        <v>200402000</v>
      </c>
      <c r="BP80">
        <f>INDEX([1]report!$F$5:$AG$94,MATCH($C80,[1]report!$D$5:$D$94,0),MATCH(BP$1,[1]report!$F$4:$AG$4,0))</f>
        <v>333025000</v>
      </c>
      <c r="BQ80">
        <f>INDEX([1]report!$F$5:$AG$94,MATCH($C80,[1]report!$D$5:$D$94,0),MATCH(BQ$1,[1]report!$F$4:$AG$4,0))</f>
        <v>58801000</v>
      </c>
      <c r="BR80">
        <f>INDEX([1]report!$F$5:$AG$94,MATCH($C80,[1]report!$D$5:$D$94,0),MATCH(BR$1,[1]report!$F$4:$AG$4,0))</f>
        <v>71748000</v>
      </c>
      <c r="BS80">
        <f>INDEX([1]report!$F$5:$AG$94,MATCH($C80,[1]report!$D$5:$D$94,0),MATCH(BS$1,[1]report!$F$4:$AG$4,0))</f>
        <v>154646000</v>
      </c>
      <c r="BT80">
        <f>INDEX([1]report!$F$5:$AG$94,MATCH($C80,[1]report!$D$5:$D$94,0),MATCH(BT$1,[1]report!$F$4:$AG$4,0))</f>
        <v>212638000</v>
      </c>
      <c r="BU80">
        <f>INDEX([1]report!$F$5:$AG$94,MATCH($C80,[1]report!$D$5:$D$94,0),MATCH(BU$1,[1]report!$F$4:$AG$4,0))</f>
        <v>42991000</v>
      </c>
      <c r="BV80">
        <f>INDEX([1]report!$F$5:$AG$94,MATCH($C80,[1]report!$D$5:$D$94,0),MATCH(BV$1,[1]report!$F$4:$AG$4,0))</f>
        <v>77461000</v>
      </c>
      <c r="BW80">
        <f>INDEX([1]report!$F$5:$AG$94,MATCH($C80,[1]report!$D$5:$D$94,0),MATCH(BW$1,[1]report!$F$4:$AG$4,0))</f>
        <v>107458000</v>
      </c>
      <c r="BX80">
        <f>INDEX([1]report!$F$5:$AG$94,MATCH($C80,[1]report!$D$5:$D$94,0),MATCH(BX$1,[1]report!$F$4:$AG$4,0))</f>
        <v>98004000</v>
      </c>
      <c r="BY80">
        <f>INDEX([1]report!$F$5:$AG$94,MATCH($C80,[1]report!$D$5:$D$94,0),MATCH(BY$1,[1]report!$F$4:$AG$4,0))</f>
        <v>7621000</v>
      </c>
      <c r="BZ80">
        <f>INDEX([1]report!$F$5:$AG$94,MATCH($C80,[1]report!$D$5:$D$94,0),MATCH(BZ$1,[1]report!$F$4:$AG$4,0))</f>
        <v>17811000</v>
      </c>
      <c r="CA80">
        <f>INDEX([1]report!$F$5:$AG$94,MATCH($C80,[1]report!$D$5:$D$94,0),MATCH(CA$1,[1]report!$F$4:$AG$4,0))</f>
        <v>37413000</v>
      </c>
      <c r="CB80">
        <f>INDEX([1]report!$F$5:$AG$94,MATCH($C80,[1]report!$D$5:$D$94,0),MATCH(CB$1,[1]report!$F$4:$AG$4,0))</f>
        <v>0</v>
      </c>
      <c r="CC80">
        <f>INDEX([1]report!$F$5:$AG$94,MATCH($C80,[1]report!$D$5:$D$94,0),MATCH(CC$1,[1]report!$F$4:$AG$4,0))</f>
        <v>-9443000</v>
      </c>
      <c r="CD80">
        <f>INDEX([1]report!$F$5:$AG$94,MATCH($C80,[1]report!$D$5:$D$94,0),MATCH(CD$1,[1]report!$F$4:$AG$4,0))</f>
        <v>-22927000</v>
      </c>
      <c r="CE80">
        <f>INDEX([1]report!$F$5:$AG$94,MATCH($C80,[1]report!$D$5:$D$94,0),MATCH(CE$1,[1]report!$F$4:$AG$4,0))</f>
        <v>-77660000</v>
      </c>
      <c r="CF80">
        <f>INDEX([1]report!$F$5:$AG$94,MATCH($C80,[1]report!$D$5:$D$94,0),MATCH(CF$1,[1]report!$F$4:$AG$4,0))</f>
        <v>23986000</v>
      </c>
    </row>
    <row r="81" spans="1:84" ht="68.400000000000006">
      <c r="A81">
        <f t="shared" si="1"/>
        <v>80</v>
      </c>
      <c r="B81" s="3" t="s">
        <v>113</v>
      </c>
      <c r="C81" s="11">
        <v>7707061530</v>
      </c>
      <c r="D81" s="21" t="s">
        <v>181</v>
      </c>
      <c r="E81" t="s">
        <v>55</v>
      </c>
      <c r="F81">
        <v>3090</v>
      </c>
      <c r="G81">
        <v>0.3</v>
      </c>
      <c r="H81">
        <v>550</v>
      </c>
      <c r="I81">
        <v>0.23</v>
      </c>
      <c r="J81">
        <v>5620</v>
      </c>
      <c r="K81">
        <v>0.05</v>
      </c>
      <c r="M81">
        <v>36212000</v>
      </c>
      <c r="N81">
        <v>42585000</v>
      </c>
      <c r="O81">
        <v>34480000</v>
      </c>
      <c r="P81">
        <v>27393000</v>
      </c>
      <c r="Q81">
        <v>722706000</v>
      </c>
      <c r="R81">
        <v>735469000</v>
      </c>
      <c r="S81">
        <v>685620000</v>
      </c>
      <c r="T81">
        <v>843490000</v>
      </c>
      <c r="U81">
        <v>6798060000</v>
      </c>
      <c r="V81">
        <v>6807807000</v>
      </c>
      <c r="W81">
        <v>5024793000</v>
      </c>
      <c r="X81">
        <v>4298983000</v>
      </c>
      <c r="Y81">
        <v>480538000</v>
      </c>
      <c r="Z81">
        <v>233892000</v>
      </c>
      <c r="AA81">
        <v>-880486000</v>
      </c>
      <c r="AB81">
        <v>-2546863000</v>
      </c>
      <c r="AC81">
        <v>10393105000</v>
      </c>
      <c r="AD81">
        <v>10060347000</v>
      </c>
      <c r="AE81">
        <v>9118522000</v>
      </c>
      <c r="AF81">
        <v>7940032000</v>
      </c>
      <c r="AG81">
        <v>0</v>
      </c>
      <c r="AH81">
        <v>0</v>
      </c>
      <c r="AI81">
        <v>0</v>
      </c>
      <c r="AJ81">
        <v>1499159000</v>
      </c>
      <c r="AK81">
        <v>19863323000</v>
      </c>
      <c r="AL81">
        <v>19878730000</v>
      </c>
      <c r="AM81">
        <v>15722260000</v>
      </c>
      <c r="AN81">
        <v>15283150000</v>
      </c>
      <c r="AO81">
        <v>11863079000</v>
      </c>
      <c r="AP81">
        <v>11171639000</v>
      </c>
      <c r="AQ81">
        <v>9071557000</v>
      </c>
      <c r="AR81">
        <v>8612493000</v>
      </c>
      <c r="AS81">
        <v>8000244000</v>
      </c>
      <c r="AT81">
        <v>8707091000</v>
      </c>
      <c r="AU81">
        <v>6650703000</v>
      </c>
      <c r="AV81">
        <v>6670657000</v>
      </c>
      <c r="AW81">
        <v>7748191000</v>
      </c>
      <c r="AX81">
        <v>8291782000</v>
      </c>
      <c r="AY81">
        <v>7071816000</v>
      </c>
      <c r="AZ81">
        <v>8339822000</v>
      </c>
      <c r="BA81">
        <v>3.1</v>
      </c>
      <c r="BB81">
        <v>2.9</v>
      </c>
      <c r="BC81">
        <v>2.7</v>
      </c>
      <c r="BD81">
        <v>3.3</v>
      </c>
      <c r="BE81">
        <f>INDEX([1]report!$F$5:$AG$94,MATCH($C81,[1]report!$D$5:$D$94,0),MATCH(BE$1,[1]report!$F$4:$AG$4,0))</f>
        <v>9121218000</v>
      </c>
      <c r="BF81">
        <f>INDEX([1]report!$F$5:$AG$94,MATCH($C81,[1]report!$D$5:$D$94,0),MATCH(BF$1,[1]report!$F$4:$AG$4,0))</f>
        <v>8625755000</v>
      </c>
      <c r="BG81">
        <f>INDEX([1]report!$F$5:$AG$94,MATCH($C81,[1]report!$D$5:$D$94,0),MATCH(BG$1,[1]report!$F$4:$AG$4,0))</f>
        <v>7464806000</v>
      </c>
      <c r="BH81">
        <f>INDEX([1]report!$F$5:$AG$94,MATCH($C81,[1]report!$D$5:$D$94,0),MATCH(BH$1,[1]report!$F$4:$AG$4,0))</f>
        <v>6326083000</v>
      </c>
      <c r="BI81">
        <f>INDEX([1]report!$F$5:$AG$94,MATCH($C81,[1]report!$D$5:$D$94,0),MATCH(BI$1,[1]report!$F$4:$AG$4,0))</f>
        <v>480538000</v>
      </c>
      <c r="BJ81">
        <f>INDEX([1]report!$F$5:$AG$94,MATCH($C81,[1]report!$D$5:$D$94,0),MATCH(BJ$1,[1]report!$F$4:$AG$4,0))</f>
        <v>233892000</v>
      </c>
      <c r="BK81">
        <f>INDEX([1]report!$F$5:$AG$94,MATCH($C81,[1]report!$D$5:$D$94,0),MATCH(BK$1,[1]report!$F$4:$AG$4,0))</f>
        <v>-880486000</v>
      </c>
      <c r="BL81">
        <f>INDEX([1]report!$F$5:$AG$94,MATCH($C81,[1]report!$D$5:$D$94,0),MATCH(BL$1,[1]report!$F$4:$AG$4,0))</f>
        <v>-2546863000</v>
      </c>
      <c r="BM81">
        <f>INDEX([1]report!$F$5:$AG$94,MATCH($C81,[1]report!$D$5:$D$94,0),MATCH(BM$1,[1]report!$F$4:$AG$4,0))</f>
        <v>0</v>
      </c>
      <c r="BN81">
        <f>INDEX([1]report!$F$5:$AG$94,MATCH($C81,[1]report!$D$5:$D$94,0),MATCH(BN$1,[1]report!$F$4:$AG$4,0))</f>
        <v>0</v>
      </c>
      <c r="BO81">
        <f>INDEX([1]report!$F$5:$AG$94,MATCH($C81,[1]report!$D$5:$D$94,0),MATCH(BO$1,[1]report!$F$4:$AG$4,0))</f>
        <v>0</v>
      </c>
      <c r="BP81">
        <f>INDEX([1]report!$F$5:$AG$94,MATCH($C81,[1]report!$D$5:$D$94,0),MATCH(BP$1,[1]report!$F$4:$AG$4,0))</f>
        <v>0</v>
      </c>
      <c r="BQ81">
        <f>INDEX([1]report!$F$5:$AG$94,MATCH($C81,[1]report!$D$5:$D$94,0),MATCH(BQ$1,[1]report!$F$4:$AG$4,0))</f>
        <v>9865273000</v>
      </c>
      <c r="BR81">
        <f>INDEX([1]report!$F$5:$AG$94,MATCH($C81,[1]report!$D$5:$D$94,0),MATCH(BR$1,[1]report!$F$4:$AG$4,0))</f>
        <v>9723368000</v>
      </c>
      <c r="BS81">
        <f>INDEX([1]report!$F$5:$AG$94,MATCH($C81,[1]report!$D$5:$D$94,0),MATCH(BS$1,[1]report!$F$4:$AG$4,0))</f>
        <v>9932591000</v>
      </c>
      <c r="BT81">
        <f>INDEX([1]report!$F$5:$AG$94,MATCH($C81,[1]report!$D$5:$D$94,0),MATCH(BT$1,[1]report!$F$4:$AG$4,0))</f>
        <v>10405967000</v>
      </c>
      <c r="BU81">
        <f>INDEX([1]report!$F$5:$AG$94,MATCH($C81,[1]report!$D$5:$D$94,0),MATCH(BU$1,[1]report!$F$4:$AG$4,0))</f>
        <v>7748191000</v>
      </c>
      <c r="BV81">
        <f>INDEX([1]report!$F$5:$AG$94,MATCH($C81,[1]report!$D$5:$D$94,0),MATCH(BV$1,[1]report!$F$4:$AG$4,0))</f>
        <v>8291782000</v>
      </c>
      <c r="BW81">
        <f>INDEX([1]report!$F$5:$AG$94,MATCH($C81,[1]report!$D$5:$D$94,0),MATCH(BW$1,[1]report!$F$4:$AG$4,0))</f>
        <v>7071816000</v>
      </c>
      <c r="BX81">
        <f>INDEX([1]report!$F$5:$AG$94,MATCH($C81,[1]report!$D$5:$D$94,0),MATCH(BX$1,[1]report!$F$4:$AG$4,0))</f>
        <v>8339822000</v>
      </c>
      <c r="BY81">
        <f>INDEX([1]report!$F$5:$AG$94,MATCH($C81,[1]report!$D$5:$D$94,0),MATCH(BY$1,[1]report!$F$4:$AG$4,0))</f>
        <v>0</v>
      </c>
      <c r="BZ81">
        <f>INDEX([1]report!$F$5:$AG$94,MATCH($C81,[1]report!$D$5:$D$94,0),MATCH(BZ$1,[1]report!$F$4:$AG$4,0))</f>
        <v>0</v>
      </c>
      <c r="CA81">
        <f>INDEX([1]report!$F$5:$AG$94,MATCH($C81,[1]report!$D$5:$D$94,0),MATCH(CA$1,[1]report!$F$4:$AG$4,0))</f>
        <v>0</v>
      </c>
      <c r="CB81">
        <f>INDEX([1]report!$F$5:$AG$94,MATCH($C81,[1]report!$D$5:$D$94,0),MATCH(CB$1,[1]report!$F$4:$AG$4,0))</f>
        <v>0</v>
      </c>
      <c r="CC81">
        <f>INDEX([1]report!$F$5:$AG$94,MATCH($C81,[1]report!$D$5:$D$94,0),MATCH(CC$1,[1]report!$F$4:$AG$4,0))</f>
        <v>-520307000</v>
      </c>
      <c r="CD81">
        <f>INDEX([1]report!$F$5:$AG$94,MATCH($C81,[1]report!$D$5:$D$94,0),MATCH(CD$1,[1]report!$F$4:$AG$4,0))</f>
        <v>-350680000</v>
      </c>
      <c r="CE81">
        <f>INDEX([1]report!$F$5:$AG$94,MATCH($C81,[1]report!$D$5:$D$94,0),MATCH(CE$1,[1]report!$F$4:$AG$4,0))</f>
        <v>-1483013000</v>
      </c>
      <c r="CF81">
        <f>INDEX([1]report!$F$5:$AG$94,MATCH($C81,[1]report!$D$5:$D$94,0),MATCH(CF$1,[1]report!$F$4:$AG$4,0))</f>
        <v>-2928333000</v>
      </c>
    </row>
    <row r="82" spans="1:84" ht="57">
      <c r="A82">
        <f t="shared" si="1"/>
        <v>81</v>
      </c>
      <c r="B82" s="3" t="s">
        <v>114</v>
      </c>
      <c r="C82" s="11">
        <v>7715631511</v>
      </c>
      <c r="D82" s="21" t="s">
        <v>177</v>
      </c>
      <c r="E82" t="s">
        <v>8</v>
      </c>
      <c r="F82">
        <v>3080</v>
      </c>
      <c r="G82">
        <v>0.31</v>
      </c>
      <c r="H82">
        <v>181</v>
      </c>
      <c r="I82">
        <v>0.14000000000000001</v>
      </c>
      <c r="J82">
        <v>17020</v>
      </c>
      <c r="K82">
        <v>0.15</v>
      </c>
      <c r="L82">
        <v>1366305</v>
      </c>
      <c r="M82">
        <v>1553000</v>
      </c>
      <c r="N82">
        <v>2089000</v>
      </c>
      <c r="O82">
        <v>956000</v>
      </c>
      <c r="P82">
        <v>13078000</v>
      </c>
      <c r="Q82">
        <v>240993000</v>
      </c>
      <c r="R82">
        <v>787776000</v>
      </c>
      <c r="S82">
        <v>907516000</v>
      </c>
      <c r="T82">
        <v>854480000</v>
      </c>
      <c r="U82">
        <v>2620195000</v>
      </c>
      <c r="V82">
        <v>2938530000</v>
      </c>
      <c r="W82">
        <v>3327559000</v>
      </c>
      <c r="X82">
        <v>3893171000</v>
      </c>
      <c r="Y82">
        <v>610472000</v>
      </c>
      <c r="Z82">
        <v>597502000</v>
      </c>
      <c r="AA82">
        <v>1952922000</v>
      </c>
      <c r="AB82">
        <v>3321392000</v>
      </c>
      <c r="AC82">
        <v>5132379000</v>
      </c>
      <c r="AD82">
        <v>6136116000</v>
      </c>
      <c r="AE82">
        <v>9015508000</v>
      </c>
      <c r="AF82">
        <v>11939392000</v>
      </c>
      <c r="AG82">
        <v>17140000</v>
      </c>
      <c r="AH82">
        <v>17140000</v>
      </c>
      <c r="AI82">
        <v>17140000</v>
      </c>
      <c r="AJ82">
        <v>17140000</v>
      </c>
      <c r="AK82">
        <v>13732435000</v>
      </c>
      <c r="AL82">
        <v>15731351000</v>
      </c>
      <c r="AM82">
        <v>19786053000</v>
      </c>
      <c r="AN82">
        <v>25438329000</v>
      </c>
      <c r="AO82">
        <v>9734323000</v>
      </c>
      <c r="AP82">
        <v>11428964000</v>
      </c>
      <c r="AQ82">
        <v>13519526000</v>
      </c>
      <c r="AR82">
        <v>17700766000</v>
      </c>
      <c r="AS82">
        <v>3998112000</v>
      </c>
      <c r="AT82">
        <v>4302387000</v>
      </c>
      <c r="AU82">
        <v>6266527000</v>
      </c>
      <c r="AV82">
        <v>7737563000</v>
      </c>
      <c r="AW82">
        <v>4011203000</v>
      </c>
      <c r="AX82">
        <v>4384779000</v>
      </c>
      <c r="AY82">
        <v>4535195000</v>
      </c>
      <c r="AZ82">
        <v>6154738000</v>
      </c>
      <c r="BA82">
        <v>5.0999999999999996</v>
      </c>
      <c r="BB82">
        <v>5.7</v>
      </c>
      <c r="BC82">
        <v>6.3</v>
      </c>
      <c r="BD82">
        <v>7</v>
      </c>
      <c r="BE82">
        <f>INDEX([1]report!$F$5:$AG$94,MATCH($C82,[1]report!$D$5:$D$94,0),MATCH(BE$1,[1]report!$F$4:$AG$4,0))</f>
        <v>4884454000</v>
      </c>
      <c r="BF82">
        <f>INDEX([1]report!$F$5:$AG$94,MATCH($C82,[1]report!$D$5:$D$94,0),MATCH(BF$1,[1]report!$F$4:$AG$4,0))</f>
        <v>5341869000</v>
      </c>
      <c r="BG82">
        <f>INDEX([1]report!$F$5:$AG$94,MATCH($C82,[1]report!$D$5:$D$94,0),MATCH(BG$1,[1]report!$F$4:$AG$4,0))</f>
        <v>8103741000</v>
      </c>
      <c r="BH82">
        <f>INDEX([1]report!$F$5:$AG$94,MATCH($C82,[1]report!$D$5:$D$94,0),MATCH(BH$1,[1]report!$F$4:$AG$4,0))</f>
        <v>11070324000</v>
      </c>
      <c r="BI82">
        <f>INDEX([1]report!$F$5:$AG$94,MATCH($C82,[1]report!$D$5:$D$94,0),MATCH(BI$1,[1]report!$F$4:$AG$4,0))</f>
        <v>610472000</v>
      </c>
      <c r="BJ82">
        <f>INDEX([1]report!$F$5:$AG$94,MATCH($C82,[1]report!$D$5:$D$94,0),MATCH(BJ$1,[1]report!$F$4:$AG$4,0))</f>
        <v>597502000</v>
      </c>
      <c r="BK82">
        <f>INDEX([1]report!$F$5:$AG$94,MATCH($C82,[1]report!$D$5:$D$94,0),MATCH(BK$1,[1]report!$F$4:$AG$4,0))</f>
        <v>1952922000</v>
      </c>
      <c r="BL82">
        <f>INDEX([1]report!$F$5:$AG$94,MATCH($C82,[1]report!$D$5:$D$94,0),MATCH(BL$1,[1]report!$F$4:$AG$4,0))</f>
        <v>3321392000</v>
      </c>
      <c r="BM82">
        <f>INDEX([1]report!$F$5:$AG$94,MATCH($C82,[1]report!$D$5:$D$94,0),MATCH(BM$1,[1]report!$F$4:$AG$4,0))</f>
        <v>0</v>
      </c>
      <c r="BN82">
        <f>INDEX([1]report!$F$5:$AG$94,MATCH($C82,[1]report!$D$5:$D$94,0),MATCH(BN$1,[1]report!$F$4:$AG$4,0))</f>
        <v>0</v>
      </c>
      <c r="BO82">
        <f>INDEX([1]report!$F$5:$AG$94,MATCH($C82,[1]report!$D$5:$D$94,0),MATCH(BO$1,[1]report!$F$4:$AG$4,0))</f>
        <v>0</v>
      </c>
      <c r="BP82">
        <f>INDEX([1]report!$F$5:$AG$94,MATCH($C82,[1]report!$D$5:$D$94,0),MATCH(BP$1,[1]report!$F$4:$AG$4,0))</f>
        <v>0</v>
      </c>
      <c r="BQ82">
        <f>INDEX([1]report!$F$5:$AG$94,MATCH($C82,[1]report!$D$5:$D$94,0),MATCH(BQ$1,[1]report!$F$4:$AG$4,0))</f>
        <v>4513561000</v>
      </c>
      <c r="BR82">
        <f>INDEX([1]report!$F$5:$AG$94,MATCH($C82,[1]report!$D$5:$D$94,0),MATCH(BR$1,[1]report!$F$4:$AG$4,0))</f>
        <v>5511882000</v>
      </c>
      <c r="BS82">
        <f>INDEX([1]report!$F$5:$AG$94,MATCH($C82,[1]report!$D$5:$D$94,0),MATCH(BS$1,[1]report!$F$4:$AG$4,0))</f>
        <v>7030671000</v>
      </c>
      <c r="BT82">
        <f>INDEX([1]report!$F$5:$AG$94,MATCH($C82,[1]report!$D$5:$D$94,0),MATCH(BT$1,[1]report!$F$4:$AG$4,0))</f>
        <v>8603606000</v>
      </c>
      <c r="BU82">
        <f>INDEX([1]report!$F$5:$AG$94,MATCH($C82,[1]report!$D$5:$D$94,0),MATCH(BU$1,[1]report!$F$4:$AG$4,0))</f>
        <v>4011203000</v>
      </c>
      <c r="BV82">
        <f>INDEX([1]report!$F$5:$AG$94,MATCH($C82,[1]report!$D$5:$D$94,0),MATCH(BV$1,[1]report!$F$4:$AG$4,0))</f>
        <v>4384779000</v>
      </c>
      <c r="BW82">
        <f>INDEX([1]report!$F$5:$AG$94,MATCH($C82,[1]report!$D$5:$D$94,0),MATCH(BW$1,[1]report!$F$4:$AG$4,0))</f>
        <v>4535195000</v>
      </c>
      <c r="BX82">
        <f>INDEX([1]report!$F$5:$AG$94,MATCH($C82,[1]report!$D$5:$D$94,0),MATCH(BX$1,[1]report!$F$4:$AG$4,0))</f>
        <v>6154738000</v>
      </c>
      <c r="BY82">
        <f>INDEX([1]report!$F$5:$AG$94,MATCH($C82,[1]report!$D$5:$D$94,0),MATCH(BY$1,[1]report!$F$4:$AG$4,0))</f>
        <v>0</v>
      </c>
      <c r="BZ82">
        <f>INDEX([1]report!$F$5:$AG$94,MATCH($C82,[1]report!$D$5:$D$94,0),MATCH(BZ$1,[1]report!$F$4:$AG$4,0))</f>
        <v>0</v>
      </c>
      <c r="CA82">
        <f>INDEX([1]report!$F$5:$AG$94,MATCH($C82,[1]report!$D$5:$D$94,0),MATCH(CA$1,[1]report!$F$4:$AG$4,0))</f>
        <v>0</v>
      </c>
      <c r="CB82">
        <f>INDEX([1]report!$F$5:$AG$94,MATCH($C82,[1]report!$D$5:$D$94,0),MATCH(CB$1,[1]report!$F$4:$AG$4,0))</f>
        <v>0</v>
      </c>
      <c r="CC82">
        <f>INDEX([1]report!$F$5:$AG$94,MATCH($C82,[1]report!$D$5:$D$94,0),MATCH(CC$1,[1]report!$F$4:$AG$4,0))</f>
        <v>133176000</v>
      </c>
      <c r="CD82">
        <f>INDEX([1]report!$F$5:$AG$94,MATCH($C82,[1]report!$D$5:$D$94,0),MATCH(CD$1,[1]report!$F$4:$AG$4,0))</f>
        <v>263119000</v>
      </c>
      <c r="CE82">
        <f>INDEX([1]report!$F$5:$AG$94,MATCH($C82,[1]report!$D$5:$D$94,0),MATCH(CE$1,[1]report!$F$4:$AG$4,0))</f>
        <v>1694713000</v>
      </c>
      <c r="CF82">
        <f>INDEX([1]report!$F$5:$AG$94,MATCH($C82,[1]report!$D$5:$D$94,0),MATCH(CF$1,[1]report!$F$4:$AG$4,0))</f>
        <v>1687506000</v>
      </c>
    </row>
    <row r="83" spans="1:84" ht="34.200000000000003">
      <c r="A83">
        <f t="shared" si="1"/>
        <v>82</v>
      </c>
      <c r="B83" s="3" t="s">
        <v>115</v>
      </c>
      <c r="C83" s="11">
        <v>6432016023</v>
      </c>
      <c r="D83" s="21" t="s">
        <v>205</v>
      </c>
      <c r="E83" t="s">
        <v>17</v>
      </c>
      <c r="F83">
        <v>3060</v>
      </c>
      <c r="G83">
        <v>3.05</v>
      </c>
      <c r="H83">
        <v>198</v>
      </c>
      <c r="I83">
        <v>2.96</v>
      </c>
      <c r="J83">
        <v>15450</v>
      </c>
      <c r="K83">
        <v>0.02</v>
      </c>
      <c r="M83">
        <v>0</v>
      </c>
      <c r="N83">
        <v>0</v>
      </c>
      <c r="O83">
        <v>0</v>
      </c>
      <c r="P83">
        <v>0</v>
      </c>
      <c r="Q83">
        <v>4191000</v>
      </c>
      <c r="R83">
        <v>1021000</v>
      </c>
      <c r="S83">
        <v>607000</v>
      </c>
      <c r="T83">
        <v>6138000</v>
      </c>
      <c r="U83">
        <v>719828000</v>
      </c>
      <c r="V83">
        <v>383830000</v>
      </c>
      <c r="W83">
        <v>382262000</v>
      </c>
      <c r="X83">
        <v>628016000</v>
      </c>
      <c r="Y83">
        <v>292662000</v>
      </c>
      <c r="Z83">
        <v>375883000</v>
      </c>
      <c r="AA83">
        <v>444466000</v>
      </c>
      <c r="AB83">
        <v>832698000</v>
      </c>
      <c r="AC83">
        <v>1614298000</v>
      </c>
      <c r="AD83">
        <v>1739038000</v>
      </c>
      <c r="AE83">
        <v>1957860000</v>
      </c>
      <c r="AF83">
        <v>3216133000</v>
      </c>
      <c r="AG83">
        <v>0</v>
      </c>
      <c r="AH83">
        <v>0</v>
      </c>
      <c r="AI83">
        <v>0</v>
      </c>
      <c r="AJ83">
        <v>0</v>
      </c>
      <c r="AK83">
        <v>9799405000</v>
      </c>
      <c r="AL83">
        <v>7527237000</v>
      </c>
      <c r="AM83">
        <v>7194766000</v>
      </c>
      <c r="AN83">
        <v>9895034000</v>
      </c>
      <c r="AO83">
        <v>8160085000</v>
      </c>
      <c r="AP83">
        <v>6294065000</v>
      </c>
      <c r="AQ83">
        <v>5969421000</v>
      </c>
      <c r="AR83">
        <v>8101056000</v>
      </c>
      <c r="AS83">
        <v>1639320000</v>
      </c>
      <c r="AT83">
        <v>1233172000</v>
      </c>
      <c r="AU83">
        <v>1225345000</v>
      </c>
      <c r="AV83">
        <v>1793978000</v>
      </c>
      <c r="AW83">
        <v>1516439000</v>
      </c>
      <c r="AX83">
        <v>1041450000</v>
      </c>
      <c r="AY83">
        <v>913086000</v>
      </c>
      <c r="AZ83">
        <v>1288152000</v>
      </c>
      <c r="BA83">
        <v>14.5</v>
      </c>
      <c r="BB83">
        <v>13.6</v>
      </c>
      <c r="BC83">
        <v>18.8</v>
      </c>
      <c r="BD83">
        <v>19.600000000000001</v>
      </c>
      <c r="BE83">
        <f>INDEX([1]report!$F$5:$AG$94,MATCH($C83,[1]report!$D$5:$D$94,0),MATCH(BE$1,[1]report!$F$4:$AG$4,0))</f>
        <v>1607893000</v>
      </c>
      <c r="BF83">
        <f>INDEX([1]report!$F$5:$AG$94,MATCH($C83,[1]report!$D$5:$D$94,0),MATCH(BF$1,[1]report!$F$4:$AG$4,0))</f>
        <v>1574076000</v>
      </c>
      <c r="BG83">
        <f>INDEX([1]report!$F$5:$AG$94,MATCH($C83,[1]report!$D$5:$D$94,0),MATCH(BG$1,[1]report!$F$4:$AG$4,0))</f>
        <v>1591206000</v>
      </c>
      <c r="BH83">
        <f>INDEX([1]report!$F$5:$AG$94,MATCH($C83,[1]report!$D$5:$D$94,0),MATCH(BH$1,[1]report!$F$4:$AG$4,0))</f>
        <v>2573406000</v>
      </c>
      <c r="BI83">
        <f>INDEX([1]report!$F$5:$AG$94,MATCH($C83,[1]report!$D$5:$D$94,0),MATCH(BI$1,[1]report!$F$4:$AG$4,0))</f>
        <v>292662000</v>
      </c>
      <c r="BJ83">
        <f>INDEX([1]report!$F$5:$AG$94,MATCH($C83,[1]report!$D$5:$D$94,0),MATCH(BJ$1,[1]report!$F$4:$AG$4,0))</f>
        <v>375883000</v>
      </c>
      <c r="BK83">
        <f>INDEX([1]report!$F$5:$AG$94,MATCH($C83,[1]report!$D$5:$D$94,0),MATCH(BK$1,[1]report!$F$4:$AG$4,0))</f>
        <v>444466000</v>
      </c>
      <c r="BL83">
        <f>INDEX([1]report!$F$5:$AG$94,MATCH($C83,[1]report!$D$5:$D$94,0),MATCH(BL$1,[1]report!$F$4:$AG$4,0))</f>
        <v>832698000</v>
      </c>
      <c r="BM83">
        <f>INDEX([1]report!$F$5:$AG$94,MATCH($C83,[1]report!$D$5:$D$94,0),MATCH(BM$1,[1]report!$F$4:$AG$4,0))</f>
        <v>0</v>
      </c>
      <c r="BN83">
        <f>INDEX([1]report!$F$5:$AG$94,MATCH($C83,[1]report!$D$5:$D$94,0),MATCH(BN$1,[1]report!$F$4:$AG$4,0))</f>
        <v>418622000</v>
      </c>
      <c r="BO83">
        <f>INDEX([1]report!$F$5:$AG$94,MATCH($C83,[1]report!$D$5:$D$94,0),MATCH(BO$1,[1]report!$F$4:$AG$4,0))</f>
        <v>185414000</v>
      </c>
      <c r="BP83">
        <f>INDEX([1]report!$F$5:$AG$94,MATCH($C83,[1]report!$D$5:$D$94,0),MATCH(BP$1,[1]report!$F$4:$AG$4,0))</f>
        <v>66830000</v>
      </c>
      <c r="BQ83">
        <f>INDEX([1]report!$F$5:$AG$94,MATCH($C83,[1]report!$D$5:$D$94,0),MATCH(BQ$1,[1]report!$F$4:$AG$4,0))</f>
        <v>1321557000</v>
      </c>
      <c r="BR83">
        <f>INDEX([1]report!$F$5:$AG$94,MATCH($C83,[1]report!$D$5:$D$94,0),MATCH(BR$1,[1]report!$F$4:$AG$4,0))</f>
        <v>944489000</v>
      </c>
      <c r="BS83">
        <f>INDEX([1]report!$F$5:$AG$94,MATCH($C83,[1]report!$D$5:$D$94,0),MATCH(BS$1,[1]report!$F$4:$AG$4,0))</f>
        <v>1327960000</v>
      </c>
      <c r="BT83">
        <f>INDEX([1]report!$F$5:$AG$94,MATCH($C83,[1]report!$D$5:$D$94,0),MATCH(BT$1,[1]report!$F$4:$AG$4,0))</f>
        <v>2316560000</v>
      </c>
      <c r="BU83">
        <f>INDEX([1]report!$F$5:$AG$94,MATCH($C83,[1]report!$D$5:$D$94,0),MATCH(BU$1,[1]report!$F$4:$AG$4,0))</f>
        <v>1516439000</v>
      </c>
      <c r="BV83">
        <f>INDEX([1]report!$F$5:$AG$94,MATCH($C83,[1]report!$D$5:$D$94,0),MATCH(BV$1,[1]report!$F$4:$AG$4,0))</f>
        <v>1041450000</v>
      </c>
      <c r="BW83">
        <f>INDEX([1]report!$F$5:$AG$94,MATCH($C83,[1]report!$D$5:$D$94,0),MATCH(BW$1,[1]report!$F$4:$AG$4,0))</f>
        <v>913086000</v>
      </c>
      <c r="BX83">
        <f>INDEX([1]report!$F$5:$AG$94,MATCH($C83,[1]report!$D$5:$D$94,0),MATCH(BX$1,[1]report!$F$4:$AG$4,0))</f>
        <v>1288152000</v>
      </c>
      <c r="BY83">
        <f>INDEX([1]report!$F$5:$AG$94,MATCH($C83,[1]report!$D$5:$D$94,0),MATCH(BY$1,[1]report!$F$4:$AG$4,0))</f>
        <v>0</v>
      </c>
      <c r="BZ83">
        <f>INDEX([1]report!$F$5:$AG$94,MATCH($C83,[1]report!$D$5:$D$94,0),MATCH(BZ$1,[1]report!$F$4:$AG$4,0))</f>
        <v>0</v>
      </c>
      <c r="CA83">
        <f>INDEX([1]report!$F$5:$AG$94,MATCH($C83,[1]report!$D$5:$D$94,0),MATCH(CA$1,[1]report!$F$4:$AG$4,0))</f>
        <v>0</v>
      </c>
      <c r="CB83">
        <f>INDEX([1]report!$F$5:$AG$94,MATCH($C83,[1]report!$D$5:$D$94,0),MATCH(CB$1,[1]report!$F$4:$AG$4,0))</f>
        <v>0</v>
      </c>
      <c r="CC83">
        <f>INDEX([1]report!$F$5:$AG$94,MATCH($C83,[1]report!$D$5:$D$94,0),MATCH(CC$1,[1]report!$F$4:$AG$4,0))</f>
        <v>103574000</v>
      </c>
      <c r="CD83">
        <f>INDEX([1]report!$F$5:$AG$94,MATCH($C83,[1]report!$D$5:$D$94,0),MATCH(CD$1,[1]report!$F$4:$AG$4,0))</f>
        <v>106047000</v>
      </c>
      <c r="CE83">
        <f>INDEX([1]report!$F$5:$AG$94,MATCH($C83,[1]report!$D$5:$D$94,0),MATCH(CE$1,[1]report!$F$4:$AG$4,0))</f>
        <v>212639000</v>
      </c>
      <c r="CF83">
        <f>INDEX([1]report!$F$5:$AG$94,MATCH($C83,[1]report!$D$5:$D$94,0),MATCH(CF$1,[1]report!$F$4:$AG$4,0))</f>
        <v>556526000</v>
      </c>
    </row>
    <row r="84" spans="1:84" ht="57">
      <c r="A84">
        <f t="shared" si="1"/>
        <v>83</v>
      </c>
      <c r="B84" s="3" t="s">
        <v>116</v>
      </c>
      <c r="C84" s="11">
        <v>6367650886</v>
      </c>
      <c r="D84" s="21" t="s">
        <v>184</v>
      </c>
      <c r="E84" t="s">
        <v>14</v>
      </c>
      <c r="F84">
        <v>3060</v>
      </c>
      <c r="G84">
        <v>0.22</v>
      </c>
      <c r="H84">
        <v>2120</v>
      </c>
      <c r="I84">
        <v>0.2</v>
      </c>
      <c r="J84">
        <v>1440</v>
      </c>
      <c r="K84">
        <v>0.01</v>
      </c>
      <c r="M84">
        <v>4348000</v>
      </c>
      <c r="N84">
        <v>2432000</v>
      </c>
      <c r="O84">
        <v>1824000</v>
      </c>
      <c r="P84">
        <v>1229000</v>
      </c>
      <c r="Q84">
        <v>94291000</v>
      </c>
      <c r="R84">
        <v>79104000</v>
      </c>
      <c r="S84">
        <v>65889000</v>
      </c>
      <c r="T84">
        <v>53996000</v>
      </c>
      <c r="U84">
        <v>434226000</v>
      </c>
      <c r="V84">
        <v>407334000</v>
      </c>
      <c r="W84">
        <v>510187000</v>
      </c>
      <c r="X84">
        <v>589607000</v>
      </c>
      <c r="Y84">
        <v>-409735000</v>
      </c>
      <c r="Z84">
        <v>-672715000</v>
      </c>
      <c r="AA84">
        <v>-766735000</v>
      </c>
      <c r="AB84">
        <v>-670362000</v>
      </c>
      <c r="AC84">
        <v>801122000</v>
      </c>
      <c r="AD84">
        <v>706750000</v>
      </c>
      <c r="AE84">
        <v>1013429000</v>
      </c>
      <c r="AF84">
        <v>1094029000</v>
      </c>
      <c r="AG84">
        <v>6000</v>
      </c>
      <c r="AH84">
        <v>6000</v>
      </c>
      <c r="AI84">
        <v>6000</v>
      </c>
      <c r="AJ84">
        <v>6000</v>
      </c>
      <c r="AK84">
        <v>3594958000</v>
      </c>
      <c r="AL84">
        <v>3570980000</v>
      </c>
      <c r="AM84">
        <v>4049411000</v>
      </c>
      <c r="AN84">
        <v>4322133000</v>
      </c>
      <c r="AO84">
        <v>2987328000</v>
      </c>
      <c r="AP84">
        <v>3000292000</v>
      </c>
      <c r="AQ84">
        <v>3279284000</v>
      </c>
      <c r="AR84">
        <v>3420884000</v>
      </c>
      <c r="AS84">
        <v>607630000</v>
      </c>
      <c r="AT84">
        <v>570688000</v>
      </c>
      <c r="AU84">
        <v>770127000</v>
      </c>
      <c r="AV84">
        <v>901249000</v>
      </c>
      <c r="AW84">
        <v>892196000</v>
      </c>
      <c r="AX84">
        <v>885514000</v>
      </c>
      <c r="AY84">
        <v>855923000</v>
      </c>
      <c r="AZ84">
        <v>954625000</v>
      </c>
      <c r="BA84">
        <v>8.6</v>
      </c>
      <c r="BB84">
        <v>8.5</v>
      </c>
      <c r="BC84">
        <v>8.8000000000000007</v>
      </c>
      <c r="BD84">
        <v>7.9</v>
      </c>
      <c r="BE84">
        <f>INDEX([1]report!$F$5:$AG$94,MATCH($C84,[1]report!$D$5:$D$94,0),MATCH(BE$1,[1]report!$F$4:$AG$4,0))</f>
        <v>638756000</v>
      </c>
      <c r="BF84">
        <f>INDEX([1]report!$F$5:$AG$94,MATCH($C84,[1]report!$D$5:$D$94,0),MATCH(BF$1,[1]report!$F$4:$AG$4,0))</f>
        <v>508166000</v>
      </c>
      <c r="BG84">
        <f>INDEX([1]report!$F$5:$AG$94,MATCH($C84,[1]report!$D$5:$D$94,0),MATCH(BG$1,[1]report!$F$4:$AG$4,0))</f>
        <v>913706000</v>
      </c>
      <c r="BH84">
        <f>INDEX([1]report!$F$5:$AG$94,MATCH($C84,[1]report!$D$5:$D$94,0),MATCH(BH$1,[1]report!$F$4:$AG$4,0))</f>
        <v>981963000</v>
      </c>
      <c r="BI84">
        <f>INDEX([1]report!$F$5:$AG$94,MATCH($C84,[1]report!$D$5:$D$94,0),MATCH(BI$1,[1]report!$F$4:$AG$4,0))</f>
        <v>-409735000</v>
      </c>
      <c r="BJ84">
        <f>INDEX([1]report!$F$5:$AG$94,MATCH($C84,[1]report!$D$5:$D$94,0),MATCH(BJ$1,[1]report!$F$4:$AG$4,0))</f>
        <v>-672715000</v>
      </c>
      <c r="BK84">
        <f>INDEX([1]report!$F$5:$AG$94,MATCH($C84,[1]report!$D$5:$D$94,0),MATCH(BK$1,[1]report!$F$4:$AG$4,0))</f>
        <v>-766735000</v>
      </c>
      <c r="BL84">
        <f>INDEX([1]report!$F$5:$AG$94,MATCH($C84,[1]report!$D$5:$D$94,0),MATCH(BL$1,[1]report!$F$4:$AG$4,0))</f>
        <v>-670362000</v>
      </c>
      <c r="BM84">
        <f>INDEX([1]report!$F$5:$AG$94,MATCH($C84,[1]report!$D$5:$D$94,0),MATCH(BM$1,[1]report!$F$4:$AG$4,0))</f>
        <v>0</v>
      </c>
      <c r="BN84">
        <f>INDEX([1]report!$F$5:$AG$94,MATCH($C84,[1]report!$D$5:$D$94,0),MATCH(BN$1,[1]report!$F$4:$AG$4,0))</f>
        <v>0</v>
      </c>
      <c r="BO84">
        <f>INDEX([1]report!$F$5:$AG$94,MATCH($C84,[1]report!$D$5:$D$94,0),MATCH(BO$1,[1]report!$F$4:$AG$4,0))</f>
        <v>0</v>
      </c>
      <c r="BP84">
        <f>INDEX([1]report!$F$5:$AG$94,MATCH($C84,[1]report!$D$5:$D$94,0),MATCH(BP$1,[1]report!$F$4:$AG$4,0))</f>
        <v>0</v>
      </c>
      <c r="BQ84">
        <f>INDEX([1]report!$F$5:$AG$94,MATCH($C84,[1]report!$D$5:$D$94,0),MATCH(BQ$1,[1]report!$F$4:$AG$4,0))</f>
        <v>1209782000</v>
      </c>
      <c r="BR84">
        <f>INDEX([1]report!$F$5:$AG$94,MATCH($C84,[1]report!$D$5:$D$94,0),MATCH(BR$1,[1]report!$F$4:$AG$4,0))</f>
        <v>1378749000</v>
      </c>
      <c r="BS84">
        <f>INDEX([1]report!$F$5:$AG$94,MATCH($C84,[1]report!$D$5:$D$94,0),MATCH(BS$1,[1]report!$F$4:$AG$4,0))</f>
        <v>1778551000</v>
      </c>
      <c r="BT84">
        <f>INDEX([1]report!$F$5:$AG$94,MATCH($C84,[1]report!$D$5:$D$94,0),MATCH(BT$1,[1]report!$F$4:$AG$4,0))</f>
        <v>1763234000</v>
      </c>
      <c r="BU84">
        <f>INDEX([1]report!$F$5:$AG$94,MATCH($C84,[1]report!$D$5:$D$94,0),MATCH(BU$1,[1]report!$F$4:$AG$4,0))</f>
        <v>892196000</v>
      </c>
      <c r="BV84">
        <f>INDEX([1]report!$F$5:$AG$94,MATCH($C84,[1]report!$D$5:$D$94,0),MATCH(BV$1,[1]report!$F$4:$AG$4,0))</f>
        <v>885514000</v>
      </c>
      <c r="BW84">
        <f>INDEX([1]report!$F$5:$AG$94,MATCH($C84,[1]report!$D$5:$D$94,0),MATCH(BW$1,[1]report!$F$4:$AG$4,0))</f>
        <v>855923000</v>
      </c>
      <c r="BX84">
        <f>INDEX([1]report!$F$5:$AG$94,MATCH($C84,[1]report!$D$5:$D$94,0),MATCH(BX$1,[1]report!$F$4:$AG$4,0))</f>
        <v>954625000</v>
      </c>
      <c r="BY84">
        <f>INDEX([1]report!$F$5:$AG$94,MATCH($C84,[1]report!$D$5:$D$94,0),MATCH(BY$1,[1]report!$F$4:$AG$4,0))</f>
        <v>0</v>
      </c>
      <c r="BZ84">
        <f>INDEX([1]report!$F$5:$AG$94,MATCH($C84,[1]report!$D$5:$D$94,0),MATCH(BZ$1,[1]report!$F$4:$AG$4,0))</f>
        <v>0</v>
      </c>
      <c r="CA84">
        <f>INDEX([1]report!$F$5:$AG$94,MATCH($C84,[1]report!$D$5:$D$94,0),MATCH(CA$1,[1]report!$F$4:$AG$4,0))</f>
        <v>0</v>
      </c>
      <c r="CB84">
        <f>INDEX([1]report!$F$5:$AG$94,MATCH($C84,[1]report!$D$5:$D$94,0),MATCH(CB$1,[1]report!$F$4:$AG$4,0))</f>
        <v>0</v>
      </c>
      <c r="CC84">
        <f>INDEX([1]report!$F$5:$AG$94,MATCH($C84,[1]report!$D$5:$D$94,0),MATCH(CC$1,[1]report!$F$4:$AG$4,0))</f>
        <v>-178142000</v>
      </c>
      <c r="CD84">
        <f>INDEX([1]report!$F$5:$AG$94,MATCH($C84,[1]report!$D$5:$D$94,0),MATCH(CD$1,[1]report!$F$4:$AG$4,0))</f>
        <v>-282637000</v>
      </c>
      <c r="CE84">
        <f>INDEX([1]report!$F$5:$AG$94,MATCH($C84,[1]report!$D$5:$D$94,0),MATCH(CE$1,[1]report!$F$4:$AG$4,0))</f>
        <v>-6589000</v>
      </c>
      <c r="CF84">
        <f>INDEX([1]report!$F$5:$AG$94,MATCH($C84,[1]report!$D$5:$D$94,0),MATCH(CF$1,[1]report!$F$4:$AG$4,0))</f>
        <v>77913000</v>
      </c>
    </row>
    <row r="85" spans="1:84" ht="57">
      <c r="A85">
        <f t="shared" si="1"/>
        <v>84</v>
      </c>
      <c r="B85" s="3" t="s">
        <v>117</v>
      </c>
      <c r="C85" s="11">
        <v>7728551510</v>
      </c>
      <c r="D85" s="21" t="s">
        <v>173</v>
      </c>
      <c r="E85" t="s">
        <v>12</v>
      </c>
      <c r="F85">
        <v>3060</v>
      </c>
      <c r="G85">
        <v>0.06</v>
      </c>
      <c r="H85">
        <v>960</v>
      </c>
      <c r="I85">
        <v>0.06</v>
      </c>
      <c r="J85">
        <v>3190</v>
      </c>
      <c r="K85">
        <v>0</v>
      </c>
      <c r="M85">
        <v>64490000</v>
      </c>
      <c r="N85">
        <v>53934000</v>
      </c>
      <c r="O85">
        <v>54183000</v>
      </c>
      <c r="P85">
        <v>41815000</v>
      </c>
      <c r="Q85">
        <v>733455000</v>
      </c>
      <c r="R85">
        <v>933513000</v>
      </c>
      <c r="S85">
        <v>959796000</v>
      </c>
      <c r="T85">
        <v>831770000</v>
      </c>
      <c r="U85">
        <v>13274627000</v>
      </c>
      <c r="V85">
        <v>11902734000</v>
      </c>
      <c r="W85">
        <v>16046638000</v>
      </c>
      <c r="X85">
        <v>14976941000</v>
      </c>
      <c r="Y85">
        <v>10949170000</v>
      </c>
      <c r="Z85">
        <v>13916211000</v>
      </c>
      <c r="AA85">
        <v>16652171000</v>
      </c>
      <c r="AB85">
        <v>22363706000</v>
      </c>
      <c r="AC85">
        <v>17592709000</v>
      </c>
      <c r="AD85">
        <v>17826578000</v>
      </c>
      <c r="AE85">
        <v>27266674000</v>
      </c>
      <c r="AF85">
        <v>29067366000</v>
      </c>
      <c r="AG85">
        <v>27000</v>
      </c>
      <c r="AH85">
        <v>27000</v>
      </c>
      <c r="AI85">
        <v>27000</v>
      </c>
      <c r="AJ85">
        <v>27000</v>
      </c>
      <c r="AK85">
        <v>40810151000</v>
      </c>
      <c r="AL85">
        <v>43228287000</v>
      </c>
      <c r="AM85">
        <v>36553742000</v>
      </c>
      <c r="AN85">
        <v>49791149000</v>
      </c>
      <c r="AO85">
        <v>18251920000</v>
      </c>
      <c r="AP85">
        <v>20405407000</v>
      </c>
      <c r="AQ85">
        <v>16863058000</v>
      </c>
      <c r="AR85">
        <v>23666807000</v>
      </c>
      <c r="AS85">
        <v>22558231000</v>
      </c>
      <c r="AT85">
        <v>22822880000</v>
      </c>
      <c r="AU85">
        <v>19690684000</v>
      </c>
      <c r="AV85">
        <v>26124342000</v>
      </c>
      <c r="AW85">
        <v>16626314000</v>
      </c>
      <c r="AX85">
        <v>18789501000</v>
      </c>
      <c r="AY85">
        <v>14535612000</v>
      </c>
      <c r="AZ85">
        <v>19739966000</v>
      </c>
      <c r="BA85">
        <v>3.4</v>
      </c>
      <c r="BB85">
        <v>3.4</v>
      </c>
      <c r="BC85">
        <v>2.6</v>
      </c>
      <c r="BD85">
        <v>3.2</v>
      </c>
      <c r="BE85">
        <f>INDEX([1]report!$F$5:$AG$94,MATCH($C85,[1]report!$D$5:$D$94,0),MATCH(BE$1,[1]report!$F$4:$AG$4,0))</f>
        <v>16761240000</v>
      </c>
      <c r="BF85">
        <f>INDEX([1]report!$F$5:$AG$94,MATCH($C85,[1]report!$D$5:$D$94,0),MATCH(BF$1,[1]report!$F$4:$AG$4,0))</f>
        <v>16813890000</v>
      </c>
      <c r="BG85">
        <f>INDEX([1]report!$F$5:$AG$94,MATCH($C85,[1]report!$D$5:$D$94,0),MATCH(BG$1,[1]report!$F$4:$AG$4,0))</f>
        <v>26150668000</v>
      </c>
      <c r="BH85">
        <f>INDEX([1]report!$F$5:$AG$94,MATCH($C85,[1]report!$D$5:$D$94,0),MATCH(BH$1,[1]report!$F$4:$AG$4,0))</f>
        <v>28076847000</v>
      </c>
      <c r="BI85">
        <f>INDEX([1]report!$F$5:$AG$94,MATCH($C85,[1]report!$D$5:$D$94,0),MATCH(BI$1,[1]report!$F$4:$AG$4,0))</f>
        <v>10949157000</v>
      </c>
      <c r="BJ85">
        <f>INDEX([1]report!$F$5:$AG$94,MATCH($C85,[1]report!$D$5:$D$94,0),MATCH(BJ$1,[1]report!$F$4:$AG$4,0))</f>
        <v>13916148000</v>
      </c>
      <c r="BK85">
        <f>INDEX([1]report!$F$5:$AG$94,MATCH($C85,[1]report!$D$5:$D$94,0),MATCH(BK$1,[1]report!$F$4:$AG$4,0))</f>
        <v>16652168000</v>
      </c>
      <c r="BL85">
        <f>INDEX([1]report!$F$5:$AG$94,MATCH($C85,[1]report!$D$5:$D$94,0),MATCH(BL$1,[1]report!$F$4:$AG$4,0))</f>
        <v>22362929000</v>
      </c>
      <c r="BM85">
        <f>INDEX([1]report!$F$5:$AG$94,MATCH($C85,[1]report!$D$5:$D$94,0),MATCH(BM$1,[1]report!$F$4:$AG$4,0))</f>
        <v>0</v>
      </c>
      <c r="BN85">
        <f>INDEX([1]report!$F$5:$AG$94,MATCH($C85,[1]report!$D$5:$D$94,0),MATCH(BN$1,[1]report!$F$4:$AG$4,0))</f>
        <v>0</v>
      </c>
      <c r="BO85">
        <f>INDEX([1]report!$F$5:$AG$94,MATCH($C85,[1]report!$D$5:$D$94,0),MATCH(BO$1,[1]report!$F$4:$AG$4,0))</f>
        <v>0</v>
      </c>
      <c r="BP85">
        <f>INDEX([1]report!$F$5:$AG$94,MATCH($C85,[1]report!$D$5:$D$94,0),MATCH(BP$1,[1]report!$F$4:$AG$4,0))</f>
        <v>0</v>
      </c>
      <c r="BQ85">
        <f>INDEX([1]report!$F$5:$AG$94,MATCH($C85,[1]report!$D$5:$D$94,0),MATCH(BQ$1,[1]report!$F$4:$AG$4,0))</f>
        <v>6643551000</v>
      </c>
      <c r="BR85">
        <f>INDEX([1]report!$F$5:$AG$94,MATCH($C85,[1]report!$D$5:$D$94,0),MATCH(BR$1,[1]report!$F$4:$AG$4,0))</f>
        <v>3910430000</v>
      </c>
      <c r="BS85">
        <f>INDEX([1]report!$F$5:$AG$94,MATCH($C85,[1]report!$D$5:$D$94,0),MATCH(BS$1,[1]report!$F$4:$AG$4,0))</f>
        <v>10614506000</v>
      </c>
      <c r="BT85">
        <f>INDEX([1]report!$F$5:$AG$94,MATCH($C85,[1]report!$D$5:$D$94,0),MATCH(BT$1,[1]report!$F$4:$AG$4,0))</f>
        <v>6704436000</v>
      </c>
      <c r="BU85">
        <f>INDEX([1]report!$F$5:$AG$94,MATCH($C85,[1]report!$D$5:$D$94,0),MATCH(BU$1,[1]report!$F$4:$AG$4,0))</f>
        <v>16626314000</v>
      </c>
      <c r="BV85">
        <f>INDEX([1]report!$F$5:$AG$94,MATCH($C85,[1]report!$D$5:$D$94,0),MATCH(BV$1,[1]report!$F$4:$AG$4,0))</f>
        <v>18789501000</v>
      </c>
      <c r="BW85">
        <f>INDEX([1]report!$F$5:$AG$94,MATCH($C85,[1]report!$D$5:$D$94,0),MATCH(BW$1,[1]report!$F$4:$AG$4,0))</f>
        <v>14535612000</v>
      </c>
      <c r="BX85">
        <f>INDEX([1]report!$F$5:$AG$94,MATCH($C85,[1]report!$D$5:$D$94,0),MATCH(BX$1,[1]report!$F$4:$AG$4,0))</f>
        <v>19739966000</v>
      </c>
      <c r="BY85">
        <f>INDEX([1]report!$F$5:$AG$94,MATCH($C85,[1]report!$D$5:$D$94,0),MATCH(BY$1,[1]report!$F$4:$AG$4,0))</f>
        <v>0</v>
      </c>
      <c r="BZ85">
        <f>INDEX([1]report!$F$5:$AG$94,MATCH($C85,[1]report!$D$5:$D$94,0),MATCH(BZ$1,[1]report!$F$4:$AG$4,0))</f>
        <v>0</v>
      </c>
      <c r="CA85">
        <f>INDEX([1]report!$F$5:$AG$94,MATCH($C85,[1]report!$D$5:$D$94,0),MATCH(CA$1,[1]report!$F$4:$AG$4,0))</f>
        <v>0</v>
      </c>
      <c r="CB85">
        <f>INDEX([1]report!$F$5:$AG$94,MATCH($C85,[1]report!$D$5:$D$94,0),MATCH(CB$1,[1]report!$F$4:$AG$4,0))</f>
        <v>0</v>
      </c>
      <c r="CC85">
        <f>INDEX([1]report!$F$5:$AG$94,MATCH($C85,[1]report!$D$5:$D$94,0),MATCH(CC$1,[1]report!$F$4:$AG$4,0))</f>
        <v>5015625000</v>
      </c>
      <c r="CD85">
        <f>INDEX([1]report!$F$5:$AG$94,MATCH($C85,[1]report!$D$5:$D$94,0),MATCH(CD$1,[1]report!$F$4:$AG$4,0))</f>
        <v>3873672000</v>
      </c>
      <c r="CE85">
        <f>INDEX([1]report!$F$5:$AG$94,MATCH($C85,[1]report!$D$5:$D$94,0),MATCH(CE$1,[1]report!$F$4:$AG$4,0))</f>
        <v>3621719000</v>
      </c>
      <c r="CF85">
        <f>INDEX([1]report!$F$5:$AG$94,MATCH($C85,[1]report!$D$5:$D$94,0),MATCH(CF$1,[1]report!$F$4:$AG$4,0))</f>
        <v>7192734000</v>
      </c>
    </row>
    <row r="86" spans="1:84" ht="34.200000000000003">
      <c r="A86">
        <f t="shared" si="1"/>
        <v>85</v>
      </c>
      <c r="B86" s="3" t="s">
        <v>118</v>
      </c>
      <c r="C86" s="11">
        <v>6673189449</v>
      </c>
      <c r="D86" s="21" t="s">
        <v>206</v>
      </c>
      <c r="E86" t="s">
        <v>14</v>
      </c>
      <c r="F86">
        <v>3040</v>
      </c>
      <c r="G86">
        <v>0.42</v>
      </c>
      <c r="H86">
        <v>2620</v>
      </c>
      <c r="I86">
        <v>0.39</v>
      </c>
      <c r="J86">
        <v>1160</v>
      </c>
      <c r="K86">
        <v>0.03</v>
      </c>
      <c r="M86">
        <v>61000</v>
      </c>
      <c r="N86">
        <v>54000</v>
      </c>
      <c r="O86">
        <v>47000</v>
      </c>
      <c r="P86">
        <v>40000</v>
      </c>
      <c r="Q86">
        <v>5388000</v>
      </c>
      <c r="R86">
        <v>5046000</v>
      </c>
      <c r="S86">
        <v>6298000</v>
      </c>
      <c r="T86">
        <v>5246000</v>
      </c>
      <c r="U86">
        <v>0</v>
      </c>
      <c r="V86">
        <v>0</v>
      </c>
      <c r="W86">
        <v>5000</v>
      </c>
      <c r="X86">
        <v>0</v>
      </c>
      <c r="Y86">
        <v>3645000</v>
      </c>
      <c r="Z86">
        <v>3721000</v>
      </c>
      <c r="AA86">
        <v>5407000</v>
      </c>
      <c r="AB86">
        <v>1813000</v>
      </c>
      <c r="AC86">
        <v>237995000</v>
      </c>
      <c r="AD86">
        <v>44655000</v>
      </c>
      <c r="AE86">
        <v>52609000</v>
      </c>
      <c r="AF86">
        <v>25119000</v>
      </c>
      <c r="AG86">
        <v>0</v>
      </c>
      <c r="AH86">
        <v>0</v>
      </c>
      <c r="AI86">
        <v>0</v>
      </c>
      <c r="AJ86">
        <v>0</v>
      </c>
      <c r="AK86">
        <v>141155000</v>
      </c>
      <c r="AL86">
        <v>174280000</v>
      </c>
      <c r="AM86">
        <v>165396000</v>
      </c>
      <c r="AN86">
        <v>162408000</v>
      </c>
      <c r="AO86">
        <v>0</v>
      </c>
      <c r="AP86">
        <v>0</v>
      </c>
      <c r="AQ86">
        <v>0</v>
      </c>
      <c r="AR86">
        <v>0</v>
      </c>
      <c r="AS86">
        <v>141155000</v>
      </c>
      <c r="AT86">
        <v>174280000</v>
      </c>
      <c r="AU86">
        <v>165396000</v>
      </c>
      <c r="AV86">
        <v>162408000</v>
      </c>
      <c r="AW86">
        <v>141376000</v>
      </c>
      <c r="AX86">
        <v>172532000</v>
      </c>
      <c r="AY86">
        <v>161646000</v>
      </c>
      <c r="AZ86">
        <v>163744000</v>
      </c>
      <c r="BA86">
        <v>28231</v>
      </c>
      <c r="BB86">
        <v>0</v>
      </c>
      <c r="BC86">
        <v>66158.399999999994</v>
      </c>
      <c r="BD86">
        <v>64963.199999999997</v>
      </c>
      <c r="BE86">
        <f>INDEX([1]report!$F$5:$AG$94,MATCH($C86,[1]report!$D$5:$D$94,0),MATCH(BE$1,[1]report!$F$4:$AG$4,0))</f>
        <v>232024000</v>
      </c>
      <c r="BF86">
        <f>INDEX([1]report!$F$5:$AG$94,MATCH($C86,[1]report!$D$5:$D$94,0),MATCH(BF$1,[1]report!$F$4:$AG$4,0))</f>
        <v>39153000</v>
      </c>
      <c r="BG86">
        <f>INDEX([1]report!$F$5:$AG$94,MATCH($C86,[1]report!$D$5:$D$94,0),MATCH(BG$1,[1]report!$F$4:$AG$4,0))</f>
        <v>45858000</v>
      </c>
      <c r="BH86">
        <f>INDEX([1]report!$F$5:$AG$94,MATCH($C86,[1]report!$D$5:$D$94,0),MATCH(BH$1,[1]report!$F$4:$AG$4,0))</f>
        <v>19414000</v>
      </c>
      <c r="BI86">
        <f>INDEX([1]report!$F$5:$AG$94,MATCH($C86,[1]report!$D$5:$D$94,0),MATCH(BI$1,[1]report!$F$4:$AG$4,0))</f>
        <v>3645000</v>
      </c>
      <c r="BJ86">
        <f>INDEX([1]report!$F$5:$AG$94,MATCH($C86,[1]report!$D$5:$D$94,0),MATCH(BJ$1,[1]report!$F$4:$AG$4,0))</f>
        <v>3721000</v>
      </c>
      <c r="BK86">
        <f>INDEX([1]report!$F$5:$AG$94,MATCH($C86,[1]report!$D$5:$D$94,0),MATCH(BK$1,[1]report!$F$4:$AG$4,0))</f>
        <v>5407000</v>
      </c>
      <c r="BL86">
        <f>INDEX([1]report!$F$5:$AG$94,MATCH($C86,[1]report!$D$5:$D$94,0),MATCH(BL$1,[1]report!$F$4:$AG$4,0))</f>
        <v>1813000</v>
      </c>
      <c r="BM86">
        <f>INDEX([1]report!$F$5:$AG$94,MATCH($C86,[1]report!$D$5:$D$94,0),MATCH(BM$1,[1]report!$F$4:$AG$4,0))</f>
        <v>0</v>
      </c>
      <c r="BN86">
        <f>INDEX([1]report!$F$5:$AG$94,MATCH($C86,[1]report!$D$5:$D$94,0),MATCH(BN$1,[1]report!$F$4:$AG$4,0))</f>
        <v>0</v>
      </c>
      <c r="BO86">
        <f>INDEX([1]report!$F$5:$AG$94,MATCH($C86,[1]report!$D$5:$D$94,0),MATCH(BO$1,[1]report!$F$4:$AG$4,0))</f>
        <v>0</v>
      </c>
      <c r="BP86">
        <f>INDEX([1]report!$F$5:$AG$94,MATCH($C86,[1]report!$D$5:$D$94,0),MATCH(BP$1,[1]report!$F$4:$AG$4,0))</f>
        <v>0</v>
      </c>
      <c r="BQ86">
        <f>INDEX([1]report!$F$5:$AG$94,MATCH($C86,[1]report!$D$5:$D$94,0),MATCH(BQ$1,[1]report!$F$4:$AG$4,0))</f>
        <v>234350000</v>
      </c>
      <c r="BR86">
        <f>INDEX([1]report!$F$5:$AG$94,MATCH($C86,[1]report!$D$5:$D$94,0),MATCH(BR$1,[1]report!$F$4:$AG$4,0))</f>
        <v>40934000</v>
      </c>
      <c r="BS86">
        <f>INDEX([1]report!$F$5:$AG$94,MATCH($C86,[1]report!$D$5:$D$94,0),MATCH(BS$1,[1]report!$F$4:$AG$4,0))</f>
        <v>47202000</v>
      </c>
      <c r="BT86">
        <f>INDEX([1]report!$F$5:$AG$94,MATCH($C86,[1]report!$D$5:$D$94,0),MATCH(BT$1,[1]report!$F$4:$AG$4,0))</f>
        <v>23306000</v>
      </c>
      <c r="BU86">
        <f>INDEX([1]report!$F$5:$AG$94,MATCH($C86,[1]report!$D$5:$D$94,0),MATCH(BU$1,[1]report!$F$4:$AG$4,0))</f>
        <v>141376000</v>
      </c>
      <c r="BV86">
        <f>INDEX([1]report!$F$5:$AG$94,MATCH($C86,[1]report!$D$5:$D$94,0),MATCH(BV$1,[1]report!$F$4:$AG$4,0))</f>
        <v>172532000</v>
      </c>
      <c r="BW86">
        <f>INDEX([1]report!$F$5:$AG$94,MATCH($C86,[1]report!$D$5:$D$94,0),MATCH(BW$1,[1]report!$F$4:$AG$4,0))</f>
        <v>161646000</v>
      </c>
      <c r="BX86">
        <f>INDEX([1]report!$F$5:$AG$94,MATCH($C86,[1]report!$D$5:$D$94,0),MATCH(BX$1,[1]report!$F$4:$AG$4,0))</f>
        <v>163744000</v>
      </c>
      <c r="BY86">
        <f>INDEX([1]report!$F$5:$AG$94,MATCH($C86,[1]report!$D$5:$D$94,0),MATCH(BY$1,[1]report!$F$4:$AG$4,0))</f>
        <v>0</v>
      </c>
      <c r="BZ86">
        <f>INDEX([1]report!$F$5:$AG$94,MATCH($C86,[1]report!$D$5:$D$94,0),MATCH(BZ$1,[1]report!$F$4:$AG$4,0))</f>
        <v>0</v>
      </c>
      <c r="CA86">
        <f>INDEX([1]report!$F$5:$AG$94,MATCH($C86,[1]report!$D$5:$D$94,0),MATCH(CA$1,[1]report!$F$4:$AG$4,0))</f>
        <v>0</v>
      </c>
      <c r="CB86">
        <f>INDEX([1]report!$F$5:$AG$94,MATCH($C86,[1]report!$D$5:$D$94,0),MATCH(CB$1,[1]report!$F$4:$AG$4,0))</f>
        <v>0</v>
      </c>
      <c r="CC86">
        <f>INDEX([1]report!$F$5:$AG$94,MATCH($C86,[1]report!$D$5:$D$94,0),MATCH(CC$1,[1]report!$F$4:$AG$4,0))</f>
        <v>914000</v>
      </c>
      <c r="CD86">
        <f>INDEX([1]report!$F$5:$AG$94,MATCH($C86,[1]report!$D$5:$D$94,0),MATCH(CD$1,[1]report!$F$4:$AG$4,0))</f>
        <v>1564000</v>
      </c>
      <c r="CE86">
        <f>INDEX([1]report!$F$5:$AG$94,MATCH($C86,[1]report!$D$5:$D$94,0),MATCH(CE$1,[1]report!$F$4:$AG$4,0))</f>
        <v>3168000</v>
      </c>
      <c r="CF86">
        <f>INDEX([1]report!$F$5:$AG$94,MATCH($C86,[1]report!$D$5:$D$94,0),MATCH(CF$1,[1]report!$F$4:$AG$4,0))</f>
        <v>-1657000</v>
      </c>
    </row>
    <row r="87" spans="1:84" ht="91.2">
      <c r="A87">
        <f t="shared" si="1"/>
        <v>86</v>
      </c>
      <c r="B87" s="3" t="s">
        <v>119</v>
      </c>
      <c r="C87" s="11">
        <v>5405255422</v>
      </c>
      <c r="D87" s="21" t="s">
        <v>162</v>
      </c>
      <c r="E87" t="s">
        <v>8</v>
      </c>
      <c r="F87">
        <v>2970</v>
      </c>
      <c r="G87">
        <v>0.06</v>
      </c>
      <c r="H87">
        <v>260</v>
      </c>
      <c r="I87">
        <v>-0.03</v>
      </c>
      <c r="J87">
        <v>11420</v>
      </c>
      <c r="K87">
        <v>0.1</v>
      </c>
      <c r="M87">
        <v>9317000</v>
      </c>
      <c r="N87">
        <v>4292000</v>
      </c>
      <c r="O87">
        <v>17308000</v>
      </c>
      <c r="P87">
        <v>13228000</v>
      </c>
      <c r="Q87">
        <v>15405000</v>
      </c>
      <c r="R87">
        <v>12291000</v>
      </c>
      <c r="S87">
        <v>8987000</v>
      </c>
      <c r="T87">
        <v>6211000</v>
      </c>
      <c r="U87">
        <v>503478000</v>
      </c>
      <c r="V87">
        <v>393780000</v>
      </c>
      <c r="W87">
        <v>444164000</v>
      </c>
      <c r="X87">
        <v>799254000</v>
      </c>
      <c r="Y87">
        <v>264108000</v>
      </c>
      <c r="Z87">
        <v>218055000</v>
      </c>
      <c r="AA87">
        <v>298868000</v>
      </c>
      <c r="AB87">
        <v>434371000</v>
      </c>
      <c r="AC87">
        <v>636651000</v>
      </c>
      <c r="AD87">
        <v>683679000</v>
      </c>
      <c r="AE87">
        <v>730256000</v>
      </c>
      <c r="AF87">
        <v>1072177000</v>
      </c>
      <c r="AG87">
        <v>0</v>
      </c>
      <c r="AH87">
        <v>0</v>
      </c>
      <c r="AI87">
        <v>0</v>
      </c>
      <c r="AJ87">
        <v>0</v>
      </c>
      <c r="AK87">
        <v>3853554000</v>
      </c>
      <c r="AL87">
        <v>3672141000</v>
      </c>
      <c r="AM87">
        <v>3687504000</v>
      </c>
      <c r="AN87">
        <v>4446820000</v>
      </c>
      <c r="AO87">
        <v>3445852000</v>
      </c>
      <c r="AP87">
        <v>3251167000</v>
      </c>
      <c r="AQ87">
        <v>3153450000</v>
      </c>
      <c r="AR87">
        <v>3829434000</v>
      </c>
      <c r="AS87">
        <v>407702000</v>
      </c>
      <c r="AT87">
        <v>420974000</v>
      </c>
      <c r="AU87">
        <v>534054000</v>
      </c>
      <c r="AV87">
        <v>617386000</v>
      </c>
      <c r="AW87">
        <v>363248000</v>
      </c>
      <c r="AX87">
        <v>439088000</v>
      </c>
      <c r="AY87">
        <v>464298000</v>
      </c>
      <c r="AZ87">
        <v>481007000</v>
      </c>
      <c r="BA87">
        <v>8.6</v>
      </c>
      <c r="BB87">
        <v>8.1999999999999993</v>
      </c>
      <c r="BC87">
        <v>8.8000000000000007</v>
      </c>
      <c r="BD87">
        <v>7.2</v>
      </c>
      <c r="BE87">
        <f>INDEX([1]report!$F$5:$AG$94,MATCH($C87,[1]report!$D$5:$D$94,0),MATCH(BE$1,[1]report!$F$4:$AG$4,0))</f>
        <v>601335000</v>
      </c>
      <c r="BF87">
        <f>INDEX([1]report!$F$5:$AG$94,MATCH($C87,[1]report!$D$5:$D$94,0),MATCH(BF$1,[1]report!$F$4:$AG$4,0))</f>
        <v>647577000</v>
      </c>
      <c r="BG87">
        <f>INDEX([1]report!$F$5:$AG$94,MATCH($C87,[1]report!$D$5:$D$94,0),MATCH(BG$1,[1]report!$F$4:$AG$4,0))</f>
        <v>702736000</v>
      </c>
      <c r="BH87">
        <f>INDEX([1]report!$F$5:$AG$94,MATCH($C87,[1]report!$D$5:$D$94,0),MATCH(BH$1,[1]report!$F$4:$AG$4,0))</f>
        <v>1051498000</v>
      </c>
      <c r="BI87">
        <f>INDEX([1]report!$F$5:$AG$94,MATCH($C87,[1]report!$D$5:$D$94,0),MATCH(BI$1,[1]report!$F$4:$AG$4,0))</f>
        <v>264108000</v>
      </c>
      <c r="BJ87">
        <f>INDEX([1]report!$F$5:$AG$94,MATCH($C87,[1]report!$D$5:$D$94,0),MATCH(BJ$1,[1]report!$F$4:$AG$4,0))</f>
        <v>217819000</v>
      </c>
      <c r="BK87">
        <f>INDEX([1]report!$F$5:$AG$94,MATCH($C87,[1]report!$D$5:$D$94,0),MATCH(BK$1,[1]report!$F$4:$AG$4,0))</f>
        <v>298827000</v>
      </c>
      <c r="BL87">
        <f>INDEX([1]report!$F$5:$AG$94,MATCH($C87,[1]report!$D$5:$D$94,0),MATCH(BL$1,[1]report!$F$4:$AG$4,0))</f>
        <v>434371000</v>
      </c>
      <c r="BM87">
        <f>INDEX([1]report!$F$5:$AG$94,MATCH($C87,[1]report!$D$5:$D$94,0),MATCH(BM$1,[1]report!$F$4:$AG$4,0))</f>
        <v>0</v>
      </c>
      <c r="BN87">
        <f>INDEX([1]report!$F$5:$AG$94,MATCH($C87,[1]report!$D$5:$D$94,0),MATCH(BN$1,[1]report!$F$4:$AG$4,0))</f>
        <v>0</v>
      </c>
      <c r="BO87">
        <f>INDEX([1]report!$F$5:$AG$94,MATCH($C87,[1]report!$D$5:$D$94,0),MATCH(BO$1,[1]report!$F$4:$AG$4,0))</f>
        <v>0</v>
      </c>
      <c r="BP87">
        <f>INDEX([1]report!$F$5:$AG$94,MATCH($C87,[1]report!$D$5:$D$94,0),MATCH(BP$1,[1]report!$F$4:$AG$4,0))</f>
        <v>0</v>
      </c>
      <c r="BQ87">
        <f>INDEX([1]report!$F$5:$AG$94,MATCH($C87,[1]report!$D$5:$D$94,0),MATCH(BQ$1,[1]report!$F$4:$AG$4,0))</f>
        <v>372543000</v>
      </c>
      <c r="BR87">
        <f>INDEX([1]report!$F$5:$AG$94,MATCH($C87,[1]report!$D$5:$D$94,0),MATCH(BR$1,[1]report!$F$4:$AG$4,0))</f>
        <v>465860000</v>
      </c>
      <c r="BS87">
        <f>INDEX([1]report!$F$5:$AG$94,MATCH($C87,[1]report!$D$5:$D$94,0),MATCH(BS$1,[1]report!$F$4:$AG$4,0))</f>
        <v>431429000</v>
      </c>
      <c r="BT87">
        <f>INDEX([1]report!$F$5:$AG$94,MATCH($C87,[1]report!$D$5:$D$94,0),MATCH(BT$1,[1]report!$F$4:$AG$4,0))</f>
        <v>637806000</v>
      </c>
      <c r="BU87">
        <f>INDEX([1]report!$F$5:$AG$94,MATCH($C87,[1]report!$D$5:$D$94,0),MATCH(BU$1,[1]report!$F$4:$AG$4,0))</f>
        <v>363248000</v>
      </c>
      <c r="BV87">
        <f>INDEX([1]report!$F$5:$AG$94,MATCH($C87,[1]report!$D$5:$D$94,0),MATCH(BV$1,[1]report!$F$4:$AG$4,0))</f>
        <v>439088000</v>
      </c>
      <c r="BW87">
        <f>INDEX([1]report!$F$5:$AG$94,MATCH($C87,[1]report!$D$5:$D$94,0),MATCH(BW$1,[1]report!$F$4:$AG$4,0))</f>
        <v>464298000</v>
      </c>
      <c r="BX87">
        <f>INDEX([1]report!$F$5:$AG$94,MATCH($C87,[1]report!$D$5:$D$94,0),MATCH(BX$1,[1]report!$F$4:$AG$4,0))</f>
        <v>481007000</v>
      </c>
      <c r="BY87">
        <f>INDEX([1]report!$F$5:$AG$94,MATCH($C87,[1]report!$D$5:$D$94,0),MATCH(BY$1,[1]report!$F$4:$AG$4,0))</f>
        <v>0</v>
      </c>
      <c r="BZ87">
        <f>INDEX([1]report!$F$5:$AG$94,MATCH($C87,[1]report!$D$5:$D$94,0),MATCH(BZ$1,[1]report!$F$4:$AG$4,0))</f>
        <v>0</v>
      </c>
      <c r="CA87">
        <f>INDEX([1]report!$F$5:$AG$94,MATCH($C87,[1]report!$D$5:$D$94,0),MATCH(CA$1,[1]report!$F$4:$AG$4,0))</f>
        <v>0</v>
      </c>
      <c r="CB87">
        <f>INDEX([1]report!$F$5:$AG$94,MATCH($C87,[1]report!$D$5:$D$94,0),MATCH(CB$1,[1]report!$F$4:$AG$4,0))</f>
        <v>0</v>
      </c>
      <c r="CC87">
        <f>INDEX([1]report!$F$5:$AG$94,MATCH($C87,[1]report!$D$5:$D$94,0),MATCH(CC$1,[1]report!$F$4:$AG$4,0))</f>
        <v>81176000</v>
      </c>
      <c r="CD87">
        <f>INDEX([1]report!$F$5:$AG$94,MATCH($C87,[1]report!$D$5:$D$94,0),MATCH(CD$1,[1]report!$F$4:$AG$4,0))</f>
        <v>10873000</v>
      </c>
      <c r="CE87">
        <f>INDEX([1]report!$F$5:$AG$94,MATCH($C87,[1]report!$D$5:$D$94,0),MATCH(CE$1,[1]report!$F$4:$AG$4,0))</f>
        <v>109172000</v>
      </c>
      <c r="CF87">
        <f>INDEX([1]report!$F$5:$AG$94,MATCH($C87,[1]report!$D$5:$D$94,0),MATCH(CF$1,[1]report!$F$4:$AG$4,0))</f>
        <v>188717000</v>
      </c>
    </row>
    <row r="88" spans="1:84" ht="34.200000000000003">
      <c r="A88">
        <f t="shared" si="1"/>
        <v>87</v>
      </c>
      <c r="B88" s="3" t="s">
        <v>120</v>
      </c>
      <c r="C88" s="11">
        <v>7706795062</v>
      </c>
      <c r="D88" s="21" t="s">
        <v>165</v>
      </c>
      <c r="E88" t="s">
        <v>14</v>
      </c>
      <c r="F88">
        <v>2960</v>
      </c>
      <c r="G88">
        <v>0</v>
      </c>
      <c r="H88">
        <v>1480</v>
      </c>
      <c r="I88">
        <v>-0.01</v>
      </c>
      <c r="J88">
        <v>2000</v>
      </c>
      <c r="K88">
        <v>0.02</v>
      </c>
      <c r="M88">
        <v>0</v>
      </c>
      <c r="N88">
        <v>0</v>
      </c>
      <c r="O88">
        <v>415000</v>
      </c>
      <c r="P88">
        <v>198006000</v>
      </c>
      <c r="Q88">
        <v>4294000</v>
      </c>
      <c r="R88">
        <v>8693000</v>
      </c>
      <c r="S88">
        <v>8735000</v>
      </c>
      <c r="T88">
        <v>5946000</v>
      </c>
      <c r="U88">
        <v>340647000</v>
      </c>
      <c r="V88">
        <v>631239000</v>
      </c>
      <c r="W88">
        <v>916096000</v>
      </c>
      <c r="X88">
        <v>752820000</v>
      </c>
      <c r="Y88">
        <v>61862000</v>
      </c>
      <c r="Z88">
        <v>77343000</v>
      </c>
      <c r="AA88">
        <v>219645000</v>
      </c>
      <c r="AB88">
        <v>278959000</v>
      </c>
      <c r="AC88">
        <v>1844617000</v>
      </c>
      <c r="AD88">
        <v>2447693000</v>
      </c>
      <c r="AE88">
        <v>2703122000</v>
      </c>
      <c r="AF88">
        <v>2695400000</v>
      </c>
      <c r="AG88">
        <v>0</v>
      </c>
      <c r="AH88">
        <v>0</v>
      </c>
      <c r="AI88">
        <v>0</v>
      </c>
      <c r="AJ88">
        <v>0</v>
      </c>
      <c r="AK88">
        <v>9980313000</v>
      </c>
      <c r="AL88">
        <v>13704380000</v>
      </c>
      <c r="AM88">
        <v>13680351000</v>
      </c>
      <c r="AN88">
        <v>15369963000</v>
      </c>
      <c r="AO88">
        <v>9742204000</v>
      </c>
      <c r="AP88">
        <v>13217987000</v>
      </c>
      <c r="AQ88">
        <v>13024552000</v>
      </c>
      <c r="AR88">
        <v>14624729000</v>
      </c>
      <c r="AS88">
        <v>238109000</v>
      </c>
      <c r="AT88">
        <v>486393000</v>
      </c>
      <c r="AU88">
        <v>655799000</v>
      </c>
      <c r="AV88">
        <v>745234000</v>
      </c>
      <c r="AW88">
        <v>250388000</v>
      </c>
      <c r="AX88">
        <v>361965000</v>
      </c>
      <c r="AY88">
        <v>461005000</v>
      </c>
      <c r="AZ88">
        <v>494602000</v>
      </c>
      <c r="BA88">
        <v>36.799999999999997</v>
      </c>
      <c r="BB88">
        <v>28.2</v>
      </c>
      <c r="BC88">
        <v>17.7</v>
      </c>
      <c r="BD88">
        <v>18.399999999999999</v>
      </c>
      <c r="BE88">
        <f>INDEX([1]report!$F$5:$AG$94,MATCH($C88,[1]report!$D$5:$D$94,0),MATCH(BE$1,[1]report!$F$4:$AG$4,0))</f>
        <v>1840318000</v>
      </c>
      <c r="BF88">
        <f>INDEX([1]report!$F$5:$AG$94,MATCH($C88,[1]report!$D$5:$D$94,0),MATCH(BF$1,[1]report!$F$4:$AG$4,0))</f>
        <v>2438995000</v>
      </c>
      <c r="BG88">
        <f>INDEX([1]report!$F$5:$AG$94,MATCH($C88,[1]report!$D$5:$D$94,0),MATCH(BG$1,[1]report!$F$4:$AG$4,0))</f>
        <v>2693967000</v>
      </c>
      <c r="BH88">
        <f>INDEX([1]report!$F$5:$AG$94,MATCH($C88,[1]report!$D$5:$D$94,0),MATCH(BH$1,[1]report!$F$4:$AG$4,0))</f>
        <v>2491443000</v>
      </c>
      <c r="BI88">
        <f>INDEX([1]report!$F$5:$AG$94,MATCH($C88,[1]report!$D$5:$D$94,0),MATCH(BI$1,[1]report!$F$4:$AG$4,0))</f>
        <v>61862000</v>
      </c>
      <c r="BJ88">
        <f>INDEX([1]report!$F$5:$AG$94,MATCH($C88,[1]report!$D$5:$D$94,0),MATCH(BJ$1,[1]report!$F$4:$AG$4,0))</f>
        <v>77343000</v>
      </c>
      <c r="BK88">
        <f>INDEX([1]report!$F$5:$AG$94,MATCH($C88,[1]report!$D$5:$D$94,0),MATCH(BK$1,[1]report!$F$4:$AG$4,0))</f>
        <v>219645000</v>
      </c>
      <c r="BL88">
        <f>INDEX([1]report!$F$5:$AG$94,MATCH($C88,[1]report!$D$5:$D$94,0),MATCH(BL$1,[1]report!$F$4:$AG$4,0))</f>
        <v>278959000</v>
      </c>
      <c r="BM88">
        <f>INDEX([1]report!$F$5:$AG$94,MATCH($C88,[1]report!$D$5:$D$94,0),MATCH(BM$1,[1]report!$F$4:$AG$4,0))</f>
        <v>0</v>
      </c>
      <c r="BN88">
        <f>INDEX([1]report!$F$5:$AG$94,MATCH($C88,[1]report!$D$5:$D$94,0),MATCH(BN$1,[1]report!$F$4:$AG$4,0))</f>
        <v>0</v>
      </c>
      <c r="BO88">
        <f>INDEX([1]report!$F$5:$AG$94,MATCH($C88,[1]report!$D$5:$D$94,0),MATCH(BO$1,[1]report!$F$4:$AG$4,0))</f>
        <v>0</v>
      </c>
      <c r="BP88">
        <f>INDEX([1]report!$F$5:$AG$94,MATCH($C88,[1]report!$D$5:$D$94,0),MATCH(BP$1,[1]report!$F$4:$AG$4,0))</f>
        <v>0</v>
      </c>
      <c r="BQ88">
        <f>INDEX([1]report!$F$5:$AG$94,MATCH($C88,[1]report!$D$5:$D$94,0),MATCH(BQ$1,[1]report!$F$4:$AG$4,0))</f>
        <v>1782755000</v>
      </c>
      <c r="BR88">
        <f>INDEX([1]report!$F$5:$AG$94,MATCH($C88,[1]report!$D$5:$D$94,0),MATCH(BR$1,[1]report!$F$4:$AG$4,0))</f>
        <v>2370350000</v>
      </c>
      <c r="BS88">
        <f>INDEX([1]report!$F$5:$AG$94,MATCH($C88,[1]report!$D$5:$D$94,0),MATCH(BS$1,[1]report!$F$4:$AG$4,0))</f>
        <v>2442484000</v>
      </c>
      <c r="BT88">
        <f>INDEX([1]report!$F$5:$AG$94,MATCH($C88,[1]report!$D$5:$D$94,0),MATCH(BT$1,[1]report!$F$4:$AG$4,0))</f>
        <v>2416293000</v>
      </c>
      <c r="BU88">
        <f>INDEX([1]report!$F$5:$AG$94,MATCH($C88,[1]report!$D$5:$D$94,0),MATCH(BU$1,[1]report!$F$4:$AG$4,0))</f>
        <v>250388000</v>
      </c>
      <c r="BV88">
        <f>INDEX([1]report!$F$5:$AG$94,MATCH($C88,[1]report!$D$5:$D$94,0),MATCH(BV$1,[1]report!$F$4:$AG$4,0))</f>
        <v>361965000</v>
      </c>
      <c r="BW88">
        <f>INDEX([1]report!$F$5:$AG$94,MATCH($C88,[1]report!$D$5:$D$94,0),MATCH(BW$1,[1]report!$F$4:$AG$4,0))</f>
        <v>461005000</v>
      </c>
      <c r="BX88">
        <f>INDEX([1]report!$F$5:$AG$94,MATCH($C88,[1]report!$D$5:$D$94,0),MATCH(BX$1,[1]report!$F$4:$AG$4,0))</f>
        <v>494602000</v>
      </c>
      <c r="BY88">
        <f>INDEX([1]report!$F$5:$AG$94,MATCH($C88,[1]report!$D$5:$D$94,0),MATCH(BY$1,[1]report!$F$4:$AG$4,0))</f>
        <v>0</v>
      </c>
      <c r="BZ88">
        <f>INDEX([1]report!$F$5:$AG$94,MATCH($C88,[1]report!$D$5:$D$94,0),MATCH(BZ$1,[1]report!$F$4:$AG$4,0))</f>
        <v>0</v>
      </c>
      <c r="CA88">
        <f>INDEX([1]report!$F$5:$AG$94,MATCH($C88,[1]report!$D$5:$D$94,0),MATCH(CA$1,[1]report!$F$4:$AG$4,0))</f>
        <v>0</v>
      </c>
      <c r="CB88">
        <f>INDEX([1]report!$F$5:$AG$94,MATCH($C88,[1]report!$D$5:$D$94,0),MATCH(CB$1,[1]report!$F$4:$AG$4,0))</f>
        <v>0</v>
      </c>
      <c r="CC88">
        <f>INDEX([1]report!$F$5:$AG$94,MATCH($C88,[1]report!$D$5:$D$94,0),MATCH(CC$1,[1]report!$F$4:$AG$4,0))</f>
        <v>35370000</v>
      </c>
      <c r="CD88">
        <f>INDEX([1]report!$F$5:$AG$94,MATCH($C88,[1]report!$D$5:$D$94,0),MATCH(CD$1,[1]report!$F$4:$AG$4,0))</f>
        <v>19631000</v>
      </c>
      <c r="CE88">
        <f>INDEX([1]report!$F$5:$AG$94,MATCH($C88,[1]report!$D$5:$D$94,0),MATCH(CE$1,[1]report!$F$4:$AG$4,0))</f>
        <v>37608000</v>
      </c>
      <c r="CF88">
        <f>INDEX([1]report!$F$5:$AG$94,MATCH($C88,[1]report!$D$5:$D$94,0),MATCH(CF$1,[1]report!$F$4:$AG$4,0))</f>
        <v>23809000</v>
      </c>
    </row>
    <row r="89" spans="1:84">
      <c r="A89">
        <f t="shared" si="1"/>
        <v>88</v>
      </c>
      <c r="B89" s="3" t="s">
        <v>121</v>
      </c>
      <c r="C89" s="23">
        <v>7730234438</v>
      </c>
      <c r="D89" s="11" t="s">
        <v>162</v>
      </c>
      <c r="E89" t="s">
        <v>8</v>
      </c>
      <c r="F89">
        <v>2860</v>
      </c>
      <c r="G89">
        <v>0.02</v>
      </c>
      <c r="H89">
        <v>275</v>
      </c>
      <c r="I89">
        <v>-0.11</v>
      </c>
      <c r="J89">
        <v>10400</v>
      </c>
      <c r="K89">
        <v>0.15</v>
      </c>
      <c r="M89">
        <v>0</v>
      </c>
      <c r="N89">
        <v>0</v>
      </c>
      <c r="O89">
        <v>0</v>
      </c>
      <c r="P89">
        <v>0</v>
      </c>
      <c r="Q89">
        <v>5092000</v>
      </c>
      <c r="R89">
        <v>7348000</v>
      </c>
      <c r="S89">
        <v>6192000</v>
      </c>
      <c r="T89">
        <v>6102000</v>
      </c>
      <c r="U89">
        <v>204677000</v>
      </c>
      <c r="V89">
        <v>223343000</v>
      </c>
      <c r="W89">
        <v>279684000</v>
      </c>
      <c r="X89">
        <v>213394000</v>
      </c>
      <c r="Y89">
        <v>186952000</v>
      </c>
      <c r="Z89">
        <v>205366000</v>
      </c>
      <c r="AA89">
        <v>310872000</v>
      </c>
      <c r="AB89">
        <v>283770000</v>
      </c>
      <c r="AC89">
        <v>417761000</v>
      </c>
      <c r="AD89">
        <v>665942000</v>
      </c>
      <c r="AE89">
        <v>952263000</v>
      </c>
      <c r="AF89">
        <v>1150340000</v>
      </c>
      <c r="AG89">
        <v>0</v>
      </c>
      <c r="AH89">
        <v>0</v>
      </c>
      <c r="AI89">
        <v>0</v>
      </c>
      <c r="AJ89">
        <v>0</v>
      </c>
      <c r="AK89">
        <v>6389976000</v>
      </c>
      <c r="AL89">
        <v>7395658000</v>
      </c>
      <c r="AM89">
        <v>7657235000</v>
      </c>
      <c r="AN89">
        <v>8115835000</v>
      </c>
      <c r="AO89">
        <v>5949370000</v>
      </c>
      <c r="AP89">
        <v>7010328000</v>
      </c>
      <c r="AQ89">
        <v>7232934000</v>
      </c>
      <c r="AR89">
        <v>7693534000</v>
      </c>
      <c r="AS89">
        <v>440606000</v>
      </c>
      <c r="AT89">
        <v>385330000</v>
      </c>
      <c r="AU89">
        <v>424301000</v>
      </c>
      <c r="AV89">
        <v>422301000</v>
      </c>
      <c r="AW89">
        <v>164944000</v>
      </c>
      <c r="AX89">
        <v>200406000</v>
      </c>
      <c r="AY89">
        <v>260012000</v>
      </c>
      <c r="AZ89">
        <v>250238000</v>
      </c>
      <c r="BA89">
        <v>0</v>
      </c>
      <c r="BB89">
        <v>34.6</v>
      </c>
      <c r="BC89">
        <v>30.4</v>
      </c>
      <c r="BD89">
        <v>32.9</v>
      </c>
      <c r="BE89">
        <f>INDEX([1]report!$F$5:$AG$94,MATCH($C89,[1]report!$D$5:$D$94,0),MATCH(BE$1,[1]report!$F$4:$AG$4,0))</f>
        <v>412669000</v>
      </c>
      <c r="BF89">
        <f>INDEX([1]report!$F$5:$AG$94,MATCH($C89,[1]report!$D$5:$D$94,0),MATCH(BF$1,[1]report!$F$4:$AG$4,0))</f>
        <v>658594000</v>
      </c>
      <c r="BG89">
        <f>INDEX([1]report!$F$5:$AG$94,MATCH($C89,[1]report!$D$5:$D$94,0),MATCH(BG$1,[1]report!$F$4:$AG$4,0))</f>
        <v>946071000</v>
      </c>
      <c r="BH89">
        <f>INDEX([1]report!$F$5:$AG$94,MATCH($C89,[1]report!$D$5:$D$94,0),MATCH(BH$1,[1]report!$F$4:$AG$4,0))</f>
        <v>1144238000</v>
      </c>
      <c r="BI89">
        <f>INDEX([1]report!$F$5:$AG$94,MATCH($C89,[1]report!$D$5:$D$94,0),MATCH(BI$1,[1]report!$F$4:$AG$4,0))</f>
        <v>186952000</v>
      </c>
      <c r="BJ89">
        <f>INDEX([1]report!$F$5:$AG$94,MATCH($C89,[1]report!$D$5:$D$94,0),MATCH(BJ$1,[1]report!$F$4:$AG$4,0))</f>
        <v>205366000</v>
      </c>
      <c r="BK89">
        <f>INDEX([1]report!$F$5:$AG$94,MATCH($C89,[1]report!$D$5:$D$94,0),MATCH(BK$1,[1]report!$F$4:$AG$4,0))</f>
        <v>310872000</v>
      </c>
      <c r="BL89">
        <f>INDEX([1]report!$F$5:$AG$94,MATCH($C89,[1]report!$D$5:$D$94,0),MATCH(BL$1,[1]report!$F$4:$AG$4,0))</f>
        <v>283770000</v>
      </c>
      <c r="BM89">
        <f>INDEX([1]report!$F$5:$AG$94,MATCH($C89,[1]report!$D$5:$D$94,0),MATCH(BM$1,[1]report!$F$4:$AG$4,0))</f>
        <v>0</v>
      </c>
      <c r="BN89">
        <f>INDEX([1]report!$F$5:$AG$94,MATCH($C89,[1]report!$D$5:$D$94,0),MATCH(BN$1,[1]report!$F$4:$AG$4,0))</f>
        <v>0</v>
      </c>
      <c r="BO89">
        <f>INDEX([1]report!$F$5:$AG$94,MATCH($C89,[1]report!$D$5:$D$94,0),MATCH(BO$1,[1]report!$F$4:$AG$4,0))</f>
        <v>0</v>
      </c>
      <c r="BP89">
        <f>INDEX([1]report!$F$5:$AG$94,MATCH($C89,[1]report!$D$5:$D$94,0),MATCH(BP$1,[1]report!$F$4:$AG$4,0))</f>
        <v>0</v>
      </c>
      <c r="BQ89">
        <f>INDEX([1]report!$F$5:$AG$94,MATCH($C89,[1]report!$D$5:$D$94,0),MATCH(BQ$1,[1]report!$F$4:$AG$4,0))</f>
        <v>230809000</v>
      </c>
      <c r="BR89">
        <f>INDEX([1]report!$F$5:$AG$94,MATCH($C89,[1]report!$D$5:$D$94,0),MATCH(BR$1,[1]report!$F$4:$AG$4,0))</f>
        <v>460576000</v>
      </c>
      <c r="BS89">
        <f>INDEX([1]report!$F$5:$AG$94,MATCH($C89,[1]report!$D$5:$D$94,0),MATCH(BS$1,[1]report!$F$4:$AG$4,0))</f>
        <v>641391000</v>
      </c>
      <c r="BT89">
        <f>INDEX([1]report!$F$5:$AG$94,MATCH($C89,[1]report!$D$5:$D$94,0),MATCH(BT$1,[1]report!$F$4:$AG$4,0))</f>
        <v>866570000</v>
      </c>
      <c r="BU89">
        <f>INDEX([1]report!$F$5:$AG$94,MATCH($C89,[1]report!$D$5:$D$94,0),MATCH(BU$1,[1]report!$F$4:$AG$4,0))</f>
        <v>164944000</v>
      </c>
      <c r="BV89">
        <f>INDEX([1]report!$F$5:$AG$94,MATCH($C89,[1]report!$D$5:$D$94,0),MATCH(BV$1,[1]report!$F$4:$AG$4,0))</f>
        <v>200406000</v>
      </c>
      <c r="BW89">
        <f>INDEX([1]report!$F$5:$AG$94,MATCH($C89,[1]report!$D$5:$D$94,0),MATCH(BW$1,[1]report!$F$4:$AG$4,0))</f>
        <v>260012000</v>
      </c>
      <c r="BX89">
        <f>INDEX([1]report!$F$5:$AG$94,MATCH($C89,[1]report!$D$5:$D$94,0),MATCH(BX$1,[1]report!$F$4:$AG$4,0))</f>
        <v>250238000</v>
      </c>
      <c r="BY89">
        <f>INDEX([1]report!$F$5:$AG$94,MATCH($C89,[1]report!$D$5:$D$94,0),MATCH(BY$1,[1]report!$F$4:$AG$4,0))</f>
        <v>0</v>
      </c>
      <c r="BZ89">
        <f>INDEX([1]report!$F$5:$AG$94,MATCH($C89,[1]report!$D$5:$D$94,0),MATCH(BZ$1,[1]report!$F$4:$AG$4,0))</f>
        <v>0</v>
      </c>
      <c r="CA89">
        <f>INDEX([1]report!$F$5:$AG$94,MATCH($C89,[1]report!$D$5:$D$94,0),MATCH(CA$1,[1]report!$F$4:$AG$4,0))</f>
        <v>0</v>
      </c>
      <c r="CB89">
        <f>INDEX([1]report!$F$5:$AG$94,MATCH($C89,[1]report!$D$5:$D$94,0),MATCH(CB$1,[1]report!$F$4:$AG$4,0))</f>
        <v>0</v>
      </c>
      <c r="CC89">
        <f>INDEX([1]report!$F$5:$AG$94,MATCH($C89,[1]report!$D$5:$D$94,0),MATCH(CC$1,[1]report!$F$4:$AG$4,0))</f>
        <v>238161000</v>
      </c>
      <c r="CD89">
        <f>INDEX([1]report!$F$5:$AG$94,MATCH($C89,[1]report!$D$5:$D$94,0),MATCH(CD$1,[1]report!$F$4:$AG$4,0))</f>
        <v>160526000</v>
      </c>
      <c r="CE89">
        <f>INDEX([1]report!$F$5:$AG$94,MATCH($C89,[1]report!$D$5:$D$94,0),MATCH(CE$1,[1]report!$F$4:$AG$4,0))</f>
        <v>159084000</v>
      </c>
      <c r="CF89">
        <f>INDEX([1]report!$F$5:$AG$94,MATCH($C89,[1]report!$D$5:$D$94,0),MATCH(CF$1,[1]report!$F$4:$AG$4,0))</f>
        <v>177097000</v>
      </c>
    </row>
    <row r="90" spans="1:84" ht="102.6">
      <c r="A90">
        <f t="shared" si="1"/>
        <v>89</v>
      </c>
      <c r="B90" s="3" t="s">
        <v>122</v>
      </c>
      <c r="C90" s="11">
        <v>7826087713</v>
      </c>
      <c r="D90" s="21" t="s">
        <v>176</v>
      </c>
      <c r="E90" t="s">
        <v>30</v>
      </c>
      <c r="F90">
        <v>2850</v>
      </c>
      <c r="G90">
        <v>0.24</v>
      </c>
      <c r="H90">
        <v>760</v>
      </c>
      <c r="I90">
        <v>0.27</v>
      </c>
      <c r="J90">
        <v>3750</v>
      </c>
      <c r="K90">
        <v>-0.02</v>
      </c>
      <c r="M90">
        <v>4610000</v>
      </c>
      <c r="N90">
        <v>11057000</v>
      </c>
      <c r="O90">
        <v>16723000</v>
      </c>
      <c r="P90">
        <v>19910000</v>
      </c>
      <c r="Q90">
        <v>10223124000</v>
      </c>
      <c r="R90">
        <v>8952860000</v>
      </c>
      <c r="S90">
        <v>8605074000</v>
      </c>
      <c r="T90">
        <v>8974110000</v>
      </c>
      <c r="U90">
        <v>13298410000</v>
      </c>
      <c r="V90">
        <v>14304267000</v>
      </c>
      <c r="W90">
        <v>14337569000</v>
      </c>
      <c r="X90">
        <v>15653759000</v>
      </c>
      <c r="Y90">
        <v>12418418000</v>
      </c>
      <c r="Z90">
        <v>12619691000</v>
      </c>
      <c r="AA90">
        <v>12569986000</v>
      </c>
      <c r="AB90">
        <v>12838753000</v>
      </c>
      <c r="AC90">
        <v>70031736000</v>
      </c>
      <c r="AD90">
        <v>66788111000</v>
      </c>
      <c r="AE90">
        <v>69824209000</v>
      </c>
      <c r="AF90">
        <v>76904425000</v>
      </c>
      <c r="AG90">
        <v>0</v>
      </c>
      <c r="AH90">
        <v>0</v>
      </c>
      <c r="AI90">
        <v>0</v>
      </c>
      <c r="AJ90">
        <v>0</v>
      </c>
      <c r="AK90">
        <v>150422404000</v>
      </c>
      <c r="AL90">
        <v>150603205000</v>
      </c>
      <c r="AM90">
        <v>151991935000</v>
      </c>
      <c r="AN90">
        <v>156146263000</v>
      </c>
      <c r="AO90">
        <v>119920943000</v>
      </c>
      <c r="AP90">
        <v>119996398000</v>
      </c>
      <c r="AQ90">
        <v>120528597000</v>
      </c>
      <c r="AR90">
        <v>115576465000</v>
      </c>
      <c r="AS90">
        <v>30501461000</v>
      </c>
      <c r="AT90">
        <v>30606807000</v>
      </c>
      <c r="AU90">
        <v>31463338000</v>
      </c>
      <c r="AV90">
        <v>40569798000</v>
      </c>
      <c r="AW90">
        <v>31196592000</v>
      </c>
      <c r="AX90">
        <v>31861513000</v>
      </c>
      <c r="AY90">
        <v>30188621000</v>
      </c>
      <c r="AZ90">
        <v>31737928000</v>
      </c>
      <c r="BA90">
        <v>11.2</v>
      </c>
      <c r="BB90">
        <v>10.9</v>
      </c>
      <c r="BC90">
        <v>10.6</v>
      </c>
      <c r="BD90">
        <v>10.7</v>
      </c>
      <c r="BE90">
        <f>INDEX([1]report!$F$5:$AG$94,MATCH($C90,[1]report!$D$5:$D$94,0),MATCH(BE$1,[1]report!$F$4:$AG$4,0))</f>
        <v>24347810000</v>
      </c>
      <c r="BF90">
        <f>INDEX([1]report!$F$5:$AG$94,MATCH($C90,[1]report!$D$5:$D$94,0),MATCH(BF$1,[1]report!$F$4:$AG$4,0))</f>
        <v>24052284000</v>
      </c>
      <c r="BG90">
        <f>INDEX([1]report!$F$5:$AG$94,MATCH($C90,[1]report!$D$5:$D$94,0),MATCH(BG$1,[1]report!$F$4:$AG$4,0))</f>
        <v>24804836000</v>
      </c>
      <c r="BH90">
        <f>INDEX([1]report!$F$5:$AG$94,MATCH($C90,[1]report!$D$5:$D$94,0),MATCH(BH$1,[1]report!$F$4:$AG$4,0))</f>
        <v>27432294000</v>
      </c>
      <c r="BI90">
        <f>INDEX([1]report!$F$5:$AG$94,MATCH($C90,[1]report!$D$5:$D$94,0),MATCH(BI$1,[1]report!$F$4:$AG$4,0))</f>
        <v>12418418000</v>
      </c>
      <c r="BJ90">
        <f>INDEX([1]report!$F$5:$AG$94,MATCH($C90,[1]report!$D$5:$D$94,0),MATCH(BJ$1,[1]report!$F$4:$AG$4,0))</f>
        <v>12619691000</v>
      </c>
      <c r="BK90">
        <f>INDEX([1]report!$F$5:$AG$94,MATCH($C90,[1]report!$D$5:$D$94,0),MATCH(BK$1,[1]report!$F$4:$AG$4,0))</f>
        <v>12569986000</v>
      </c>
      <c r="BL90">
        <f>INDEX([1]report!$F$5:$AG$94,MATCH($C90,[1]report!$D$5:$D$94,0),MATCH(BL$1,[1]report!$F$4:$AG$4,0))</f>
        <v>12838753000</v>
      </c>
      <c r="BM90">
        <f>INDEX([1]report!$F$5:$AG$94,MATCH($C90,[1]report!$D$5:$D$94,0),MATCH(BM$1,[1]report!$F$4:$AG$4,0))</f>
        <v>28679749000</v>
      </c>
      <c r="BN90">
        <f>INDEX([1]report!$F$5:$AG$94,MATCH($C90,[1]report!$D$5:$D$94,0),MATCH(BN$1,[1]report!$F$4:$AG$4,0))</f>
        <v>25092758000</v>
      </c>
      <c r="BO90">
        <f>INDEX([1]report!$F$5:$AG$94,MATCH($C90,[1]report!$D$5:$D$94,0),MATCH(BO$1,[1]report!$F$4:$AG$4,0))</f>
        <v>27170137000</v>
      </c>
      <c r="BP90">
        <f>INDEX([1]report!$F$5:$AG$94,MATCH($C90,[1]report!$D$5:$D$94,0),MATCH(BP$1,[1]report!$F$4:$AG$4,0))</f>
        <v>27508732000</v>
      </c>
      <c r="BQ90">
        <f>INDEX([1]report!$F$5:$AG$94,MATCH($C90,[1]report!$D$5:$D$94,0),MATCH(BQ$1,[1]report!$F$4:$AG$4,0))</f>
        <v>28803970000</v>
      </c>
      <c r="BR90">
        <f>INDEX([1]report!$F$5:$AG$94,MATCH($C90,[1]report!$D$5:$D$94,0),MATCH(BR$1,[1]report!$F$4:$AG$4,0))</f>
        <v>28976757000</v>
      </c>
      <c r="BS90">
        <f>INDEX([1]report!$F$5:$AG$94,MATCH($C90,[1]report!$D$5:$D$94,0),MATCH(BS$1,[1]report!$F$4:$AG$4,0))</f>
        <v>29967263000</v>
      </c>
      <c r="BT90">
        <f>INDEX([1]report!$F$5:$AG$94,MATCH($C90,[1]report!$D$5:$D$94,0),MATCH(BT$1,[1]report!$F$4:$AG$4,0))</f>
        <v>36435918000</v>
      </c>
      <c r="BU90">
        <f>INDEX([1]report!$F$5:$AG$94,MATCH($C90,[1]report!$D$5:$D$94,0),MATCH(BU$1,[1]report!$F$4:$AG$4,0))</f>
        <v>31196592000</v>
      </c>
      <c r="BV90">
        <f>INDEX([1]report!$F$5:$AG$94,MATCH($C90,[1]report!$D$5:$D$94,0),MATCH(BV$1,[1]report!$F$4:$AG$4,0))</f>
        <v>31861513000</v>
      </c>
      <c r="BW90">
        <f>INDEX([1]report!$F$5:$AG$94,MATCH($C90,[1]report!$D$5:$D$94,0),MATCH(BW$1,[1]report!$F$4:$AG$4,0))</f>
        <v>30188621000</v>
      </c>
      <c r="BX90">
        <f>INDEX([1]report!$F$5:$AG$94,MATCH($C90,[1]report!$D$5:$D$94,0),MATCH(BX$1,[1]report!$F$4:$AG$4,0))</f>
        <v>31737928000</v>
      </c>
      <c r="BY90">
        <f>INDEX([1]report!$F$5:$AG$94,MATCH($C90,[1]report!$D$5:$D$94,0),MATCH(BY$1,[1]report!$F$4:$AG$4,0))</f>
        <v>2576399000</v>
      </c>
      <c r="BZ90">
        <f>INDEX([1]report!$F$5:$AG$94,MATCH($C90,[1]report!$D$5:$D$94,0),MATCH(BZ$1,[1]report!$F$4:$AG$4,0))</f>
        <v>2458076000</v>
      </c>
      <c r="CA90">
        <f>INDEX([1]report!$F$5:$AG$94,MATCH($C90,[1]report!$D$5:$D$94,0),MATCH(CA$1,[1]report!$F$4:$AG$4,0))</f>
        <v>2337487000</v>
      </c>
      <c r="CB90">
        <f>INDEX([1]report!$F$5:$AG$94,MATCH($C90,[1]report!$D$5:$D$94,0),MATCH(CB$1,[1]report!$F$4:$AG$4,0))</f>
        <v>2564517000</v>
      </c>
      <c r="CC90">
        <f>INDEX([1]report!$F$5:$AG$94,MATCH($C90,[1]report!$D$5:$D$94,0),MATCH(CC$1,[1]report!$F$4:$AG$4,0))</f>
        <v>449629000</v>
      </c>
      <c r="CD90">
        <f>INDEX([1]report!$F$5:$AG$94,MATCH($C90,[1]report!$D$5:$D$94,0),MATCH(CD$1,[1]report!$F$4:$AG$4,0))</f>
        <v>396643000</v>
      </c>
      <c r="CE90">
        <f>INDEX([1]report!$F$5:$AG$94,MATCH($C90,[1]report!$D$5:$D$94,0),MATCH(CE$1,[1]report!$F$4:$AG$4,0))</f>
        <v>556667000</v>
      </c>
      <c r="CF90">
        <f>INDEX([1]report!$F$5:$AG$94,MATCH($C90,[1]report!$D$5:$D$94,0),MATCH(CF$1,[1]report!$F$4:$AG$4,0))</f>
        <v>1272628000</v>
      </c>
    </row>
    <row r="91" spans="1:84" ht="57">
      <c r="A91">
        <f t="shared" si="1"/>
        <v>90</v>
      </c>
      <c r="B91" s="3" t="s">
        <v>123</v>
      </c>
      <c r="C91" s="11">
        <v>5406807316</v>
      </c>
      <c r="D91" s="21" t="s">
        <v>160</v>
      </c>
      <c r="E91" t="s">
        <v>47</v>
      </c>
      <c r="F91">
        <v>2820</v>
      </c>
      <c r="G91">
        <v>0.21</v>
      </c>
      <c r="H91">
        <v>1220</v>
      </c>
      <c r="I91">
        <v>0.06</v>
      </c>
      <c r="J91">
        <v>2310</v>
      </c>
      <c r="K91">
        <v>0.14000000000000001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355000</v>
      </c>
      <c r="T91">
        <v>888000</v>
      </c>
      <c r="U91">
        <v>0</v>
      </c>
      <c r="V91">
        <v>0</v>
      </c>
      <c r="W91">
        <v>3208000</v>
      </c>
      <c r="X91">
        <v>3700000</v>
      </c>
      <c r="Y91">
        <v>0</v>
      </c>
      <c r="Z91">
        <v>0</v>
      </c>
      <c r="AA91">
        <v>-12349000</v>
      </c>
      <c r="AB91">
        <v>-92615000</v>
      </c>
      <c r="AC91">
        <v>0</v>
      </c>
      <c r="AD91">
        <v>0</v>
      </c>
      <c r="AE91">
        <v>154739000</v>
      </c>
      <c r="AF91">
        <v>67318000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15408000</v>
      </c>
      <c r="AN91">
        <v>136725000</v>
      </c>
      <c r="AO91">
        <v>0</v>
      </c>
      <c r="AP91">
        <v>0</v>
      </c>
      <c r="AQ91">
        <v>0</v>
      </c>
      <c r="AR91">
        <v>264000</v>
      </c>
      <c r="AS91">
        <v>0</v>
      </c>
      <c r="AT91">
        <v>0</v>
      </c>
      <c r="AU91">
        <v>15408000</v>
      </c>
      <c r="AV91">
        <v>136461000</v>
      </c>
      <c r="AW91">
        <v>0</v>
      </c>
      <c r="AX91">
        <v>0</v>
      </c>
      <c r="AY91">
        <v>15744000</v>
      </c>
      <c r="AZ91">
        <v>248015000</v>
      </c>
      <c r="BA91">
        <v>0</v>
      </c>
      <c r="BB91">
        <v>0</v>
      </c>
      <c r="BC91">
        <v>9.6</v>
      </c>
      <c r="BD91">
        <v>39.4</v>
      </c>
      <c r="BE91">
        <f>INDEX([1]report!$F$5:$AG$94,MATCH($C91,[1]report!$D$5:$D$94,0),MATCH(BE$1,[1]report!$F$4:$AG$4,0))</f>
        <v>0</v>
      </c>
      <c r="BF91">
        <f>INDEX([1]report!$F$5:$AG$94,MATCH($C91,[1]report!$D$5:$D$94,0),MATCH(BF$1,[1]report!$F$4:$AG$4,0))</f>
        <v>0</v>
      </c>
      <c r="BG91">
        <f>INDEX([1]report!$F$5:$AG$94,MATCH($C91,[1]report!$D$5:$D$94,0),MATCH(BG$1,[1]report!$F$4:$AG$4,0))</f>
        <v>154384000</v>
      </c>
      <c r="BH91">
        <f>INDEX([1]report!$F$5:$AG$94,MATCH($C91,[1]report!$D$5:$D$94,0),MATCH(BH$1,[1]report!$F$4:$AG$4,0))</f>
        <v>66430000</v>
      </c>
      <c r="BI91">
        <f>INDEX([1]report!$F$5:$AG$94,MATCH($C91,[1]report!$D$5:$D$94,0),MATCH(BI$1,[1]report!$F$4:$AG$4,0))</f>
        <v>0</v>
      </c>
      <c r="BJ91">
        <f>INDEX([1]report!$F$5:$AG$94,MATCH($C91,[1]report!$D$5:$D$94,0),MATCH(BJ$1,[1]report!$F$4:$AG$4,0))</f>
        <v>0</v>
      </c>
      <c r="BK91">
        <f>INDEX([1]report!$F$5:$AG$94,MATCH($C91,[1]report!$D$5:$D$94,0),MATCH(BK$1,[1]report!$F$4:$AG$4,0))</f>
        <v>-12349000</v>
      </c>
      <c r="BL91">
        <f>INDEX([1]report!$F$5:$AG$94,MATCH($C91,[1]report!$D$5:$D$94,0),MATCH(BL$1,[1]report!$F$4:$AG$4,0))</f>
        <v>-92615000</v>
      </c>
      <c r="BM91">
        <f>INDEX([1]report!$F$5:$AG$94,MATCH($C91,[1]report!$D$5:$D$94,0),MATCH(BM$1,[1]report!$F$4:$AG$4,0))</f>
        <v>0</v>
      </c>
      <c r="BN91">
        <f>INDEX([1]report!$F$5:$AG$94,MATCH($C91,[1]report!$D$5:$D$94,0),MATCH(BN$1,[1]report!$F$4:$AG$4,0))</f>
        <v>0</v>
      </c>
      <c r="BO91">
        <f>INDEX([1]report!$F$5:$AG$94,MATCH($C91,[1]report!$D$5:$D$94,0),MATCH(BO$1,[1]report!$F$4:$AG$4,0))</f>
        <v>0</v>
      </c>
      <c r="BP91">
        <f>INDEX([1]report!$F$5:$AG$94,MATCH($C91,[1]report!$D$5:$D$94,0),MATCH(BP$1,[1]report!$F$4:$AG$4,0))</f>
        <v>0</v>
      </c>
      <c r="BQ91">
        <f>INDEX([1]report!$F$5:$AG$94,MATCH($C91,[1]report!$D$5:$D$94,0),MATCH(BQ$1,[1]report!$F$4:$AG$4,0))</f>
        <v>0</v>
      </c>
      <c r="BR91">
        <f>INDEX([1]report!$F$5:$AG$94,MATCH($C91,[1]report!$D$5:$D$94,0),MATCH(BR$1,[1]report!$F$4:$AG$4,0))</f>
        <v>0</v>
      </c>
      <c r="BS91">
        <f>INDEX([1]report!$F$5:$AG$94,MATCH($C91,[1]report!$D$5:$D$94,0),MATCH(BS$1,[1]report!$F$4:$AG$4,0))</f>
        <v>167088000</v>
      </c>
      <c r="BT91">
        <f>INDEX([1]report!$F$5:$AG$94,MATCH($C91,[1]report!$D$5:$D$94,0),MATCH(BT$1,[1]report!$F$4:$AG$4,0))</f>
        <v>159933000</v>
      </c>
      <c r="BU91">
        <f>INDEX([1]report!$F$5:$AG$94,MATCH($C91,[1]report!$D$5:$D$94,0),MATCH(BU$1,[1]report!$F$4:$AG$4,0))</f>
        <v>0</v>
      </c>
      <c r="BV91">
        <f>INDEX([1]report!$F$5:$AG$94,MATCH($C91,[1]report!$D$5:$D$94,0),MATCH(BV$1,[1]report!$F$4:$AG$4,0))</f>
        <v>0</v>
      </c>
      <c r="BW91">
        <f>INDEX([1]report!$F$5:$AG$94,MATCH($C91,[1]report!$D$5:$D$94,0),MATCH(BW$1,[1]report!$F$4:$AG$4,0))</f>
        <v>15744000</v>
      </c>
      <c r="BX91">
        <f>INDEX([1]report!$F$5:$AG$94,MATCH($C91,[1]report!$D$5:$D$94,0),MATCH(BX$1,[1]report!$F$4:$AG$4,0))</f>
        <v>248015000</v>
      </c>
      <c r="BY91">
        <f>INDEX([1]report!$F$5:$AG$94,MATCH($C91,[1]report!$D$5:$D$94,0),MATCH(BY$1,[1]report!$F$4:$AG$4,0))</f>
        <v>0</v>
      </c>
      <c r="BZ91">
        <f>INDEX([1]report!$F$5:$AG$94,MATCH($C91,[1]report!$D$5:$D$94,0),MATCH(BZ$1,[1]report!$F$4:$AG$4,0))</f>
        <v>0</v>
      </c>
      <c r="CA91">
        <f>INDEX([1]report!$F$5:$AG$94,MATCH($C91,[1]report!$D$5:$D$94,0),MATCH(CA$1,[1]report!$F$4:$AG$4,0))</f>
        <v>8841000</v>
      </c>
      <c r="CB91">
        <f>INDEX([1]report!$F$5:$AG$94,MATCH($C91,[1]report!$D$5:$D$94,0),MATCH(CB$1,[1]report!$F$4:$AG$4,0))</f>
        <v>0</v>
      </c>
      <c r="CC91">
        <f>INDEX([1]report!$F$5:$AG$94,MATCH($C91,[1]report!$D$5:$D$94,0),MATCH(CC$1,[1]report!$F$4:$AG$4,0))</f>
        <v>0</v>
      </c>
      <c r="CD91">
        <f>INDEX([1]report!$F$5:$AG$94,MATCH($C91,[1]report!$D$5:$D$94,0),MATCH(CD$1,[1]report!$F$4:$AG$4,0))</f>
        <v>0</v>
      </c>
      <c r="CE91">
        <f>INDEX([1]report!$F$5:$AG$94,MATCH($C91,[1]report!$D$5:$D$94,0),MATCH(CE$1,[1]report!$F$4:$AG$4,0))</f>
        <v>-12359000</v>
      </c>
      <c r="CF91">
        <f>INDEX([1]report!$F$5:$AG$94,MATCH($C91,[1]report!$D$5:$D$94,0),MATCH(CF$1,[1]report!$F$4:$AG$4,0))</f>
        <v>-90880000</v>
      </c>
    </row>
    <row r="92" spans="1:84">
      <c r="A92" t="str">
        <f t="shared" si="1"/>
        <v/>
      </c>
    </row>
    <row r="93" spans="1:84">
      <c r="A93" t="str">
        <f t="shared" si="1"/>
        <v/>
      </c>
    </row>
    <row r="94" spans="1:84">
      <c r="A94" t="str">
        <f t="shared" si="1"/>
        <v/>
      </c>
    </row>
    <row r="95" spans="1:84">
      <c r="A95" t="str">
        <f t="shared" si="1"/>
        <v/>
      </c>
    </row>
    <row r="96" spans="1:84">
      <c r="A96" t="str">
        <f t="shared" si="1"/>
        <v/>
      </c>
    </row>
    <row r="97" spans="1:1">
      <c r="A97" t="str">
        <f t="shared" si="1"/>
        <v/>
      </c>
    </row>
    <row r="98" spans="1:1">
      <c r="A98" t="str">
        <f t="shared" si="1"/>
        <v/>
      </c>
    </row>
    <row r="99" spans="1:1">
      <c r="A99" t="str">
        <f t="shared" si="1"/>
        <v/>
      </c>
    </row>
    <row r="100" spans="1:1">
      <c r="A100" t="str">
        <f t="shared" si="1"/>
        <v/>
      </c>
    </row>
    <row r="101" spans="1:1">
      <c r="A101" t="str">
        <f t="shared" si="1"/>
        <v/>
      </c>
    </row>
    <row r="102" spans="1:1">
      <c r="A102" t="str">
        <f t="shared" si="1"/>
        <v/>
      </c>
    </row>
    <row r="103" spans="1:1">
      <c r="A103" t="str">
        <f t="shared" si="1"/>
        <v/>
      </c>
    </row>
    <row r="104" spans="1:1">
      <c r="A104" t="str">
        <f t="shared" si="1"/>
        <v/>
      </c>
    </row>
    <row r="105" spans="1:1">
      <c r="A105" t="str">
        <f t="shared" si="1"/>
        <v/>
      </c>
    </row>
    <row r="106" spans="1:1">
      <c r="A106" t="str">
        <f t="shared" si="1"/>
        <v/>
      </c>
    </row>
    <row r="107" spans="1:1">
      <c r="A107" t="str">
        <f t="shared" si="1"/>
        <v/>
      </c>
    </row>
    <row r="108" spans="1:1">
      <c r="A108" t="str">
        <f t="shared" si="1"/>
        <v/>
      </c>
    </row>
    <row r="109" spans="1:1">
      <c r="A109" t="str">
        <f t="shared" si="1"/>
        <v/>
      </c>
    </row>
  </sheetData>
  <autoFilter ref="A1:BD109" xr:uid="{6BBE79BC-200D-4390-B50E-3E266990F906}"/>
  <hyperlinks>
    <hyperlink ref="B2" r:id="rId1" display="http://wildberries.ru/" xr:uid="{49745C1F-8279-4A60-AB34-8F6050FB9FB9}"/>
    <hyperlink ref="B3" r:id="rId2" display="http://ozon.ru/" xr:uid="{6042753A-D5D0-441C-AD88-872474B29638}"/>
    <hyperlink ref="B4" r:id="rId3" display="http://citilink.ru/" xr:uid="{55BA198A-0370-425A-B9FF-187E907AC025}"/>
    <hyperlink ref="B5" r:id="rId4" display="http://dns-shop.ru/" xr:uid="{BBE66649-6DA2-4060-AF54-681D83E9F778}"/>
    <hyperlink ref="B6" r:id="rId5" display="http://mvideo.ru/" xr:uid="{2B40812A-C071-41C0-A462-4DCDCAB88316}"/>
    <hyperlink ref="B7" r:id="rId6" display="http://eldorado.ru/" xr:uid="{B78629C8-8720-4CAE-982D-2021519E1C41}"/>
    <hyperlink ref="B8" r:id="rId7" display="http://lamoda.ru/" xr:uid="{79B2C723-D8E3-4C4F-9F17-575550C79EEC}"/>
    <hyperlink ref="B9" r:id="rId8" display="http://apteka.ru/" xr:uid="{D8684375-CF05-406F-AEED-0675F34141EE}"/>
    <hyperlink ref="B10" r:id="rId9" display="http://petrovich.ru/" xr:uid="{D22AD633-E907-4670-978F-BF426B7B2EE8}"/>
    <hyperlink ref="B11" r:id="rId10" display="http://vseinstrumenti.ru/" xr:uid="{4905E64A-AA2E-492A-8EB7-847365A984A2}"/>
    <hyperlink ref="B12" r:id="rId11" display="http://detmir.ru/" xr:uid="{1BD61E5A-7EA4-489A-A8C0-8C1C1955B159}"/>
    <hyperlink ref="B13" r:id="rId12" display="http://leroymerlin.ru/" xr:uid="{8551FAB0-63C3-457D-A7CE-C676B491BF6B}"/>
    <hyperlink ref="B14" r:id="rId13" display="http://sima-land.ru/" xr:uid="{3B2DF1E5-FCD7-4BF4-A7AA-36C2EDB53DF5}"/>
    <hyperlink ref="B15" r:id="rId14" display="http://svyaznoy.ru/" xr:uid="{65FE8944-1D56-49C4-94DD-9CF3344018FD}"/>
    <hyperlink ref="B16" r:id="rId15" display="http://onlinetrade.ru/" xr:uid="{1EE1F81B-D620-4131-AA16-DBDAA67496E3}"/>
    <hyperlink ref="B17" r:id="rId16" display="http://sportmaster.ru/" xr:uid="{054A6F75-E869-4049-B7A8-3ECDDA85C92F}"/>
    <hyperlink ref="B18" r:id="rId17" display="http://shop.mts.ru/" xr:uid="{E552C41A-50D7-4051-940E-73C7817C5621}"/>
    <hyperlink ref="B19" r:id="rId18" display="http://komus.ru/" xr:uid="{10869F26-80EA-4A95-B6B8-A9C63FF3BD1F}"/>
    <hyperlink ref="B20" r:id="rId19" display="http://utkonos.ru/" xr:uid="{7DC92990-0655-411A-A7F2-C48683E516B2}"/>
    <hyperlink ref="B21" r:id="rId20" display="http://vprok.ru/" xr:uid="{CEBDC2B5-B6B2-4F06-AE48-8365399B75BB}"/>
    <hyperlink ref="B22" r:id="rId21" display="http://holodilnik.ru/" xr:uid="{BE523968-DA1D-4FE6-A848-E3061941604A}"/>
    <hyperlink ref="B23" r:id="rId22" display="http://exist.ru/" xr:uid="{35E3D832-9EFB-4D38-B85F-928600D1B431}"/>
    <hyperlink ref="B24" r:id="rId23" display="http://vkusvill.ru/" xr:uid="{DCBEA2F9-83C7-49C7-99A2-ADD29748CBEC}"/>
    <hyperlink ref="B25" r:id="rId24" display="http://kolesa-darom.ru/" xr:uid="{6AD24B7E-4BCC-48E5-BF04-FA9614E5D09F}"/>
    <hyperlink ref="B26" r:id="rId25" display="http://bonprix.ru/" xr:uid="{DD770AFA-3565-44DE-AD80-A86652197F4D}"/>
    <hyperlink ref="B27" r:id="rId26" display="http://hoff.ru/" xr:uid="{36D15FFB-FF23-432D-9114-E69BE81D7C91}"/>
    <hyperlink ref="B28" r:id="rId27" display="http://sunlight.net/" xr:uid="{952D388C-BB20-44E6-B23B-A82A74A2AC30}"/>
    <hyperlink ref="B29" r:id="rId28" display="http://lavka.yandex/" xr:uid="{A677CF34-86CA-4B8E-8BC6-C292D3670E68}"/>
    <hyperlink ref="B30" r:id="rId29" display="http://re-store.ru/" xr:uid="{F45290D9-9EA2-41C6-916A-F477C9CB8F5C}"/>
    <hyperlink ref="B31" r:id="rId30" display="http://petshop.ru/" xr:uid="{91C30729-8D3B-45AA-AF4A-C7970059AEAD}"/>
    <hyperlink ref="B32" r:id="rId31" display="http://letu.ru/" xr:uid="{EAB574A8-D409-4D8A-9D2D-98A82AABD674}"/>
    <hyperlink ref="B33" r:id="rId32" display="http://samokat.ru/" xr:uid="{72D48F07-124D-4C20-8AA5-F45F3A698803}"/>
    <hyperlink ref="B34" r:id="rId33" display="http://labirint.ru/" xr:uid="{25672523-E1CB-4AD6-B447-400FF427C6A7}"/>
    <hyperlink ref="B35" r:id="rId34" display="http://tsum.ru/" xr:uid="{90E45E25-6CF5-4C6C-9A87-1AA8732DD7A2}"/>
    <hyperlink ref="B36" r:id="rId35" display="http://220-volt.ru/" xr:uid="{95A9A444-097E-489F-BEEC-A84D28E4F794}"/>
    <hyperlink ref="B37" r:id="rId36" display="http://eapteka.ru/" xr:uid="{50F542A7-E639-46BB-A9B3-0242CFE3EA34}"/>
    <hyperlink ref="B38" r:id="rId37" display="http://hm.com/" xr:uid="{04C9E691-3052-4E7D-86CA-C90757631D69}"/>
    <hyperlink ref="B39" r:id="rId38" display="http://igooods.ru/" xr:uid="{4E1C36F6-3C53-456A-B750-FDB7DCFC52D5}"/>
    <hyperlink ref="B40" r:id="rId39" display="http://rbt.ru/" xr:uid="{546F3CCE-D6B0-4177-B81C-6CA94338C41D}"/>
    <hyperlink ref="B41" r:id="rId40" display="http://xcom-shop.ru/" xr:uid="{B6FAF7A1-4350-42FE-89B8-8AB970739CCB}"/>
    <hyperlink ref="B42" r:id="rId41" display="http://officemag.ru/" xr:uid="{25029CF4-E782-4572-BC89-0B6059FCC7BF}"/>
    <hyperlink ref="B43" r:id="rId42" display="http://dochkisinochki.ru/" xr:uid="{0D2A5FBD-F5FE-49E1-9208-6C3548F64FAF}"/>
    <hyperlink ref="B44" r:id="rId43" display="http://pleer.ru/" xr:uid="{A43D5E1E-5E12-4E27-A370-9DB2E826E6ED}"/>
    <hyperlink ref="B45" r:id="rId44" display="http://santehnika-online.ru/" xr:uid="{3601C1F1-528B-4A27-A4B4-323C5F91CE51}"/>
    <hyperlink ref="B46" r:id="rId45" display="http://shop.rivegauche.ru/" xr:uid="{93D57A17-01A5-4DD7-BC14-0C9752E7914B}"/>
    <hyperlink ref="B47" r:id="rId46" display="http://zdravcity.ru/" xr:uid="{6BE6D0B6-5A03-4E6E-AD0E-1F06047EF2DB}"/>
    <hyperlink ref="B48" r:id="rId47" display="http://shop.samsung.com/" xr:uid="{E6880A54-B784-4467-AED6-FF621341BA50}"/>
    <hyperlink ref="B49" r:id="rId48" display="http://goldapple.ru/" xr:uid="{018E00A0-F79B-4E3C-A2A6-53BE84CE4134}"/>
    <hyperlink ref="B50" r:id="rId49" display="http://akusherstvo.ru/" xr:uid="{7A3BEEF8-A7B0-49F7-9848-05A361555958}"/>
    <hyperlink ref="B51" r:id="rId50" display="http://stolplit.ru/" xr:uid="{0CE59F00-DEB8-46D2-9AFB-E4B03539088B}"/>
    <hyperlink ref="B52" r:id="rId51" display="http://5-delivery.ru/" xr:uid="{C148ED45-B12C-4278-9F11-E9D132D69A4F}"/>
    <hyperlink ref="B53" r:id="rId52" display="http://shinservice.ru/" xr:uid="{D09C6301-C3AA-4ECD-A4C1-ED7DB9D81E4E}"/>
    <hyperlink ref="B54" r:id="rId53" display="http://notik.ru/" xr:uid="{FA80FF69-FB4B-46B4-982C-3031D0CB7EC3}"/>
    <hyperlink ref="B55" r:id="rId54" display="http://adidas.ru/" xr:uid="{3EEC3D01-4021-42A7-9E24-C22B4D7D585A}"/>
    <hyperlink ref="B56" r:id="rId55" display="http://positronica.ru/" xr:uid="{974F3083-02B9-4D25-9229-DEAD059B06B5}"/>
    <hyperlink ref="B57" r:id="rId56" display="http://askona.ru/" xr:uid="{141CEF49-DE24-4C34-8D35-5B4BD1766467}"/>
    <hyperlink ref="B58" r:id="rId57" display="http://rendez-vous.ru/" xr:uid="{F683F449-9E17-40F1-AD67-B45D6440B3EC}"/>
    <hyperlink ref="B59" r:id="rId58" display="http://autodoc.ru/" xr:uid="{2A41B95B-BC6C-4A32-9C0B-C086742D745A}"/>
    <hyperlink ref="B60" r:id="rId59" display="http://shoppinglive.ru/" xr:uid="{20192085-5BEB-408F-8D0D-2D47CE781F04}"/>
    <hyperlink ref="B61" r:id="rId60" display="http://apteka-ot-sklada.ru/" xr:uid="{AD7D1196-2257-40EC-A024-299A7F522147}"/>
    <hyperlink ref="B62" r:id="rId61" display="http://kupivip.ru/" xr:uid="{D559D8B6-1F62-4D63-9F2D-B8D3EE25EF36}"/>
    <hyperlink ref="B63" r:id="rId62" display="http://zara.com/" xr:uid="{EDDA2AEF-F72A-4BFC-B135-C420628A2527}"/>
    <hyperlink ref="B64" r:id="rId63" display="http://techport.ru/" xr:uid="{402D8A87-0461-4A1B-ABC9-C85ADB0A386D}"/>
    <hyperlink ref="B65" r:id="rId64" display="http://av.ru/" xr:uid="{6FB7E03F-6941-462D-B5C8-89E438F23913}"/>
    <hyperlink ref="B66" r:id="rId65" display="http://монастырёв.рф/" xr:uid="{D4B23030-8D63-4CB2-A051-9733405C37C2}"/>
    <hyperlink ref="B67" r:id="rId66" display="http://minicen.ru/" xr:uid="{C1FB177E-AD70-459D-BC6B-4A98F1F81670}"/>
    <hyperlink ref="B68" r:id="rId67" display="http://gifts.ru/" xr:uid="{2C3775DA-D173-4258-BB15-B05DE93E33DC}"/>
    <hyperlink ref="B69" r:id="rId68" xr:uid="{0AF7316D-7D13-4409-ADCC-0B13233565C9}"/>
    <hyperlink ref="B70" r:id="rId69" display="http://emex.ru/" xr:uid="{0E8E3782-568C-40D7-B3D6-E49998395E26}"/>
    <hyperlink ref="B71" r:id="rId70" display="http://kns.ru/" xr:uid="{0C4FA81F-C2FC-478B-BA1A-259D9EBDDD50}"/>
    <hyperlink ref="B72" r:id="rId71" display="http://apteka63plus.ru/" xr:uid="{E14A7B27-0E46-4A7B-9338-67A5B1F348E1}"/>
    <hyperlink ref="B73" r:id="rId72" display="http://stolichki.ru/" xr:uid="{E9C126BD-3A06-4A26-AEB5-A7E416647837}"/>
    <hyperlink ref="B74" r:id="rId73" display="http://mosautoshina.ru/" xr:uid="{44A781C0-9B52-42CD-BE30-74ABD7CE3DAC}"/>
    <hyperlink ref="B75" r:id="rId74" display="http://laredoute.ru/" xr:uid="{B49B3961-F0AA-4443-9FCA-E4603BC96F9A}"/>
    <hyperlink ref="B76" r:id="rId75" display="http://gorzdrav.org/" xr:uid="{72B2672E-4173-43F4-9A4A-AAAFEB854C70}"/>
    <hyperlink ref="B77" r:id="rId76" display="http://ursus.ru/" xr:uid="{2737F4BD-CB93-45A3-AF63-57BB61514BC0}"/>
    <hyperlink ref="B78" r:id="rId77" display="http://metro-cc.ru/" xr:uid="{05ABE12B-9012-4418-B1AB-97F1313A4951}"/>
    <hyperlink ref="B79" r:id="rId78" display="http://chipdip.ru/" xr:uid="{E2E1DAE1-9D81-4EDD-966D-E0C939BB0D19}"/>
    <hyperlink ref="B80" r:id="rId79" display="http://pm.ru/" xr:uid="{222BEFC4-F013-4A61-B471-027319F1A52D}"/>
    <hyperlink ref="B81" r:id="rId80" display="http://iledebeaute.ru/" xr:uid="{E200639B-7F31-42EE-B231-819A945CBA13}"/>
    <hyperlink ref="B82" r:id="rId81" display="http://technopark.ru/" xr:uid="{0E560D03-73DD-488E-91E9-D3A8DD7D3975}"/>
    <hyperlink ref="B83" r:id="rId82" display="http://mnogomebeli.com/" xr:uid="{1377752A-B78D-470F-AD8C-48EF0C6EAE92}"/>
    <hyperlink ref="B84" r:id="rId83" display="http://vitaexpress.ru/" xr:uid="{C5008E48-7B9A-4A8B-B245-DF6DD4FB2BDA}"/>
    <hyperlink ref="B85" r:id="rId84" display="http://ostin.com/" xr:uid="{8FF82FC9-3C33-457E-8C49-3600EFCEC163}"/>
    <hyperlink ref="B86" r:id="rId85" display="http://zhivika.ru/" xr:uid="{7D0ED1C6-1802-4703-9EA0-C8BB693B967E}"/>
    <hyperlink ref="B87" r:id="rId86" display="http://e2e4online.ru/" xr:uid="{BBACDF8F-2299-4873-8C74-145D4DDE3CE9}"/>
    <hyperlink ref="B88" r:id="rId87" display="http://zdorov.ru/" xr:uid="{2F3907D4-980E-43CC-9599-687D91B99BCE}"/>
    <hyperlink ref="B89" r:id="rId88" display="http://regard.ru/" xr:uid="{EFC9A436-8FBE-4BEF-A2F8-B4E01E1471BC}"/>
    <hyperlink ref="B90" r:id="rId89" display="http://okeydostavka.ru/" xr:uid="{4E2F5AD4-5A78-4924-B4C8-A228214DBBA4}"/>
    <hyperlink ref="B91" r:id="rId90" display="http://vsemayki.ru/" xr:uid="{08FBEE19-E6B6-40F2-84EE-6C4190AD4F0A}"/>
  </hyperlinks>
  <pageMargins left="0.7" right="0.7" top="0.75" bottom="0.75" header="0.3" footer="0.3"/>
  <pageSetup paperSize="9" orientation="portrait" verticalDpi="0" r:id="rId91"/>
  <legacyDrawing r:id="rId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B9BA-7FCD-45DC-A5FF-92931980C1DC}">
  <dimension ref="A1:CF109"/>
  <sheetViews>
    <sheetView tabSelected="1" workbookViewId="0">
      <pane xSplit="2" ySplit="1" topLeftCell="BM2" activePane="bottomRight" state="frozen"/>
      <selection pane="topRight" activeCell="C1" sqref="C1"/>
      <selection pane="bottomLeft" activeCell="A2" sqref="A2"/>
      <selection pane="bottomRight" activeCell="CA12" sqref="CA12"/>
    </sheetView>
  </sheetViews>
  <sheetFormatPr defaultRowHeight="15" customHeight="1"/>
  <cols>
    <col min="2" max="3" width="17.6640625" customWidth="1"/>
    <col min="4" max="4" width="17.6640625" style="28" customWidth="1"/>
    <col min="5" max="5" width="14.33203125" customWidth="1"/>
    <col min="6" max="6" width="12.109375" customWidth="1"/>
    <col min="12" max="12" width="8.88671875" style="30"/>
    <col min="13" max="13" width="11" bestFit="1" customWidth="1"/>
    <col min="35" max="35" width="19.44140625" customWidth="1"/>
  </cols>
  <sheetData>
    <row r="1" spans="1:84" ht="72">
      <c r="A1" s="1" t="s">
        <v>0</v>
      </c>
      <c r="B1" s="1" t="s">
        <v>274</v>
      </c>
      <c r="C1" s="1" t="s">
        <v>158</v>
      </c>
      <c r="D1" s="25" t="s">
        <v>159</v>
      </c>
      <c r="E1" s="1" t="s">
        <v>326</v>
      </c>
      <c r="F1" s="12" t="s">
        <v>275</v>
      </c>
      <c r="G1" s="12" t="s">
        <v>276</v>
      </c>
      <c r="H1" s="12" t="s">
        <v>277</v>
      </c>
      <c r="I1" s="12" t="s">
        <v>278</v>
      </c>
      <c r="J1" s="12" t="s">
        <v>279</v>
      </c>
      <c r="K1" s="12" t="s">
        <v>280</v>
      </c>
      <c r="L1" s="29" t="s">
        <v>281</v>
      </c>
      <c r="M1" s="24" t="s">
        <v>282</v>
      </c>
      <c r="N1" s="24" t="s">
        <v>283</v>
      </c>
      <c r="O1" s="24" t="s">
        <v>284</v>
      </c>
      <c r="P1" s="24" t="s">
        <v>285</v>
      </c>
      <c r="Q1" s="24" t="s">
        <v>286</v>
      </c>
      <c r="R1" s="24" t="s">
        <v>287</v>
      </c>
      <c r="S1" s="24" t="s">
        <v>288</v>
      </c>
      <c r="T1" s="24" t="s">
        <v>289</v>
      </c>
      <c r="U1" s="24" t="s">
        <v>290</v>
      </c>
      <c r="V1" s="24" t="s">
        <v>291</v>
      </c>
      <c r="W1" s="24" t="s">
        <v>292</v>
      </c>
      <c r="X1" s="24" t="s">
        <v>293</v>
      </c>
      <c r="Y1" s="24" t="s">
        <v>294</v>
      </c>
      <c r="Z1" s="24" t="s">
        <v>295</v>
      </c>
      <c r="AA1" s="24" t="s">
        <v>296</v>
      </c>
      <c r="AB1" s="24" t="s">
        <v>297</v>
      </c>
      <c r="AC1" s="24" t="s">
        <v>298</v>
      </c>
      <c r="AD1" s="24" t="s">
        <v>299</v>
      </c>
      <c r="AE1" s="24" t="s">
        <v>300</v>
      </c>
      <c r="AF1" s="24" t="s">
        <v>301</v>
      </c>
      <c r="AG1" s="24" t="s">
        <v>302</v>
      </c>
      <c r="AH1" s="24" t="s">
        <v>303</v>
      </c>
      <c r="AI1" s="24" t="s">
        <v>304</v>
      </c>
      <c r="AJ1" s="24" t="s">
        <v>305</v>
      </c>
      <c r="AK1" s="24" t="s">
        <v>306</v>
      </c>
      <c r="AL1" s="24" t="s">
        <v>307</v>
      </c>
      <c r="AM1" s="24" t="s">
        <v>308</v>
      </c>
      <c r="AN1" s="24" t="s">
        <v>309</v>
      </c>
      <c r="AO1" s="24" t="s">
        <v>310</v>
      </c>
      <c r="AP1" s="24" t="s">
        <v>311</v>
      </c>
      <c r="AQ1" s="24" t="s">
        <v>312</v>
      </c>
      <c r="AR1" s="24" t="s">
        <v>313</v>
      </c>
      <c r="AS1" s="24" t="s">
        <v>314</v>
      </c>
      <c r="AT1" s="24" t="s">
        <v>315</v>
      </c>
      <c r="AU1" s="24" t="s">
        <v>316</v>
      </c>
      <c r="AV1" s="24" t="s">
        <v>317</v>
      </c>
      <c r="AW1" s="24" t="s">
        <v>318</v>
      </c>
      <c r="AX1" s="24" t="s">
        <v>319</v>
      </c>
      <c r="AY1" s="24" t="s">
        <v>320</v>
      </c>
      <c r="AZ1" s="24" t="s">
        <v>321</v>
      </c>
      <c r="BA1" s="24" t="s">
        <v>322</v>
      </c>
      <c r="BB1" s="24" t="s">
        <v>323</v>
      </c>
      <c r="BC1" s="24" t="s">
        <v>324</v>
      </c>
      <c r="BD1" s="24" t="s">
        <v>325</v>
      </c>
      <c r="BE1" s="24" t="s">
        <v>352</v>
      </c>
      <c r="BF1" s="24" t="s">
        <v>353</v>
      </c>
      <c r="BG1" s="24" t="s">
        <v>354</v>
      </c>
      <c r="BH1" s="24" t="s">
        <v>355</v>
      </c>
      <c r="BI1" s="24" t="s">
        <v>351</v>
      </c>
      <c r="BJ1" s="24" t="s">
        <v>356</v>
      </c>
      <c r="BK1" s="24" t="s">
        <v>357</v>
      </c>
      <c r="BL1" s="24" t="s">
        <v>358</v>
      </c>
      <c r="BM1" s="24" t="s">
        <v>359</v>
      </c>
      <c r="BN1" s="24" t="s">
        <v>360</v>
      </c>
      <c r="BO1" s="24" t="s">
        <v>361</v>
      </c>
      <c r="BP1" s="24" t="s">
        <v>362</v>
      </c>
      <c r="BQ1" s="24" t="s">
        <v>363</v>
      </c>
      <c r="BR1" s="24" t="s">
        <v>364</v>
      </c>
      <c r="BS1" s="24" t="s">
        <v>365</v>
      </c>
      <c r="BT1" s="24" t="s">
        <v>366</v>
      </c>
      <c r="BU1" s="24" t="s">
        <v>367</v>
      </c>
      <c r="BV1" s="24" t="s">
        <v>368</v>
      </c>
      <c r="BW1" s="24" t="s">
        <v>369</v>
      </c>
      <c r="BX1" s="24" t="s">
        <v>370</v>
      </c>
      <c r="BY1" s="24" t="s">
        <v>371</v>
      </c>
      <c r="BZ1" s="24" t="s">
        <v>372</v>
      </c>
      <c r="CA1" s="24" t="s">
        <v>373</v>
      </c>
      <c r="CB1" s="24" t="s">
        <v>374</v>
      </c>
      <c r="CC1" s="24" t="s">
        <v>375</v>
      </c>
      <c r="CD1" s="24" t="s">
        <v>376</v>
      </c>
      <c r="CE1" s="24" t="s">
        <v>377</v>
      </c>
      <c r="CF1" s="24" t="s">
        <v>378</v>
      </c>
    </row>
    <row r="2" spans="1:84" ht="15" customHeight="1">
      <c r="A2">
        <v>1</v>
      </c>
      <c r="B2" s="3" t="s">
        <v>134</v>
      </c>
      <c r="C2" s="11">
        <v>7721546864</v>
      </c>
      <c r="D2" s="26" t="s">
        <v>161</v>
      </c>
      <c r="E2" t="s">
        <v>6</v>
      </c>
      <c r="F2">
        <v>413200</v>
      </c>
      <c r="G2">
        <v>0.96</v>
      </c>
      <c r="H2">
        <v>305000</v>
      </c>
      <c r="I2">
        <v>1</v>
      </c>
      <c r="J2">
        <v>1350</v>
      </c>
      <c r="K2">
        <v>-0.02</v>
      </c>
      <c r="L2" s="30">
        <v>121265429</v>
      </c>
      <c r="M2">
        <v>823000</v>
      </c>
      <c r="N2">
        <v>17548000</v>
      </c>
      <c r="O2">
        <v>13705000</v>
      </c>
      <c r="P2">
        <v>14346000</v>
      </c>
      <c r="Q2">
        <v>3162394000</v>
      </c>
      <c r="R2">
        <v>6283416000</v>
      </c>
      <c r="S2">
        <v>10229252000</v>
      </c>
      <c r="T2">
        <v>21579040000</v>
      </c>
      <c r="U2">
        <v>17465946000</v>
      </c>
      <c r="V2">
        <v>38549414000</v>
      </c>
      <c r="W2">
        <v>45986778000</v>
      </c>
      <c r="X2">
        <v>63916963000</v>
      </c>
      <c r="Y2">
        <v>3553496000</v>
      </c>
      <c r="Z2">
        <v>7936927000</v>
      </c>
      <c r="AA2">
        <v>9579845000</v>
      </c>
      <c r="AB2">
        <v>23413665000</v>
      </c>
      <c r="AC2">
        <v>28196528000</v>
      </c>
      <c r="AD2">
        <v>57286746000</v>
      </c>
      <c r="AE2">
        <v>75370250000</v>
      </c>
      <c r="AF2">
        <v>113417001000</v>
      </c>
      <c r="AG2">
        <v>0</v>
      </c>
      <c r="AH2">
        <v>0</v>
      </c>
      <c r="AI2">
        <v>0</v>
      </c>
      <c r="AJ2">
        <v>0</v>
      </c>
      <c r="AK2">
        <v>69509790000</v>
      </c>
      <c r="AL2">
        <v>116946049000</v>
      </c>
      <c r="AM2">
        <v>169773813000</v>
      </c>
      <c r="AN2">
        <v>224940746000</v>
      </c>
      <c r="AO2">
        <v>47155086000</v>
      </c>
      <c r="AP2">
        <v>72144783000</v>
      </c>
      <c r="AQ2">
        <v>103362899000</v>
      </c>
      <c r="AR2">
        <v>101202381000</v>
      </c>
      <c r="AS2">
        <v>22354704000</v>
      </c>
      <c r="AT2">
        <v>44801266000</v>
      </c>
      <c r="AU2">
        <v>66410914000</v>
      </c>
      <c r="AV2">
        <v>123738365000</v>
      </c>
      <c r="AW2">
        <v>18094209000</v>
      </c>
      <c r="AX2">
        <v>34928982000</v>
      </c>
      <c r="AY2">
        <v>56478985000</v>
      </c>
      <c r="AZ2">
        <v>91442524000</v>
      </c>
      <c r="BA2">
        <v>4.3</v>
      </c>
      <c r="BB2">
        <v>4.2</v>
      </c>
      <c r="BC2">
        <v>4</v>
      </c>
      <c r="BD2">
        <v>4.0999999999999996</v>
      </c>
      <c r="BE2">
        <v>25025985000</v>
      </c>
      <c r="BF2">
        <v>49477421000</v>
      </c>
      <c r="BG2">
        <v>63562426000</v>
      </c>
      <c r="BH2">
        <v>90253916000</v>
      </c>
      <c r="BI2">
        <v>3553496000</v>
      </c>
      <c r="BJ2">
        <v>7936927000</v>
      </c>
      <c r="BK2">
        <v>9579845000</v>
      </c>
      <c r="BL2">
        <v>23413665000</v>
      </c>
      <c r="BM2">
        <v>0</v>
      </c>
      <c r="BN2">
        <v>0</v>
      </c>
      <c r="BO2">
        <v>0</v>
      </c>
      <c r="BP2">
        <v>0</v>
      </c>
      <c r="BQ2">
        <v>24630367000</v>
      </c>
      <c r="BR2">
        <v>49205234000</v>
      </c>
      <c r="BS2">
        <v>65619092000</v>
      </c>
      <c r="BT2">
        <v>89831625000</v>
      </c>
      <c r="BU2">
        <v>18094209000</v>
      </c>
      <c r="BV2">
        <v>34928982000</v>
      </c>
      <c r="BW2">
        <v>56478985000</v>
      </c>
      <c r="BX2">
        <v>91442524000</v>
      </c>
      <c r="BY2">
        <v>471827000</v>
      </c>
      <c r="BZ2">
        <v>179798000</v>
      </c>
      <c r="CA2">
        <v>236858000</v>
      </c>
      <c r="CB2">
        <v>321411000</v>
      </c>
      <c r="CC2">
        <v>2422579000</v>
      </c>
      <c r="CD2">
        <v>6567635000</v>
      </c>
      <c r="CE2">
        <v>2573836000</v>
      </c>
      <c r="CF2">
        <v>17201329000</v>
      </c>
    </row>
    <row r="3" spans="1:84" ht="15" customHeight="1">
      <c r="A3">
        <f t="shared" ref="A3:A34" si="0">IF(ISBLANK(B3),"",A2+1)</f>
        <v>2</v>
      </c>
      <c r="B3" s="3" t="s">
        <v>135</v>
      </c>
      <c r="C3" s="11">
        <v>7704217370</v>
      </c>
      <c r="D3" s="26" t="s">
        <v>160</v>
      </c>
      <c r="E3" t="s">
        <v>6</v>
      </c>
      <c r="F3">
        <v>197000</v>
      </c>
      <c r="G3">
        <v>1.44</v>
      </c>
      <c r="H3">
        <v>73800</v>
      </c>
      <c r="I3">
        <v>1.33</v>
      </c>
      <c r="J3">
        <v>2670</v>
      </c>
      <c r="K3">
        <v>0.05</v>
      </c>
      <c r="L3" s="30">
        <v>73326255</v>
      </c>
      <c r="M3">
        <v>58960000</v>
      </c>
      <c r="N3">
        <v>29695000</v>
      </c>
      <c r="O3">
        <v>16472000</v>
      </c>
      <c r="P3">
        <v>0</v>
      </c>
      <c r="Q3">
        <v>1083742000</v>
      </c>
      <c r="R3">
        <v>3461379000</v>
      </c>
      <c r="S3">
        <v>8550512000</v>
      </c>
      <c r="T3">
        <v>0</v>
      </c>
      <c r="U3">
        <v>6250510000</v>
      </c>
      <c r="V3">
        <v>10760574000</v>
      </c>
      <c r="W3">
        <v>15321798000</v>
      </c>
      <c r="X3">
        <v>0</v>
      </c>
      <c r="Y3">
        <v>1235200000</v>
      </c>
      <c r="Z3">
        <v>-314141000</v>
      </c>
      <c r="AA3">
        <v>3352284000</v>
      </c>
      <c r="AB3">
        <v>0</v>
      </c>
      <c r="AC3">
        <v>14488013000</v>
      </c>
      <c r="AD3">
        <v>23616018000</v>
      </c>
      <c r="AE3">
        <v>61074901000</v>
      </c>
      <c r="AF3">
        <v>0</v>
      </c>
      <c r="AG3">
        <v>11244754000</v>
      </c>
      <c r="AH3">
        <v>30183754000</v>
      </c>
      <c r="AI3">
        <v>51178754000</v>
      </c>
      <c r="AJ3">
        <v>0</v>
      </c>
      <c r="AK3">
        <v>37434775000</v>
      </c>
      <c r="AL3">
        <v>62783646000</v>
      </c>
      <c r="AM3">
        <v>112137158000</v>
      </c>
      <c r="AN3">
        <v>0</v>
      </c>
      <c r="AO3">
        <v>28647071000</v>
      </c>
      <c r="AP3">
        <v>51133615000</v>
      </c>
      <c r="AQ3">
        <v>79845085000</v>
      </c>
      <c r="AR3">
        <v>0</v>
      </c>
      <c r="AS3">
        <v>8787704000</v>
      </c>
      <c r="AT3">
        <v>11650031000</v>
      </c>
      <c r="AU3">
        <v>32292073000</v>
      </c>
      <c r="AV3">
        <v>0</v>
      </c>
      <c r="AW3">
        <v>13396614000</v>
      </c>
      <c r="AX3">
        <v>25328594000</v>
      </c>
      <c r="AY3">
        <v>42191435000</v>
      </c>
      <c r="AZ3">
        <v>0</v>
      </c>
      <c r="BA3">
        <v>8.1</v>
      </c>
      <c r="BB3">
        <v>7.3</v>
      </c>
      <c r="BC3">
        <v>8.6</v>
      </c>
      <c r="BD3">
        <v>0</v>
      </c>
      <c r="BE3">
        <v>10319938000</v>
      </c>
      <c r="BF3">
        <v>17972892000</v>
      </c>
      <c r="BG3">
        <v>50102789000</v>
      </c>
      <c r="BH3">
        <v>0</v>
      </c>
      <c r="BI3">
        <v>1235200000</v>
      </c>
      <c r="BJ3">
        <v>-314141000</v>
      </c>
      <c r="BK3">
        <v>3352284000</v>
      </c>
      <c r="BL3">
        <v>0</v>
      </c>
      <c r="BM3">
        <v>0</v>
      </c>
      <c r="BN3">
        <v>295874000</v>
      </c>
      <c r="BO3">
        <v>86541000</v>
      </c>
      <c r="BP3">
        <v>0</v>
      </c>
      <c r="BQ3">
        <v>13146685000</v>
      </c>
      <c r="BR3">
        <v>23424092000</v>
      </c>
      <c r="BS3">
        <v>57281909000</v>
      </c>
      <c r="BT3">
        <v>0</v>
      </c>
      <c r="BU3">
        <v>13396614000</v>
      </c>
      <c r="BV3">
        <v>25328594000</v>
      </c>
      <c r="BW3">
        <v>42191435000</v>
      </c>
      <c r="BX3">
        <v>0</v>
      </c>
      <c r="BY3">
        <v>770764000</v>
      </c>
      <c r="BZ3">
        <v>2973886000</v>
      </c>
      <c r="CA3">
        <v>5677871000</v>
      </c>
      <c r="CB3">
        <v>0</v>
      </c>
      <c r="CC3">
        <v>-5655114000</v>
      </c>
      <c r="CD3">
        <v>-18081844000</v>
      </c>
      <c r="CE3">
        <v>-17175211000</v>
      </c>
      <c r="CF3">
        <v>0</v>
      </c>
    </row>
    <row r="4" spans="1:84" ht="15" customHeight="1">
      <c r="A4">
        <f t="shared" si="0"/>
        <v>3</v>
      </c>
      <c r="B4" s="3" t="s">
        <v>7</v>
      </c>
      <c r="C4" s="11">
        <v>7718979307</v>
      </c>
      <c r="D4" s="26" t="s">
        <v>162</v>
      </c>
      <c r="E4" t="s">
        <v>8</v>
      </c>
      <c r="F4">
        <v>132730</v>
      </c>
      <c r="G4">
        <v>0.47</v>
      </c>
      <c r="H4">
        <v>12390</v>
      </c>
      <c r="I4">
        <v>0.23</v>
      </c>
      <c r="J4">
        <v>10710</v>
      </c>
      <c r="K4">
        <v>0.19</v>
      </c>
      <c r="L4" s="30">
        <v>25925451</v>
      </c>
      <c r="M4">
        <v>323000</v>
      </c>
      <c r="N4">
        <v>238000</v>
      </c>
      <c r="O4">
        <v>311577000</v>
      </c>
      <c r="P4">
        <v>951372000</v>
      </c>
      <c r="Q4">
        <v>355456000</v>
      </c>
      <c r="R4">
        <v>369098000</v>
      </c>
      <c r="S4">
        <v>1402206000</v>
      </c>
      <c r="T4">
        <v>1933040000</v>
      </c>
      <c r="U4">
        <v>10938465000</v>
      </c>
      <c r="V4">
        <v>9016496000</v>
      </c>
      <c r="W4">
        <v>16518893000</v>
      </c>
      <c r="X4">
        <v>21053523000</v>
      </c>
      <c r="Y4">
        <v>5503052000</v>
      </c>
      <c r="Z4">
        <v>5460321000</v>
      </c>
      <c r="AA4">
        <v>5892624000</v>
      </c>
      <c r="AB4">
        <v>8071975000</v>
      </c>
      <c r="AC4">
        <v>16427659000</v>
      </c>
      <c r="AD4">
        <v>14653598000</v>
      </c>
      <c r="AE4">
        <v>24402330000</v>
      </c>
      <c r="AF4">
        <v>43714114000</v>
      </c>
      <c r="AG4">
        <v>4437745000</v>
      </c>
      <c r="AH4">
        <v>4437745000</v>
      </c>
      <c r="AI4">
        <v>4437745000</v>
      </c>
      <c r="AJ4">
        <v>4437745000</v>
      </c>
      <c r="AK4">
        <v>65421572000</v>
      </c>
      <c r="AL4">
        <v>79246069000</v>
      </c>
      <c r="AM4">
        <v>116524298000</v>
      </c>
      <c r="AN4">
        <v>155653481000</v>
      </c>
      <c r="AO4">
        <v>57574013000</v>
      </c>
      <c r="AP4">
        <v>70758011000</v>
      </c>
      <c r="AQ4">
        <v>105434332000</v>
      </c>
      <c r="AR4">
        <v>132060977000</v>
      </c>
      <c r="AS4">
        <v>7847559000</v>
      </c>
      <c r="AT4">
        <v>8488058000</v>
      </c>
      <c r="AU4">
        <v>11089966000</v>
      </c>
      <c r="AV4">
        <v>23592504000</v>
      </c>
      <c r="AW4">
        <v>5331173000</v>
      </c>
      <c r="AX4">
        <v>7010053000</v>
      </c>
      <c r="AY4">
        <v>8183340000</v>
      </c>
      <c r="AZ4">
        <v>19698431000</v>
      </c>
      <c r="BA4">
        <v>8.8000000000000007</v>
      </c>
      <c r="BB4">
        <v>7.9</v>
      </c>
      <c r="BC4">
        <v>9.1</v>
      </c>
      <c r="BD4">
        <v>8.3000000000000007</v>
      </c>
      <c r="BE4">
        <v>16059622000</v>
      </c>
      <c r="BF4">
        <v>14272306000</v>
      </c>
      <c r="BG4">
        <v>22675784000</v>
      </c>
      <c r="BH4">
        <v>40662724000</v>
      </c>
      <c r="BI4">
        <v>5503052000</v>
      </c>
      <c r="BJ4">
        <v>5460321000</v>
      </c>
      <c r="BK4">
        <v>5892624000</v>
      </c>
      <c r="BL4">
        <v>8071975000</v>
      </c>
      <c r="BM4">
        <v>0</v>
      </c>
      <c r="BN4">
        <v>0</v>
      </c>
      <c r="BO4">
        <v>0</v>
      </c>
      <c r="BP4">
        <v>15000000</v>
      </c>
      <c r="BQ4">
        <v>10918554000</v>
      </c>
      <c r="BR4">
        <v>9185389000</v>
      </c>
      <c r="BS4">
        <v>18493389000</v>
      </c>
      <c r="BT4">
        <v>35571802000</v>
      </c>
      <c r="BU4">
        <v>5331173000</v>
      </c>
      <c r="BV4">
        <v>7010053000</v>
      </c>
      <c r="BW4">
        <v>8183340000</v>
      </c>
      <c r="BX4">
        <v>19698431000</v>
      </c>
      <c r="BY4">
        <v>0</v>
      </c>
      <c r="BZ4">
        <v>0</v>
      </c>
      <c r="CA4">
        <v>0</v>
      </c>
      <c r="CB4">
        <v>0</v>
      </c>
      <c r="CC4">
        <v>1373021000</v>
      </c>
      <c r="CD4">
        <v>663693000</v>
      </c>
      <c r="CE4">
        <v>1749654000</v>
      </c>
      <c r="CF4">
        <v>2600317000</v>
      </c>
    </row>
    <row r="5" spans="1:84" ht="15" customHeight="1">
      <c r="A5">
        <f t="shared" si="0"/>
        <v>4</v>
      </c>
      <c r="B5" s="3" t="s">
        <v>9</v>
      </c>
      <c r="C5" s="11">
        <v>2540167061</v>
      </c>
      <c r="D5" s="26" t="s">
        <v>163</v>
      </c>
      <c r="E5" t="s">
        <v>8</v>
      </c>
      <c r="F5">
        <v>116760</v>
      </c>
      <c r="G5">
        <v>1.17</v>
      </c>
      <c r="H5">
        <v>12370</v>
      </c>
      <c r="I5">
        <v>0.82</v>
      </c>
      <c r="J5">
        <v>9440</v>
      </c>
      <c r="K5">
        <v>0.2</v>
      </c>
      <c r="L5" s="30">
        <v>45549427</v>
      </c>
      <c r="M5">
        <v>1939000</v>
      </c>
      <c r="N5">
        <v>3012000</v>
      </c>
      <c r="O5">
        <v>4026000</v>
      </c>
      <c r="P5">
        <v>3459000</v>
      </c>
      <c r="Q5">
        <v>1297029000</v>
      </c>
      <c r="R5">
        <v>2426401000</v>
      </c>
      <c r="S5">
        <v>3273890000</v>
      </c>
      <c r="T5">
        <v>5552892000</v>
      </c>
      <c r="U5">
        <v>67138889000</v>
      </c>
      <c r="V5">
        <v>81349522000</v>
      </c>
      <c r="W5">
        <v>100220016000</v>
      </c>
      <c r="X5">
        <v>145510939000</v>
      </c>
      <c r="Y5">
        <v>53224260000</v>
      </c>
      <c r="Z5">
        <v>58573958000</v>
      </c>
      <c r="AA5">
        <v>89587239000</v>
      </c>
      <c r="AB5">
        <v>109728589000</v>
      </c>
      <c r="AC5">
        <v>85461250000</v>
      </c>
      <c r="AD5">
        <v>98541885000</v>
      </c>
      <c r="AE5">
        <v>132224306000</v>
      </c>
      <c r="AF5">
        <v>188932784000</v>
      </c>
      <c r="AG5">
        <v>6000</v>
      </c>
      <c r="AH5">
        <v>0</v>
      </c>
      <c r="AI5">
        <v>0</v>
      </c>
      <c r="AJ5">
        <v>0</v>
      </c>
      <c r="AK5">
        <v>220557793000</v>
      </c>
      <c r="AL5">
        <v>309218870000</v>
      </c>
      <c r="AM5">
        <v>427633442000</v>
      </c>
      <c r="AN5">
        <v>562243775000</v>
      </c>
      <c r="AO5">
        <v>183058135000</v>
      </c>
      <c r="AP5">
        <v>249252503000</v>
      </c>
      <c r="AQ5">
        <v>334849692000</v>
      </c>
      <c r="AR5">
        <v>456533783000</v>
      </c>
      <c r="AS5">
        <v>37499658000</v>
      </c>
      <c r="AT5">
        <v>59966367000</v>
      </c>
      <c r="AU5">
        <v>92783750000</v>
      </c>
      <c r="AV5">
        <v>105709992000</v>
      </c>
      <c r="AW5">
        <v>28588623000</v>
      </c>
      <c r="AX5">
        <v>40380920000</v>
      </c>
      <c r="AY5">
        <v>48034906000</v>
      </c>
      <c r="AZ5">
        <v>64856715000</v>
      </c>
      <c r="BA5">
        <v>6.6</v>
      </c>
      <c r="BB5">
        <v>4.2</v>
      </c>
      <c r="BC5">
        <v>4.7</v>
      </c>
      <c r="BD5">
        <v>4.5999999999999996</v>
      </c>
      <c r="BE5">
        <v>84073225000</v>
      </c>
      <c r="BF5">
        <v>93702800000</v>
      </c>
      <c r="BG5">
        <v>124969999000</v>
      </c>
      <c r="BH5">
        <v>178549812000</v>
      </c>
      <c r="BI5">
        <v>53222572000</v>
      </c>
      <c r="BJ5">
        <v>58572300000</v>
      </c>
      <c r="BK5">
        <v>88063870000</v>
      </c>
      <c r="BL5">
        <v>109010194000</v>
      </c>
      <c r="BM5">
        <v>6671000</v>
      </c>
      <c r="BN5">
        <v>6671000</v>
      </c>
      <c r="BO5">
        <v>6671000</v>
      </c>
      <c r="BP5">
        <v>0</v>
      </c>
      <c r="BQ5">
        <v>32190772000</v>
      </c>
      <c r="BR5">
        <v>39875572000</v>
      </c>
      <c r="BS5">
        <v>43523452000</v>
      </c>
      <c r="BT5">
        <v>78968352000</v>
      </c>
      <c r="BU5">
        <v>28588623000</v>
      </c>
      <c r="BV5">
        <v>40380920000</v>
      </c>
      <c r="BW5">
        <v>48034906000</v>
      </c>
      <c r="BX5">
        <v>64856715000</v>
      </c>
      <c r="BY5">
        <v>2115399000</v>
      </c>
      <c r="BZ5">
        <v>3146269000</v>
      </c>
      <c r="CA5">
        <v>3840381000</v>
      </c>
      <c r="CB5">
        <v>5362245000</v>
      </c>
      <c r="CC5">
        <v>13195361000</v>
      </c>
      <c r="CD5">
        <v>11653899000</v>
      </c>
      <c r="CE5">
        <v>38520973000</v>
      </c>
      <c r="CF5">
        <v>30175726000</v>
      </c>
    </row>
    <row r="6" spans="1:84" ht="15" customHeight="1">
      <c r="A6">
        <f t="shared" si="0"/>
        <v>5</v>
      </c>
      <c r="B6" s="3" t="s">
        <v>10</v>
      </c>
      <c r="C6" s="11">
        <v>7707602010</v>
      </c>
      <c r="D6" s="26" t="s">
        <v>164</v>
      </c>
      <c r="E6" t="s">
        <v>8</v>
      </c>
      <c r="F6">
        <v>113200</v>
      </c>
      <c r="G6">
        <v>1</v>
      </c>
      <c r="H6">
        <v>8900</v>
      </c>
      <c r="I6">
        <v>0.71</v>
      </c>
      <c r="J6">
        <v>12720</v>
      </c>
      <c r="K6">
        <v>0.17</v>
      </c>
      <c r="L6" s="30">
        <v>28437103</v>
      </c>
      <c r="M6">
        <v>0</v>
      </c>
      <c r="N6">
        <v>11373000</v>
      </c>
      <c r="O6">
        <v>12643000</v>
      </c>
      <c r="P6">
        <v>11221000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2936000</v>
      </c>
      <c r="Y6">
        <v>6355120000</v>
      </c>
      <c r="Z6">
        <v>14856495000</v>
      </c>
      <c r="AA6">
        <v>14398171000</v>
      </c>
      <c r="AB6">
        <v>12259656000</v>
      </c>
      <c r="AC6">
        <v>6391069000</v>
      </c>
      <c r="AD6">
        <v>14892662000</v>
      </c>
      <c r="AE6">
        <v>14434562000</v>
      </c>
      <c r="AF6">
        <v>12322028000</v>
      </c>
      <c r="AG6">
        <v>4648903000</v>
      </c>
      <c r="AH6">
        <v>4648903000</v>
      </c>
      <c r="AI6">
        <v>4648903000</v>
      </c>
      <c r="AJ6">
        <v>4648903000</v>
      </c>
      <c r="AK6">
        <v>185237000</v>
      </c>
      <c r="AL6">
        <v>222170000</v>
      </c>
      <c r="AM6">
        <v>226015000</v>
      </c>
      <c r="AN6">
        <v>227160000</v>
      </c>
      <c r="AO6">
        <v>7696000</v>
      </c>
      <c r="AP6">
        <v>986000</v>
      </c>
      <c r="AQ6">
        <v>4331000</v>
      </c>
      <c r="AR6">
        <v>3999000</v>
      </c>
      <c r="AS6">
        <v>177541000</v>
      </c>
      <c r="AT6">
        <v>221184000</v>
      </c>
      <c r="AU6">
        <v>221684000</v>
      </c>
      <c r="AV6">
        <v>223161000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70.5</v>
      </c>
      <c r="BE6">
        <v>272245000</v>
      </c>
      <c r="BF6">
        <v>9068464000</v>
      </c>
      <c r="BG6">
        <v>7612362000</v>
      </c>
      <c r="BH6">
        <v>5440595000</v>
      </c>
      <c r="BI6">
        <v>6355120000</v>
      </c>
      <c r="BJ6">
        <v>14856495000</v>
      </c>
      <c r="BK6">
        <v>14398171000</v>
      </c>
      <c r="BL6">
        <v>12259656000</v>
      </c>
      <c r="BM6">
        <v>0</v>
      </c>
      <c r="BN6">
        <v>0</v>
      </c>
      <c r="BO6">
        <v>0</v>
      </c>
      <c r="BP6">
        <v>0</v>
      </c>
      <c r="BQ6">
        <v>35949000</v>
      </c>
      <c r="BR6">
        <v>36167000</v>
      </c>
      <c r="BS6">
        <v>36391000</v>
      </c>
      <c r="BT6">
        <v>62372000</v>
      </c>
      <c r="BU6">
        <v>0</v>
      </c>
      <c r="BV6">
        <v>0</v>
      </c>
      <c r="BW6">
        <v>0</v>
      </c>
      <c r="BX6">
        <v>0</v>
      </c>
      <c r="BY6">
        <v>95344000</v>
      </c>
      <c r="BZ6">
        <v>90068000</v>
      </c>
      <c r="CA6">
        <v>129606000</v>
      </c>
      <c r="CB6">
        <v>268958000</v>
      </c>
      <c r="CC6">
        <v>164333000</v>
      </c>
      <c r="CD6">
        <v>13863048000</v>
      </c>
      <c r="CE6">
        <v>4980565000</v>
      </c>
      <c r="CF6">
        <v>11008218000</v>
      </c>
    </row>
    <row r="7" spans="1:84" ht="15" customHeight="1">
      <c r="A7">
        <f t="shared" si="0"/>
        <v>6</v>
      </c>
      <c r="B7" s="3" t="s">
        <v>11</v>
      </c>
      <c r="C7" s="11">
        <v>7707548740</v>
      </c>
      <c r="D7" s="26" t="s">
        <v>164</v>
      </c>
      <c r="E7" t="s">
        <v>8</v>
      </c>
      <c r="F7">
        <v>53760</v>
      </c>
      <c r="G7">
        <v>0.95</v>
      </c>
      <c r="H7">
        <v>6400</v>
      </c>
      <c r="I7">
        <v>0.8</v>
      </c>
      <c r="J7">
        <v>8400</v>
      </c>
      <c r="K7">
        <v>0.08</v>
      </c>
      <c r="L7" s="30">
        <v>18222404</v>
      </c>
      <c r="M7">
        <v>1803554000</v>
      </c>
      <c r="N7">
        <v>7888760000</v>
      </c>
      <c r="O7">
        <v>8884525000</v>
      </c>
      <c r="P7">
        <v>10358221000</v>
      </c>
      <c r="Q7">
        <v>7168868000</v>
      </c>
      <c r="R7">
        <v>11354549000</v>
      </c>
      <c r="S7">
        <v>11627798000</v>
      </c>
      <c r="T7">
        <v>12563718000</v>
      </c>
      <c r="U7">
        <v>70648490000</v>
      </c>
      <c r="V7">
        <v>129115209000</v>
      </c>
      <c r="W7">
        <v>146993474000</v>
      </c>
      <c r="X7">
        <v>163838268000</v>
      </c>
      <c r="Y7">
        <v>35347679000</v>
      </c>
      <c r="Z7">
        <v>39762348000</v>
      </c>
      <c r="AA7">
        <v>45663840000</v>
      </c>
      <c r="AB7">
        <v>31363273000</v>
      </c>
      <c r="AC7">
        <v>218176657000</v>
      </c>
      <c r="AD7">
        <v>301199721000</v>
      </c>
      <c r="AE7">
        <v>344460023000</v>
      </c>
      <c r="AF7">
        <v>384324182000</v>
      </c>
      <c r="AG7">
        <v>0</v>
      </c>
      <c r="AH7">
        <v>700000000</v>
      </c>
      <c r="AI7">
        <v>700000000</v>
      </c>
      <c r="AJ7">
        <v>700000000</v>
      </c>
      <c r="AK7">
        <v>246016575000</v>
      </c>
      <c r="AL7">
        <v>348669098000</v>
      </c>
      <c r="AM7">
        <v>417554815000</v>
      </c>
      <c r="AN7">
        <v>475960288000</v>
      </c>
      <c r="AO7">
        <v>190337062000</v>
      </c>
      <c r="AP7">
        <v>260684622000</v>
      </c>
      <c r="AQ7">
        <v>320589653000</v>
      </c>
      <c r="AR7">
        <v>382058259000</v>
      </c>
      <c r="AS7">
        <v>55679513000</v>
      </c>
      <c r="AT7">
        <v>87984476000</v>
      </c>
      <c r="AU7">
        <v>96965162000</v>
      </c>
      <c r="AV7">
        <v>93902029000</v>
      </c>
      <c r="AW7">
        <v>46450102000</v>
      </c>
      <c r="AX7">
        <v>74540028000</v>
      </c>
      <c r="AY7">
        <v>80152215000</v>
      </c>
      <c r="AZ7">
        <v>90488672000</v>
      </c>
      <c r="BA7">
        <v>4</v>
      </c>
      <c r="BB7">
        <v>3.5</v>
      </c>
      <c r="BC7">
        <v>3</v>
      </c>
      <c r="BD7">
        <v>3.1</v>
      </c>
      <c r="BE7">
        <v>122661400000</v>
      </c>
      <c r="BF7">
        <v>191270964000</v>
      </c>
      <c r="BG7">
        <v>231166350000</v>
      </c>
      <c r="BH7">
        <v>265482719000</v>
      </c>
      <c r="BI7">
        <v>28946840000</v>
      </c>
      <c r="BJ7">
        <v>35828859000</v>
      </c>
      <c r="BK7">
        <v>42574559000</v>
      </c>
      <c r="BL7">
        <v>28644812000</v>
      </c>
      <c r="BM7">
        <v>46975312000</v>
      </c>
      <c r="BN7">
        <v>42720785000</v>
      </c>
      <c r="BO7">
        <v>37128386000</v>
      </c>
      <c r="BP7">
        <v>34926088000</v>
      </c>
      <c r="BQ7">
        <v>141770531000</v>
      </c>
      <c r="BR7">
        <v>221964039000</v>
      </c>
      <c r="BS7">
        <v>264075200000</v>
      </c>
      <c r="BT7">
        <v>320163779000</v>
      </c>
      <c r="BU7">
        <v>46450102000</v>
      </c>
      <c r="BV7">
        <v>74540028000</v>
      </c>
      <c r="BW7">
        <v>80152215000</v>
      </c>
      <c r="BX7">
        <v>90488672000</v>
      </c>
      <c r="BY7">
        <v>0</v>
      </c>
      <c r="BZ7">
        <v>0</v>
      </c>
      <c r="CA7">
        <v>0</v>
      </c>
      <c r="CB7">
        <v>0</v>
      </c>
      <c r="CC7">
        <v>10556278000</v>
      </c>
      <c r="CD7">
        <v>18949572000</v>
      </c>
      <c r="CE7">
        <v>16839114000</v>
      </c>
      <c r="CF7">
        <v>1401805000</v>
      </c>
    </row>
    <row r="8" spans="1:84" ht="15" customHeight="1">
      <c r="A8">
        <f t="shared" si="0"/>
        <v>7</v>
      </c>
      <c r="B8" s="3" t="s">
        <v>136</v>
      </c>
      <c r="C8" s="11">
        <v>7705935687</v>
      </c>
      <c r="D8" s="26" t="s">
        <v>161</v>
      </c>
      <c r="E8" t="s">
        <v>12</v>
      </c>
      <c r="F8">
        <v>52970</v>
      </c>
      <c r="G8">
        <v>0.32</v>
      </c>
      <c r="H8">
        <v>14550</v>
      </c>
      <c r="I8">
        <v>0.28000000000000003</v>
      </c>
      <c r="J8">
        <v>3640</v>
      </c>
      <c r="K8">
        <v>0.04</v>
      </c>
      <c r="L8" s="30">
        <v>15229683</v>
      </c>
      <c r="M8">
        <v>49976000</v>
      </c>
      <c r="N8">
        <v>60463000</v>
      </c>
      <c r="O8">
        <v>53526000</v>
      </c>
      <c r="P8">
        <v>53281000</v>
      </c>
      <c r="Q8">
        <v>2804357000</v>
      </c>
      <c r="R8">
        <v>2774211000</v>
      </c>
      <c r="S8">
        <v>2151178000</v>
      </c>
      <c r="T8">
        <v>1619283000</v>
      </c>
      <c r="U8">
        <v>5372073000</v>
      </c>
      <c r="V8">
        <v>6114430000</v>
      </c>
      <c r="W8">
        <v>5851820000</v>
      </c>
      <c r="X8">
        <v>7738361000</v>
      </c>
      <c r="Y8">
        <v>2241090000</v>
      </c>
      <c r="Z8">
        <v>2868997000</v>
      </c>
      <c r="AA8">
        <v>1872372000</v>
      </c>
      <c r="AB8">
        <v>1240680000</v>
      </c>
      <c r="AC8">
        <v>13362713000</v>
      </c>
      <c r="AD8">
        <v>14954080000</v>
      </c>
      <c r="AE8">
        <v>13582724000</v>
      </c>
      <c r="AF8">
        <v>16213757000</v>
      </c>
      <c r="AG8">
        <v>3314226000</v>
      </c>
      <c r="AH8">
        <v>4825149000</v>
      </c>
      <c r="AI8">
        <v>5406775000</v>
      </c>
      <c r="AJ8">
        <v>5406441000</v>
      </c>
      <c r="AK8">
        <v>29748241000</v>
      </c>
      <c r="AL8">
        <v>34880004000</v>
      </c>
      <c r="AM8">
        <v>40341614000</v>
      </c>
      <c r="AN8">
        <v>48505178000</v>
      </c>
      <c r="AO8">
        <v>19706824000</v>
      </c>
      <c r="AP8">
        <v>22120596000</v>
      </c>
      <c r="AQ8">
        <v>23251987000</v>
      </c>
      <c r="AR8">
        <v>26378616000</v>
      </c>
      <c r="AS8">
        <v>10041417000</v>
      </c>
      <c r="AT8">
        <v>12759408000</v>
      </c>
      <c r="AU8">
        <v>17089627000</v>
      </c>
      <c r="AV8">
        <v>22126562000</v>
      </c>
      <c r="AW8">
        <v>9898588000</v>
      </c>
      <c r="AX8">
        <v>11950646000</v>
      </c>
      <c r="AY8">
        <v>13481794000</v>
      </c>
      <c r="AZ8">
        <v>17390186000</v>
      </c>
      <c r="BA8">
        <v>5.9</v>
      </c>
      <c r="BB8">
        <v>6.1</v>
      </c>
      <c r="BC8">
        <v>6.7</v>
      </c>
      <c r="BD8">
        <v>7.1</v>
      </c>
      <c r="BE8">
        <v>8870663000</v>
      </c>
      <c r="BF8">
        <v>10447454000</v>
      </c>
      <c r="BG8">
        <v>9226200000</v>
      </c>
      <c r="BH8">
        <v>11031737000</v>
      </c>
      <c r="BI8">
        <v>2241090000</v>
      </c>
      <c r="BJ8">
        <v>2868997000</v>
      </c>
      <c r="BK8">
        <v>1872372000</v>
      </c>
      <c r="BL8">
        <v>1240680000</v>
      </c>
      <c r="BM8">
        <v>0</v>
      </c>
      <c r="BN8">
        <v>0</v>
      </c>
      <c r="BO8">
        <v>453962000</v>
      </c>
      <c r="BP8">
        <v>3864599000</v>
      </c>
      <c r="BQ8">
        <v>11121623000</v>
      </c>
      <c r="BR8">
        <v>12085083000</v>
      </c>
      <c r="BS8">
        <v>11256390000</v>
      </c>
      <c r="BT8">
        <v>11108478000</v>
      </c>
      <c r="BU8">
        <v>9898588000</v>
      </c>
      <c r="BV8">
        <v>11950646000</v>
      </c>
      <c r="BW8">
        <v>13481794000</v>
      </c>
      <c r="BX8">
        <v>17390186000</v>
      </c>
      <c r="BY8">
        <v>1869364000</v>
      </c>
      <c r="BZ8">
        <v>2296991000</v>
      </c>
      <c r="CA8">
        <v>2648103000</v>
      </c>
      <c r="CB8">
        <v>3296483000</v>
      </c>
      <c r="CC8">
        <v>-1617895000</v>
      </c>
      <c r="CD8">
        <v>-958275000</v>
      </c>
      <c r="CE8">
        <v>-1757152000</v>
      </c>
      <c r="CF8">
        <v>-575283000</v>
      </c>
    </row>
    <row r="9" spans="1:84" ht="15" customHeight="1">
      <c r="A9">
        <f t="shared" si="0"/>
        <v>8</v>
      </c>
      <c r="B9" s="3" t="s">
        <v>13</v>
      </c>
      <c r="C9" s="11">
        <v>5408130693</v>
      </c>
      <c r="D9" s="26" t="s">
        <v>165</v>
      </c>
      <c r="E9" t="s">
        <v>14</v>
      </c>
      <c r="F9">
        <v>50070</v>
      </c>
      <c r="G9">
        <v>0.46</v>
      </c>
      <c r="H9">
        <v>32240</v>
      </c>
      <c r="I9">
        <v>0.48</v>
      </c>
      <c r="J9">
        <v>1550</v>
      </c>
      <c r="K9">
        <v>-0.02</v>
      </c>
      <c r="L9" s="30">
        <v>14913578</v>
      </c>
      <c r="M9">
        <v>31849000</v>
      </c>
      <c r="N9">
        <v>38440000</v>
      </c>
      <c r="O9">
        <v>36211000</v>
      </c>
      <c r="P9">
        <v>53662000</v>
      </c>
      <c r="Q9">
        <v>7184730000</v>
      </c>
      <c r="R9">
        <v>7621107000</v>
      </c>
      <c r="S9">
        <v>7336604000</v>
      </c>
      <c r="T9">
        <v>8165715000</v>
      </c>
      <c r="U9">
        <v>39756040000</v>
      </c>
      <c r="V9">
        <v>37774191000</v>
      </c>
      <c r="W9">
        <v>35085990000</v>
      </c>
      <c r="X9">
        <v>36661893000</v>
      </c>
      <c r="Y9">
        <v>14385704000</v>
      </c>
      <c r="Z9">
        <v>15782515000</v>
      </c>
      <c r="AA9">
        <v>19447468000</v>
      </c>
      <c r="AB9">
        <v>20889155000</v>
      </c>
      <c r="AC9">
        <v>93087586000</v>
      </c>
      <c r="AD9">
        <v>85809046000</v>
      </c>
      <c r="AE9">
        <v>103487153000</v>
      </c>
      <c r="AF9">
        <v>107405589000</v>
      </c>
      <c r="AG9">
        <v>86566000</v>
      </c>
      <c r="AH9">
        <v>86566000</v>
      </c>
      <c r="AI9">
        <v>86566000</v>
      </c>
      <c r="AJ9">
        <v>86566000</v>
      </c>
      <c r="AK9">
        <v>193901124000</v>
      </c>
      <c r="AL9">
        <v>184619675000</v>
      </c>
      <c r="AM9">
        <v>214005564000</v>
      </c>
      <c r="AN9">
        <v>230546259000</v>
      </c>
      <c r="AO9">
        <v>180867570000</v>
      </c>
      <c r="AP9">
        <v>172881595000</v>
      </c>
      <c r="AQ9">
        <v>198498363000</v>
      </c>
      <c r="AR9">
        <v>217409621000</v>
      </c>
      <c r="AS9">
        <v>13033554000</v>
      </c>
      <c r="AT9">
        <v>11738080000</v>
      </c>
      <c r="AU9">
        <v>15507201000</v>
      </c>
      <c r="AV9">
        <v>13136638000</v>
      </c>
      <c r="AW9">
        <v>8138670000</v>
      </c>
      <c r="AX9">
        <v>7859389000</v>
      </c>
      <c r="AY9">
        <v>8251959000</v>
      </c>
      <c r="AZ9">
        <v>9095808000</v>
      </c>
      <c r="BA9">
        <v>4.5999999999999996</v>
      </c>
      <c r="BB9">
        <v>4.8</v>
      </c>
      <c r="BC9">
        <v>5.9</v>
      </c>
      <c r="BD9">
        <v>6.4</v>
      </c>
      <c r="BE9">
        <v>73371196000</v>
      </c>
      <c r="BF9">
        <v>65137922000</v>
      </c>
      <c r="BG9">
        <v>81466000000</v>
      </c>
      <c r="BH9">
        <v>84868368000</v>
      </c>
      <c r="BI9">
        <v>14382841000</v>
      </c>
      <c r="BJ9">
        <v>15782402000</v>
      </c>
      <c r="BK9">
        <v>19436315000</v>
      </c>
      <c r="BL9">
        <v>20880762000</v>
      </c>
      <c r="BM9">
        <v>5061538000</v>
      </c>
      <c r="BN9">
        <v>1923077000</v>
      </c>
      <c r="BO9">
        <v>3000000000</v>
      </c>
      <c r="BP9">
        <v>2000000000</v>
      </c>
      <c r="BQ9">
        <v>73458311000</v>
      </c>
      <c r="BR9">
        <v>67929128000</v>
      </c>
      <c r="BS9">
        <v>80875792000</v>
      </c>
      <c r="BT9">
        <v>84267341000</v>
      </c>
      <c r="BU9">
        <v>8138670000</v>
      </c>
      <c r="BV9">
        <v>7859389000</v>
      </c>
      <c r="BW9">
        <v>8251959000</v>
      </c>
      <c r="BX9">
        <v>9095808000</v>
      </c>
      <c r="BY9">
        <v>784373000</v>
      </c>
      <c r="BZ9">
        <v>884032000</v>
      </c>
      <c r="CA9">
        <v>1121863000</v>
      </c>
      <c r="CB9">
        <v>1089778000</v>
      </c>
      <c r="CC9">
        <v>3091771000</v>
      </c>
      <c r="CD9">
        <v>2401417000</v>
      </c>
      <c r="CE9">
        <v>6049779000</v>
      </c>
      <c r="CF9">
        <v>2872396000</v>
      </c>
    </row>
    <row r="10" spans="1:84" ht="15" customHeight="1">
      <c r="A10">
        <f t="shared" si="0"/>
        <v>9</v>
      </c>
      <c r="B10" s="3" t="s">
        <v>16</v>
      </c>
      <c r="C10" s="11">
        <v>7802348846</v>
      </c>
      <c r="D10" s="26" t="s">
        <v>166</v>
      </c>
      <c r="E10" t="s">
        <v>17</v>
      </c>
      <c r="F10">
        <v>44010</v>
      </c>
      <c r="G10">
        <v>0.5</v>
      </c>
      <c r="H10">
        <v>3820</v>
      </c>
      <c r="I10">
        <v>1.19</v>
      </c>
      <c r="J10">
        <v>11520</v>
      </c>
      <c r="K10">
        <v>-0.32</v>
      </c>
      <c r="L10" s="30">
        <v>3106481</v>
      </c>
      <c r="M10">
        <v>5806000</v>
      </c>
      <c r="N10">
        <v>21597000</v>
      </c>
      <c r="O10">
        <v>38428000</v>
      </c>
      <c r="P10">
        <v>27871000</v>
      </c>
      <c r="Q10">
        <v>1394744000</v>
      </c>
      <c r="R10">
        <v>1388578000</v>
      </c>
      <c r="S10">
        <v>1457083000</v>
      </c>
      <c r="T10">
        <v>1821872000</v>
      </c>
      <c r="U10">
        <v>4405197000</v>
      </c>
      <c r="V10">
        <v>5101084000</v>
      </c>
      <c r="W10">
        <v>6075341000</v>
      </c>
      <c r="X10">
        <v>10073266000</v>
      </c>
      <c r="Y10">
        <v>5918520000</v>
      </c>
      <c r="Z10">
        <v>8190417000</v>
      </c>
      <c r="AA10">
        <v>6001716000</v>
      </c>
      <c r="AB10">
        <v>9394695000</v>
      </c>
      <c r="AC10">
        <v>13355866000</v>
      </c>
      <c r="AD10">
        <v>17202602000</v>
      </c>
      <c r="AE10">
        <v>18933899000</v>
      </c>
      <c r="AF10">
        <v>26813557000</v>
      </c>
      <c r="AG10">
        <v>0</v>
      </c>
      <c r="AH10">
        <v>0</v>
      </c>
      <c r="AI10">
        <v>0</v>
      </c>
      <c r="AJ10">
        <v>0</v>
      </c>
      <c r="AK10">
        <v>48505207000</v>
      </c>
      <c r="AL10">
        <v>59238362000</v>
      </c>
      <c r="AM10">
        <v>72664908000</v>
      </c>
      <c r="AN10">
        <v>97658202000</v>
      </c>
      <c r="AO10">
        <v>35206340000</v>
      </c>
      <c r="AP10">
        <v>43370852000</v>
      </c>
      <c r="AQ10">
        <v>52384482000</v>
      </c>
      <c r="AR10">
        <v>67842240000</v>
      </c>
      <c r="AS10">
        <v>13298867000</v>
      </c>
      <c r="AT10">
        <v>15867510000</v>
      </c>
      <c r="AU10">
        <v>20280426000</v>
      </c>
      <c r="AV10">
        <v>29815962000</v>
      </c>
      <c r="AW10">
        <v>8763235000</v>
      </c>
      <c r="AX10">
        <v>10119237000</v>
      </c>
      <c r="AY10">
        <v>12247695000</v>
      </c>
      <c r="AZ10">
        <v>15389123000</v>
      </c>
      <c r="BA10">
        <v>12.1</v>
      </c>
      <c r="BB10">
        <v>12.5</v>
      </c>
      <c r="BC10">
        <v>13</v>
      </c>
      <c r="BD10">
        <v>12.1</v>
      </c>
      <c r="BE10">
        <v>11630566000</v>
      </c>
      <c r="BF10">
        <v>15349655000</v>
      </c>
      <c r="BG10">
        <v>17036452000</v>
      </c>
      <c r="BH10">
        <v>24440015000</v>
      </c>
      <c r="BI10">
        <v>5918520000</v>
      </c>
      <c r="BJ10">
        <v>8189945000</v>
      </c>
      <c r="BK10">
        <v>6001244000</v>
      </c>
      <c r="BL10">
        <v>9394327000</v>
      </c>
      <c r="BM10">
        <v>0</v>
      </c>
      <c r="BN10">
        <v>0</v>
      </c>
      <c r="BO10">
        <v>0</v>
      </c>
      <c r="BP10">
        <v>0</v>
      </c>
      <c r="BQ10">
        <v>7394755000</v>
      </c>
      <c r="BR10">
        <v>8959635000</v>
      </c>
      <c r="BS10">
        <v>12868882000</v>
      </c>
      <c r="BT10">
        <v>17273916000</v>
      </c>
      <c r="BU10">
        <v>8763235000</v>
      </c>
      <c r="BV10">
        <v>10119237000</v>
      </c>
      <c r="BW10">
        <v>12247695000</v>
      </c>
      <c r="BX10">
        <v>15389123000</v>
      </c>
      <c r="BY10">
        <v>1435710000</v>
      </c>
      <c r="BZ10">
        <v>1978013000</v>
      </c>
      <c r="CA10">
        <v>2012361000</v>
      </c>
      <c r="CB10">
        <v>2277988000</v>
      </c>
      <c r="CC10">
        <v>2598764000</v>
      </c>
      <c r="CD10">
        <v>3579140000</v>
      </c>
      <c r="CE10">
        <v>5445482000</v>
      </c>
      <c r="CF10">
        <v>11690601000</v>
      </c>
    </row>
    <row r="11" spans="1:84" ht="15" customHeight="1">
      <c r="A11">
        <f t="shared" si="0"/>
        <v>10</v>
      </c>
      <c r="B11" s="3" t="s">
        <v>18</v>
      </c>
      <c r="C11" s="11">
        <v>7722753969</v>
      </c>
      <c r="D11" s="26" t="s">
        <v>167</v>
      </c>
      <c r="E11" t="s">
        <v>17</v>
      </c>
      <c r="F11">
        <v>42520</v>
      </c>
      <c r="G11">
        <v>0.57999999999999996</v>
      </c>
      <c r="H11">
        <v>7830</v>
      </c>
      <c r="I11">
        <v>1.06</v>
      </c>
      <c r="J11">
        <v>5430</v>
      </c>
      <c r="K11">
        <v>-0.23</v>
      </c>
      <c r="L11" s="30">
        <v>16207048</v>
      </c>
      <c r="M11">
        <v>429000</v>
      </c>
      <c r="N11">
        <v>10439000</v>
      </c>
      <c r="O11">
        <v>12884000</v>
      </c>
      <c r="P11">
        <v>15421000</v>
      </c>
      <c r="Q11">
        <v>215154000</v>
      </c>
      <c r="R11">
        <v>291354000</v>
      </c>
      <c r="S11">
        <v>760534000</v>
      </c>
      <c r="T11">
        <v>1256318000</v>
      </c>
      <c r="U11">
        <v>1693216000</v>
      </c>
      <c r="V11">
        <v>2842303000</v>
      </c>
      <c r="W11">
        <v>4456929000</v>
      </c>
      <c r="X11">
        <v>8664016000</v>
      </c>
      <c r="Y11">
        <v>1431076000</v>
      </c>
      <c r="Z11">
        <v>1970189000</v>
      </c>
      <c r="AA11">
        <v>2475739000</v>
      </c>
      <c r="AB11">
        <v>2437495000</v>
      </c>
      <c r="AC11">
        <v>4485136000</v>
      </c>
      <c r="AD11">
        <v>6839284000</v>
      </c>
      <c r="AE11">
        <v>10961610000</v>
      </c>
      <c r="AF11">
        <v>18143329000</v>
      </c>
      <c r="AG11">
        <v>595256000</v>
      </c>
      <c r="AH11">
        <v>595256000</v>
      </c>
      <c r="AI11">
        <v>595256000</v>
      </c>
      <c r="AJ11">
        <v>595256000</v>
      </c>
      <c r="AK11">
        <v>16337810000</v>
      </c>
      <c r="AL11">
        <v>23130807000</v>
      </c>
      <c r="AM11">
        <v>36800550000</v>
      </c>
      <c r="AN11">
        <v>56193208000</v>
      </c>
      <c r="AO11">
        <v>12722685000</v>
      </c>
      <c r="AP11">
        <v>18364250000</v>
      </c>
      <c r="AQ11">
        <v>28029496000</v>
      </c>
      <c r="AR11">
        <v>43046751000</v>
      </c>
      <c r="AS11">
        <v>3615125000</v>
      </c>
      <c r="AT11">
        <v>4766557000</v>
      </c>
      <c r="AU11">
        <v>8771054000</v>
      </c>
      <c r="AV11">
        <v>13146457000</v>
      </c>
      <c r="AW11">
        <v>3624849000</v>
      </c>
      <c r="AX11">
        <v>4845220000</v>
      </c>
      <c r="AY11">
        <v>8246694000</v>
      </c>
      <c r="AZ11">
        <v>13703483000</v>
      </c>
      <c r="BA11">
        <v>9.9</v>
      </c>
      <c r="BB11">
        <v>10.199999999999999</v>
      </c>
      <c r="BC11">
        <v>10.1</v>
      </c>
      <c r="BD11">
        <v>8.6</v>
      </c>
      <c r="BE11">
        <v>3814751000</v>
      </c>
      <c r="BF11">
        <v>6037630000</v>
      </c>
      <c r="BG11">
        <v>9731945000</v>
      </c>
      <c r="BH11">
        <v>15929394000</v>
      </c>
      <c r="BI11">
        <v>1431076000</v>
      </c>
      <c r="BJ11">
        <v>1970189000</v>
      </c>
      <c r="BK11">
        <v>2475738000</v>
      </c>
      <c r="BL11">
        <v>2437495000</v>
      </c>
      <c r="BM11">
        <v>700000000</v>
      </c>
      <c r="BN11">
        <v>1153701000</v>
      </c>
      <c r="BO11">
        <v>2000000000</v>
      </c>
      <c r="BP11">
        <v>2500000000</v>
      </c>
      <c r="BQ11">
        <v>2354060000</v>
      </c>
      <c r="BR11">
        <v>3711792000</v>
      </c>
      <c r="BS11">
        <v>6471015000</v>
      </c>
      <c r="BT11">
        <v>13186140000</v>
      </c>
      <c r="BU11">
        <v>3624849000</v>
      </c>
      <c r="BV11">
        <v>4845220000</v>
      </c>
      <c r="BW11">
        <v>8246694000</v>
      </c>
      <c r="BX11">
        <v>13703483000</v>
      </c>
      <c r="BY11">
        <v>0</v>
      </c>
      <c r="BZ11">
        <v>0</v>
      </c>
      <c r="CA11">
        <v>0</v>
      </c>
      <c r="CB11">
        <v>0</v>
      </c>
      <c r="CC11">
        <v>435230000</v>
      </c>
      <c r="CD11">
        <v>993488000</v>
      </c>
      <c r="CE11">
        <v>1717783000</v>
      </c>
      <c r="CF11">
        <v>695571000</v>
      </c>
    </row>
    <row r="12" spans="1:84" ht="15" customHeight="1">
      <c r="A12">
        <f t="shared" si="0"/>
        <v>11</v>
      </c>
      <c r="B12" s="3" t="s">
        <v>20</v>
      </c>
      <c r="C12" s="11">
        <v>7729355029</v>
      </c>
      <c r="D12" s="26" t="s">
        <v>168</v>
      </c>
      <c r="E12" t="s">
        <v>21</v>
      </c>
      <c r="F12">
        <v>38700</v>
      </c>
      <c r="G12">
        <v>1.42</v>
      </c>
      <c r="H12">
        <v>24300</v>
      </c>
      <c r="I12">
        <v>1.36</v>
      </c>
      <c r="J12">
        <v>1590</v>
      </c>
      <c r="K12">
        <v>0.03</v>
      </c>
      <c r="L12" s="30">
        <v>12578618</v>
      </c>
      <c r="M12">
        <v>51313000</v>
      </c>
      <c r="N12">
        <v>34276000</v>
      </c>
      <c r="O12">
        <v>32305000</v>
      </c>
      <c r="P12">
        <v>28247000</v>
      </c>
      <c r="Q12">
        <v>9325145000</v>
      </c>
      <c r="R12">
        <v>9729005000</v>
      </c>
      <c r="S12">
        <v>8909811000</v>
      </c>
      <c r="T12">
        <v>11211524000</v>
      </c>
      <c r="U12">
        <v>37683784000</v>
      </c>
      <c r="V12">
        <v>41510242000</v>
      </c>
      <c r="W12">
        <v>46559587000</v>
      </c>
      <c r="X12">
        <v>52858046000</v>
      </c>
      <c r="Y12">
        <v>5628255000</v>
      </c>
      <c r="Z12">
        <v>6389629000</v>
      </c>
      <c r="AA12">
        <v>6812220000</v>
      </c>
      <c r="AB12">
        <v>5965340000</v>
      </c>
      <c r="AC12">
        <v>62196042000</v>
      </c>
      <c r="AD12">
        <v>65015804000</v>
      </c>
      <c r="AE12">
        <v>69618613000</v>
      </c>
      <c r="AF12">
        <v>83197880000</v>
      </c>
      <c r="AG12">
        <v>6850134000</v>
      </c>
      <c r="AH12">
        <v>6850134000</v>
      </c>
      <c r="AI12">
        <v>6850134000</v>
      </c>
      <c r="AJ12">
        <v>6850134000</v>
      </c>
      <c r="AK12">
        <v>115623770000</v>
      </c>
      <c r="AL12">
        <v>133911453000</v>
      </c>
      <c r="AM12">
        <v>148779076000</v>
      </c>
      <c r="AN12">
        <v>169539494000</v>
      </c>
      <c r="AO12">
        <v>77077461000</v>
      </c>
      <c r="AP12">
        <v>90055370000</v>
      </c>
      <c r="AQ12">
        <v>100173848000</v>
      </c>
      <c r="AR12">
        <v>119209286000</v>
      </c>
      <c r="AS12">
        <v>38546309000</v>
      </c>
      <c r="AT12">
        <v>43856083000</v>
      </c>
      <c r="AU12">
        <v>48605228000</v>
      </c>
      <c r="AV12">
        <v>50330208000</v>
      </c>
      <c r="AW12">
        <v>22570244000</v>
      </c>
      <c r="AX12">
        <v>25236954000</v>
      </c>
      <c r="AY12">
        <v>26971520000</v>
      </c>
      <c r="AZ12">
        <v>32619477000</v>
      </c>
      <c r="BA12">
        <v>3.4</v>
      </c>
      <c r="BB12">
        <v>3.4</v>
      </c>
      <c r="BC12">
        <v>3.4</v>
      </c>
      <c r="BD12">
        <v>3.4</v>
      </c>
      <c r="BE12">
        <v>50915512000</v>
      </c>
      <c r="BF12">
        <v>53162157000</v>
      </c>
      <c r="BG12">
        <v>58079896000</v>
      </c>
      <c r="BH12">
        <v>68524233000</v>
      </c>
      <c r="BI12">
        <v>5628255000</v>
      </c>
      <c r="BJ12">
        <v>6389629000</v>
      </c>
      <c r="BK12">
        <v>6812220000</v>
      </c>
      <c r="BL12">
        <v>5965340000</v>
      </c>
      <c r="BM12">
        <v>8928369000</v>
      </c>
      <c r="BN12">
        <v>8980000000</v>
      </c>
      <c r="BO12">
        <v>12200000000</v>
      </c>
      <c r="BP12">
        <v>15110000000</v>
      </c>
      <c r="BQ12">
        <v>47543424000</v>
      </c>
      <c r="BR12">
        <v>49590665000</v>
      </c>
      <c r="BS12">
        <v>50562010000</v>
      </c>
      <c r="BT12">
        <v>62044804000</v>
      </c>
      <c r="BU12">
        <v>22570244000</v>
      </c>
      <c r="BV12">
        <v>25236954000</v>
      </c>
      <c r="BW12">
        <v>26971520000</v>
      </c>
      <c r="BX12">
        <v>32619477000</v>
      </c>
      <c r="BY12">
        <v>4153530000</v>
      </c>
      <c r="BZ12">
        <v>4398880000</v>
      </c>
      <c r="CA12">
        <v>4111074000</v>
      </c>
      <c r="CB12">
        <v>4314316000</v>
      </c>
      <c r="CC12">
        <v>7950020000</v>
      </c>
      <c r="CD12">
        <v>9617374000</v>
      </c>
      <c r="CE12">
        <v>9816609000</v>
      </c>
      <c r="CF12">
        <v>8892770000</v>
      </c>
    </row>
    <row r="13" spans="1:84" ht="15" customHeight="1">
      <c r="A13">
        <f t="shared" si="0"/>
        <v>12</v>
      </c>
      <c r="B13" s="3" t="s">
        <v>22</v>
      </c>
      <c r="C13" s="11">
        <v>5029069967</v>
      </c>
      <c r="D13" s="26" t="s">
        <v>169</v>
      </c>
      <c r="E13" t="s">
        <v>17</v>
      </c>
      <c r="F13">
        <v>37780</v>
      </c>
      <c r="G13">
        <v>2.17</v>
      </c>
      <c r="H13">
        <v>4460</v>
      </c>
      <c r="I13">
        <v>2.54</v>
      </c>
      <c r="J13">
        <v>8470</v>
      </c>
      <c r="K13">
        <v>-0.1</v>
      </c>
      <c r="L13" s="30">
        <v>20647375</v>
      </c>
      <c r="M13">
        <v>2502222000</v>
      </c>
      <c r="N13">
        <v>2748108000</v>
      </c>
      <c r="O13">
        <v>2538698000</v>
      </c>
      <c r="P13">
        <v>2041314000</v>
      </c>
      <c r="Q13">
        <v>112167155000</v>
      </c>
      <c r="R13">
        <v>125912397000</v>
      </c>
      <c r="S13">
        <v>126011152000</v>
      </c>
      <c r="T13">
        <v>129900786000</v>
      </c>
      <c r="U13">
        <v>39985398000</v>
      </c>
      <c r="V13">
        <v>48563238000</v>
      </c>
      <c r="W13">
        <v>58196460000</v>
      </c>
      <c r="X13">
        <v>69435138000</v>
      </c>
      <c r="Y13">
        <v>49926835000</v>
      </c>
      <c r="Z13">
        <v>58944805000</v>
      </c>
      <c r="AA13">
        <v>61066769000</v>
      </c>
      <c r="AB13">
        <v>85237279000</v>
      </c>
      <c r="AC13">
        <v>186207376000</v>
      </c>
      <c r="AD13">
        <v>204363810000</v>
      </c>
      <c r="AE13">
        <v>217706491000</v>
      </c>
      <c r="AF13">
        <v>236943287000</v>
      </c>
      <c r="AG13">
        <v>1870000</v>
      </c>
      <c r="AH13">
        <v>1870000</v>
      </c>
      <c r="AI13">
        <v>1870000</v>
      </c>
      <c r="AJ13">
        <v>1870000</v>
      </c>
      <c r="AK13">
        <v>275795662000</v>
      </c>
      <c r="AL13">
        <v>311467070000</v>
      </c>
      <c r="AM13">
        <v>347162833000</v>
      </c>
      <c r="AN13">
        <v>456631733000</v>
      </c>
      <c r="AO13">
        <v>217785513000</v>
      </c>
      <c r="AP13">
        <v>247041084000</v>
      </c>
      <c r="AQ13">
        <v>267375480000</v>
      </c>
      <c r="AR13">
        <v>316074254000</v>
      </c>
      <c r="AS13">
        <v>58010149000</v>
      </c>
      <c r="AT13">
        <v>64425986000</v>
      </c>
      <c r="AU13">
        <v>79787353000</v>
      </c>
      <c r="AV13">
        <v>140557479000</v>
      </c>
      <c r="AW13">
        <v>49011339000</v>
      </c>
      <c r="AX13">
        <v>58681843000</v>
      </c>
      <c r="AY13">
        <v>63486635000</v>
      </c>
      <c r="AZ13">
        <v>79160491000</v>
      </c>
      <c r="BA13">
        <v>7.2</v>
      </c>
      <c r="BB13">
        <v>7</v>
      </c>
      <c r="BC13">
        <v>6.5</v>
      </c>
      <c r="BD13">
        <v>7.4</v>
      </c>
      <c r="BE13">
        <v>60636816000</v>
      </c>
      <c r="BF13">
        <v>62722037000</v>
      </c>
      <c r="BG13">
        <v>76831127000</v>
      </c>
      <c r="BH13">
        <v>90843271000</v>
      </c>
      <c r="BI13">
        <v>49926835000</v>
      </c>
      <c r="BJ13">
        <v>58944805000</v>
      </c>
      <c r="BK13">
        <v>61066769000</v>
      </c>
      <c r="BL13">
        <v>85237279000</v>
      </c>
      <c r="BM13">
        <v>46192100000</v>
      </c>
      <c r="BN13">
        <v>25414278000</v>
      </c>
      <c r="BO13">
        <v>10000000000</v>
      </c>
      <c r="BP13">
        <v>15600000000</v>
      </c>
      <c r="BQ13">
        <v>88240077000</v>
      </c>
      <c r="BR13">
        <v>117910622000</v>
      </c>
      <c r="BS13">
        <v>144385659000</v>
      </c>
      <c r="BT13">
        <v>133339425000</v>
      </c>
      <c r="BU13">
        <v>49011339000</v>
      </c>
      <c r="BV13">
        <v>58681843000</v>
      </c>
      <c r="BW13">
        <v>63486635000</v>
      </c>
      <c r="BX13">
        <v>79160491000</v>
      </c>
      <c r="BY13">
        <v>9591990000</v>
      </c>
      <c r="BZ13">
        <v>10816747000</v>
      </c>
      <c r="CA13">
        <v>14276582000</v>
      </c>
      <c r="CB13">
        <v>16884955000</v>
      </c>
      <c r="CC13">
        <v>5463514000</v>
      </c>
      <c r="CD13">
        <v>10891392000</v>
      </c>
      <c r="CE13">
        <v>7543007000</v>
      </c>
      <c r="CF13">
        <v>44719162000</v>
      </c>
    </row>
    <row r="14" spans="1:84" ht="15" customHeight="1">
      <c r="A14">
        <f t="shared" si="0"/>
        <v>13</v>
      </c>
      <c r="B14" s="3" t="s">
        <v>23</v>
      </c>
      <c r="C14" s="11">
        <v>6679104850</v>
      </c>
      <c r="D14" s="26" t="s">
        <v>170</v>
      </c>
      <c r="E14" t="s">
        <v>6</v>
      </c>
      <c r="F14">
        <v>37400</v>
      </c>
      <c r="G14">
        <v>0.62</v>
      </c>
      <c r="H14">
        <v>4280</v>
      </c>
      <c r="I14">
        <v>0.63</v>
      </c>
      <c r="J14">
        <v>8740</v>
      </c>
      <c r="K14">
        <v>-0.01</v>
      </c>
      <c r="L14" s="30">
        <v>9382732</v>
      </c>
      <c r="M14">
        <v>35000</v>
      </c>
      <c r="N14">
        <v>32000</v>
      </c>
      <c r="O14">
        <v>28000</v>
      </c>
      <c r="P14">
        <v>24000</v>
      </c>
      <c r="Q14">
        <v>55287000</v>
      </c>
      <c r="R14">
        <v>59531000</v>
      </c>
      <c r="S14">
        <v>69650000</v>
      </c>
      <c r="T14">
        <v>96635000</v>
      </c>
      <c r="U14">
        <v>5707271000</v>
      </c>
      <c r="V14">
        <v>9202416000</v>
      </c>
      <c r="W14">
        <v>12849951000</v>
      </c>
      <c r="X14">
        <v>15936066000</v>
      </c>
      <c r="Y14">
        <v>42936000</v>
      </c>
      <c r="Z14">
        <v>85815000</v>
      </c>
      <c r="AA14">
        <v>155260000</v>
      </c>
      <c r="AB14">
        <v>341092000</v>
      </c>
      <c r="AC14">
        <v>8539193000</v>
      </c>
      <c r="AD14">
        <v>14750311000</v>
      </c>
      <c r="AE14">
        <v>20999015000</v>
      </c>
      <c r="AF14">
        <v>28660623000</v>
      </c>
      <c r="AG14">
        <v>0</v>
      </c>
      <c r="AH14">
        <v>0</v>
      </c>
      <c r="AI14">
        <v>0</v>
      </c>
      <c r="AJ14">
        <v>0</v>
      </c>
      <c r="AK14">
        <v>12624651000</v>
      </c>
      <c r="AL14">
        <v>13650171000</v>
      </c>
      <c r="AM14">
        <v>14593375000</v>
      </c>
      <c r="AN14">
        <v>21094025000</v>
      </c>
      <c r="AO14">
        <v>9326817000</v>
      </c>
      <c r="AP14">
        <v>10183795000</v>
      </c>
      <c r="AQ14">
        <v>10841220000</v>
      </c>
      <c r="AR14">
        <v>15070955000</v>
      </c>
      <c r="AS14">
        <v>3297834000</v>
      </c>
      <c r="AT14">
        <v>3466376000</v>
      </c>
      <c r="AU14">
        <v>3752155000</v>
      </c>
      <c r="AV14">
        <v>6023070000</v>
      </c>
      <c r="AW14">
        <v>3140577000</v>
      </c>
      <c r="AX14">
        <v>3354707000</v>
      </c>
      <c r="AY14">
        <v>3562457000</v>
      </c>
      <c r="AZ14">
        <v>5525909000</v>
      </c>
      <c r="BA14">
        <v>3.5</v>
      </c>
      <c r="BB14">
        <v>1.8</v>
      </c>
      <c r="BC14">
        <v>1.3</v>
      </c>
      <c r="BD14">
        <v>1.5</v>
      </c>
      <c r="BE14">
        <v>8483864000</v>
      </c>
      <c r="BF14">
        <v>14690741000</v>
      </c>
      <c r="BG14">
        <v>20929330000</v>
      </c>
      <c r="BH14">
        <v>28563963000</v>
      </c>
      <c r="BI14">
        <v>42936000</v>
      </c>
      <c r="BJ14">
        <v>85815000</v>
      </c>
      <c r="BK14">
        <v>155260000</v>
      </c>
      <c r="BL14">
        <v>341092000</v>
      </c>
      <c r="BM14">
        <v>0</v>
      </c>
      <c r="BN14">
        <v>0</v>
      </c>
      <c r="BO14">
        <v>0</v>
      </c>
      <c r="BP14">
        <v>0</v>
      </c>
      <c r="BQ14">
        <v>8494599000</v>
      </c>
      <c r="BR14">
        <v>14662048000</v>
      </c>
      <c r="BS14">
        <v>20839190000</v>
      </c>
      <c r="BT14">
        <v>28313813000</v>
      </c>
      <c r="BU14">
        <v>3140577000</v>
      </c>
      <c r="BV14">
        <v>3354707000</v>
      </c>
      <c r="BW14">
        <v>3562457000</v>
      </c>
      <c r="BX14">
        <v>5525909000</v>
      </c>
      <c r="BY14">
        <v>0</v>
      </c>
      <c r="BZ14">
        <v>0</v>
      </c>
      <c r="CA14">
        <v>0</v>
      </c>
      <c r="CB14">
        <v>0</v>
      </c>
      <c r="CC14">
        <v>39715000</v>
      </c>
      <c r="CD14">
        <v>43481000</v>
      </c>
      <c r="CE14">
        <v>96249000</v>
      </c>
      <c r="CF14">
        <v>252924000</v>
      </c>
    </row>
    <row r="15" spans="1:84" ht="15" customHeight="1">
      <c r="A15">
        <f t="shared" si="0"/>
        <v>14</v>
      </c>
      <c r="B15" s="3" t="s">
        <v>24</v>
      </c>
      <c r="C15" s="11">
        <v>7714617793</v>
      </c>
      <c r="D15" s="26" t="s">
        <v>171</v>
      </c>
      <c r="E15" t="s">
        <v>8</v>
      </c>
      <c r="F15">
        <v>23650</v>
      </c>
      <c r="G15">
        <v>0.18</v>
      </c>
      <c r="H15">
        <v>1840</v>
      </c>
      <c r="I15">
        <v>0.04</v>
      </c>
      <c r="J15">
        <v>12850</v>
      </c>
      <c r="K15">
        <v>0.12</v>
      </c>
      <c r="L15" s="30">
        <v>8664035</v>
      </c>
      <c r="M15">
        <v>59280000</v>
      </c>
      <c r="N15">
        <v>926095000</v>
      </c>
      <c r="O15">
        <v>768306000</v>
      </c>
      <c r="P15">
        <v>616444000</v>
      </c>
      <c r="Q15">
        <v>644467000</v>
      </c>
      <c r="R15">
        <v>1046812000</v>
      </c>
      <c r="S15">
        <v>945364000</v>
      </c>
      <c r="T15">
        <v>912455000</v>
      </c>
      <c r="U15">
        <v>8997795000</v>
      </c>
      <c r="V15">
        <v>18296804000</v>
      </c>
      <c r="W15">
        <v>14359920000</v>
      </c>
      <c r="X15">
        <v>15123264000</v>
      </c>
      <c r="Y15">
        <v>3226414000</v>
      </c>
      <c r="Z15">
        <v>5802383000</v>
      </c>
      <c r="AA15">
        <v>3645903000</v>
      </c>
      <c r="AB15">
        <v>3661182000</v>
      </c>
      <c r="AC15">
        <v>32480361000</v>
      </c>
      <c r="AD15">
        <v>75848426000</v>
      </c>
      <c r="AE15">
        <v>71418338000</v>
      </c>
      <c r="AF15">
        <v>76999400000</v>
      </c>
      <c r="AG15">
        <v>0</v>
      </c>
      <c r="AH15">
        <v>0</v>
      </c>
      <c r="AI15">
        <v>0</v>
      </c>
      <c r="AJ15">
        <v>0</v>
      </c>
      <c r="AK15">
        <v>48322328000</v>
      </c>
      <c r="AL15">
        <v>95394059000</v>
      </c>
      <c r="AM15">
        <v>102151702000</v>
      </c>
      <c r="AN15">
        <v>105462524000</v>
      </c>
      <c r="AO15">
        <v>36064947000</v>
      </c>
      <c r="AP15">
        <v>70310145000</v>
      </c>
      <c r="AQ15">
        <v>77585664000</v>
      </c>
      <c r="AR15">
        <v>81463799000</v>
      </c>
      <c r="AS15">
        <v>12257381000</v>
      </c>
      <c r="AT15">
        <v>25083914000</v>
      </c>
      <c r="AU15">
        <v>24566038000</v>
      </c>
      <c r="AV15">
        <v>23998725000</v>
      </c>
      <c r="AW15">
        <v>16723759000</v>
      </c>
      <c r="AX15">
        <v>26779754000</v>
      </c>
      <c r="AY15">
        <v>24126948000</v>
      </c>
      <c r="AZ15">
        <v>20197306000</v>
      </c>
      <c r="BA15">
        <v>4.4000000000000004</v>
      </c>
      <c r="BB15">
        <v>7</v>
      </c>
      <c r="BC15">
        <v>6.3</v>
      </c>
      <c r="BD15">
        <v>7.2</v>
      </c>
      <c r="BE15">
        <v>24488772000</v>
      </c>
      <c r="BF15">
        <v>53354323000</v>
      </c>
      <c r="BG15">
        <v>64039894000</v>
      </c>
      <c r="BH15">
        <v>53087108000</v>
      </c>
      <c r="BI15">
        <v>3226414000</v>
      </c>
      <c r="BJ15">
        <v>5802383000</v>
      </c>
      <c r="BK15">
        <v>3645903000</v>
      </c>
      <c r="BL15">
        <v>3661182000</v>
      </c>
      <c r="BM15">
        <v>0</v>
      </c>
      <c r="BN15">
        <v>8066345000</v>
      </c>
      <c r="BO15">
        <v>0</v>
      </c>
      <c r="BP15">
        <v>7566904000</v>
      </c>
      <c r="BQ15">
        <v>29198016000</v>
      </c>
      <c r="BR15">
        <v>61821597000</v>
      </c>
      <c r="BS15">
        <v>67629484000</v>
      </c>
      <c r="BT15">
        <v>65636616000</v>
      </c>
      <c r="BU15">
        <v>16723759000</v>
      </c>
      <c r="BV15">
        <v>26779754000</v>
      </c>
      <c r="BW15">
        <v>24126948000</v>
      </c>
      <c r="BX15">
        <v>20197306000</v>
      </c>
      <c r="BY15">
        <v>0</v>
      </c>
      <c r="BZ15">
        <v>0</v>
      </c>
      <c r="CA15">
        <v>0</v>
      </c>
      <c r="CB15">
        <v>0</v>
      </c>
      <c r="CC15">
        <v>-3128872000</v>
      </c>
      <c r="CD15">
        <v>-5792104000</v>
      </c>
      <c r="CE15">
        <v>-2321185000</v>
      </c>
      <c r="CF15">
        <v>191870000</v>
      </c>
    </row>
    <row r="16" spans="1:84" ht="15" customHeight="1">
      <c r="A16">
        <f t="shared" si="0"/>
        <v>15</v>
      </c>
      <c r="B16" s="3" t="s">
        <v>25</v>
      </c>
      <c r="C16" s="11">
        <v>7735092378</v>
      </c>
      <c r="D16" s="26" t="s">
        <v>172</v>
      </c>
      <c r="E16" t="s">
        <v>6</v>
      </c>
      <c r="F16">
        <v>23050</v>
      </c>
      <c r="G16">
        <v>0.22</v>
      </c>
      <c r="H16">
        <v>3560</v>
      </c>
      <c r="I16">
        <v>0</v>
      </c>
      <c r="J16">
        <v>6470</v>
      </c>
      <c r="K16">
        <v>0.22</v>
      </c>
      <c r="L16" s="30">
        <v>8597160</v>
      </c>
      <c r="M16">
        <v>0</v>
      </c>
      <c r="N16">
        <v>0</v>
      </c>
      <c r="O16">
        <v>3466000</v>
      </c>
      <c r="P16">
        <v>2245000</v>
      </c>
      <c r="Q16">
        <v>1169856000</v>
      </c>
      <c r="R16">
        <v>1204769000</v>
      </c>
      <c r="S16">
        <v>1110285000</v>
      </c>
      <c r="T16">
        <v>1221538000</v>
      </c>
      <c r="U16">
        <v>2044526000</v>
      </c>
      <c r="V16">
        <v>2601064000</v>
      </c>
      <c r="W16">
        <v>3355814000</v>
      </c>
      <c r="X16">
        <v>5142779000</v>
      </c>
      <c r="Y16">
        <v>977293000</v>
      </c>
      <c r="Z16">
        <v>955082000</v>
      </c>
      <c r="AA16">
        <v>966895000</v>
      </c>
      <c r="AB16">
        <v>1528904000</v>
      </c>
      <c r="AC16">
        <v>3951583000</v>
      </c>
      <c r="AD16">
        <v>4420893000</v>
      </c>
      <c r="AE16">
        <v>4922925000</v>
      </c>
      <c r="AF16">
        <v>7286744000</v>
      </c>
      <c r="AG16">
        <v>0</v>
      </c>
      <c r="AH16">
        <v>0</v>
      </c>
      <c r="AI16">
        <v>0</v>
      </c>
      <c r="AJ16">
        <v>0</v>
      </c>
      <c r="AK16">
        <v>14619499000</v>
      </c>
      <c r="AL16">
        <v>16177299000</v>
      </c>
      <c r="AM16">
        <v>19266884000</v>
      </c>
      <c r="AN16">
        <v>25369377000</v>
      </c>
      <c r="AO16">
        <v>12756256000</v>
      </c>
      <c r="AP16">
        <v>14109951000</v>
      </c>
      <c r="AQ16">
        <v>16942401000</v>
      </c>
      <c r="AR16">
        <v>21652271000</v>
      </c>
      <c r="AS16">
        <v>1863243000</v>
      </c>
      <c r="AT16">
        <v>2067348000</v>
      </c>
      <c r="AU16">
        <v>2324483000</v>
      </c>
      <c r="AV16">
        <v>3717106000</v>
      </c>
      <c r="AW16">
        <v>1733716000</v>
      </c>
      <c r="AX16">
        <v>1977547000</v>
      </c>
      <c r="AY16">
        <v>2070184000</v>
      </c>
      <c r="AZ16">
        <v>2879978000</v>
      </c>
      <c r="BA16">
        <v>9</v>
      </c>
      <c r="BB16">
        <v>7</v>
      </c>
      <c r="BC16">
        <v>6.5</v>
      </c>
      <c r="BD16">
        <v>6</v>
      </c>
      <c r="BE16">
        <v>2781727000</v>
      </c>
      <c r="BF16">
        <v>3216124000</v>
      </c>
      <c r="BG16">
        <v>3809174000</v>
      </c>
      <c r="BH16">
        <v>6062962000</v>
      </c>
      <c r="BI16">
        <v>977293000</v>
      </c>
      <c r="BJ16">
        <v>955082000</v>
      </c>
      <c r="BK16">
        <v>966895000</v>
      </c>
      <c r="BL16">
        <v>1528904000</v>
      </c>
      <c r="BM16">
        <v>246234000</v>
      </c>
      <c r="BN16">
        <v>0</v>
      </c>
      <c r="BO16">
        <v>0</v>
      </c>
      <c r="BP16">
        <v>0</v>
      </c>
      <c r="BQ16">
        <v>2644780000</v>
      </c>
      <c r="BR16">
        <v>3400128000</v>
      </c>
      <c r="BS16">
        <v>3883358000</v>
      </c>
      <c r="BT16">
        <v>5632504000</v>
      </c>
      <c r="BU16">
        <v>1733716000</v>
      </c>
      <c r="BV16">
        <v>1977547000</v>
      </c>
      <c r="BW16">
        <v>2070184000</v>
      </c>
      <c r="BX16">
        <v>2879978000</v>
      </c>
      <c r="BY16">
        <v>0</v>
      </c>
      <c r="BZ16">
        <v>0</v>
      </c>
      <c r="CA16">
        <v>0</v>
      </c>
      <c r="CB16">
        <v>0</v>
      </c>
      <c r="CC16">
        <v>137035000</v>
      </c>
      <c r="CD16">
        <v>102715000</v>
      </c>
      <c r="CE16">
        <v>262968000</v>
      </c>
      <c r="CF16">
        <v>790347000</v>
      </c>
    </row>
    <row r="17" spans="1:84" ht="15" customHeight="1">
      <c r="A17">
        <f t="shared" si="0"/>
        <v>16</v>
      </c>
      <c r="B17" s="3" t="s">
        <v>26</v>
      </c>
      <c r="C17" s="11">
        <v>7728551528</v>
      </c>
      <c r="D17" s="26" t="s">
        <v>173</v>
      </c>
      <c r="E17" t="s">
        <v>27</v>
      </c>
      <c r="F17">
        <v>20110</v>
      </c>
      <c r="G17">
        <v>0.55000000000000004</v>
      </c>
      <c r="H17">
        <v>6370</v>
      </c>
      <c r="I17">
        <v>0.74</v>
      </c>
      <c r="J17">
        <v>3160</v>
      </c>
      <c r="K17">
        <v>-0.11</v>
      </c>
      <c r="L17" s="30">
        <v>10272838</v>
      </c>
      <c r="M17">
        <v>212373000</v>
      </c>
      <c r="N17">
        <v>159180000</v>
      </c>
      <c r="O17">
        <v>114292000</v>
      </c>
      <c r="P17">
        <v>97688000</v>
      </c>
      <c r="Q17">
        <v>5866888000</v>
      </c>
      <c r="R17">
        <v>7169526000</v>
      </c>
      <c r="S17">
        <v>7179851000</v>
      </c>
      <c r="T17">
        <v>6936304000</v>
      </c>
      <c r="U17">
        <v>31366449000</v>
      </c>
      <c r="V17">
        <v>35584386000</v>
      </c>
      <c r="W17">
        <v>30727279000</v>
      </c>
      <c r="X17">
        <v>33758413000</v>
      </c>
      <c r="Y17">
        <v>43585284000</v>
      </c>
      <c r="Z17">
        <v>52040738000</v>
      </c>
      <c r="AA17">
        <v>62346766000</v>
      </c>
      <c r="AB17">
        <v>48431764000</v>
      </c>
      <c r="AC17">
        <v>58824066000</v>
      </c>
      <c r="AD17">
        <v>64599040000</v>
      </c>
      <c r="AE17">
        <v>82404151000</v>
      </c>
      <c r="AF17">
        <v>67969882000</v>
      </c>
      <c r="AG17">
        <v>94000</v>
      </c>
      <c r="AH17">
        <v>94000</v>
      </c>
      <c r="AI17">
        <v>94000</v>
      </c>
      <c r="AJ17">
        <v>94000</v>
      </c>
      <c r="AK17">
        <v>107408076000</v>
      </c>
      <c r="AL17">
        <v>112421194000</v>
      </c>
      <c r="AM17">
        <v>101894831000</v>
      </c>
      <c r="AN17">
        <v>129165759000</v>
      </c>
      <c r="AO17">
        <v>50472499000</v>
      </c>
      <c r="AP17">
        <v>55488079000</v>
      </c>
      <c r="AQ17">
        <v>50614470000</v>
      </c>
      <c r="AR17">
        <v>65593728000</v>
      </c>
      <c r="AS17">
        <v>56935577000</v>
      </c>
      <c r="AT17">
        <v>56933115000</v>
      </c>
      <c r="AU17">
        <v>51280361000</v>
      </c>
      <c r="AV17">
        <v>63572031000</v>
      </c>
      <c r="AW17">
        <v>37015909000</v>
      </c>
      <c r="AX17">
        <v>41589977000</v>
      </c>
      <c r="AY17">
        <v>38925278000</v>
      </c>
      <c r="AZ17">
        <v>50120877000</v>
      </c>
      <c r="BA17">
        <v>3.6</v>
      </c>
      <c r="BB17">
        <v>3.4</v>
      </c>
      <c r="BC17">
        <v>3.1</v>
      </c>
      <c r="BD17">
        <v>4</v>
      </c>
      <c r="BE17">
        <v>51986615000</v>
      </c>
      <c r="BF17">
        <v>56425832000</v>
      </c>
      <c r="BG17">
        <v>73588524000</v>
      </c>
      <c r="BH17">
        <v>59638681000</v>
      </c>
      <c r="BI17">
        <v>43585024000</v>
      </c>
      <c r="BJ17">
        <v>52040326000</v>
      </c>
      <c r="BK17">
        <v>62346248000</v>
      </c>
      <c r="BL17">
        <v>48431480000</v>
      </c>
      <c r="BM17">
        <v>0</v>
      </c>
      <c r="BN17">
        <v>0</v>
      </c>
      <c r="BO17">
        <v>0</v>
      </c>
      <c r="BP17">
        <v>0</v>
      </c>
      <c r="BQ17">
        <v>15239041000</v>
      </c>
      <c r="BR17">
        <v>12558714000</v>
      </c>
      <c r="BS17">
        <v>20057902000</v>
      </c>
      <c r="BT17">
        <v>19538402000</v>
      </c>
      <c r="BU17">
        <v>37015909000</v>
      </c>
      <c r="BV17">
        <v>41589977000</v>
      </c>
      <c r="BW17">
        <v>38925278000</v>
      </c>
      <c r="BX17">
        <v>50120877000</v>
      </c>
      <c r="BY17">
        <v>0</v>
      </c>
      <c r="BZ17">
        <v>0</v>
      </c>
      <c r="CA17">
        <v>0</v>
      </c>
      <c r="CB17">
        <v>0</v>
      </c>
      <c r="CC17">
        <v>20700195000</v>
      </c>
      <c r="CD17">
        <v>16162744000</v>
      </c>
      <c r="CE17">
        <v>13781161000</v>
      </c>
      <c r="CF17">
        <v>17110541000</v>
      </c>
    </row>
    <row r="18" spans="1:84" ht="15" customHeight="1">
      <c r="A18">
        <f t="shared" si="0"/>
        <v>17</v>
      </c>
      <c r="B18" s="3" t="s">
        <v>28</v>
      </c>
      <c r="C18" s="11">
        <v>7709356049</v>
      </c>
      <c r="D18" s="26" t="s">
        <v>163</v>
      </c>
      <c r="E18" t="s">
        <v>8</v>
      </c>
      <c r="F18">
        <v>19550</v>
      </c>
      <c r="G18">
        <v>1.06</v>
      </c>
      <c r="H18">
        <v>1070</v>
      </c>
      <c r="I18">
        <v>0.81</v>
      </c>
      <c r="J18">
        <v>18270</v>
      </c>
      <c r="K18">
        <v>0.14000000000000001</v>
      </c>
      <c r="M18">
        <v>115000000</v>
      </c>
      <c r="N18">
        <v>98573000</v>
      </c>
      <c r="O18">
        <v>690525000</v>
      </c>
      <c r="P18">
        <v>1058015000</v>
      </c>
      <c r="Q18">
        <v>33926000000</v>
      </c>
      <c r="R18">
        <v>28717523000</v>
      </c>
      <c r="S18">
        <v>19593505000</v>
      </c>
      <c r="T18">
        <v>17877809000</v>
      </c>
      <c r="U18">
        <v>16453000000</v>
      </c>
      <c r="V18">
        <v>13929587000</v>
      </c>
      <c r="W18">
        <v>13775488000</v>
      </c>
      <c r="X18">
        <v>16362110000</v>
      </c>
      <c r="Y18">
        <v>7281000000</v>
      </c>
      <c r="Z18">
        <v>6136490000</v>
      </c>
      <c r="AA18">
        <v>6300783000</v>
      </c>
      <c r="AB18">
        <v>5205024000</v>
      </c>
      <c r="AC18">
        <v>64060000000</v>
      </c>
      <c r="AD18">
        <v>57653775000</v>
      </c>
      <c r="AE18">
        <v>43848914000</v>
      </c>
      <c r="AF18">
        <v>51303103000</v>
      </c>
      <c r="AG18">
        <v>11520000000</v>
      </c>
      <c r="AH18">
        <v>11519890000</v>
      </c>
      <c r="AI18">
        <v>11519890000</v>
      </c>
      <c r="AJ18">
        <v>11519890000</v>
      </c>
      <c r="AK18">
        <v>84764000000</v>
      </c>
      <c r="AL18">
        <v>86366709000</v>
      </c>
      <c r="AM18">
        <v>83844590000</v>
      </c>
      <c r="AN18">
        <v>86508338000</v>
      </c>
      <c r="AO18">
        <v>54511000000</v>
      </c>
      <c r="AP18">
        <v>55014026000</v>
      </c>
      <c r="AQ18">
        <v>58421625000</v>
      </c>
      <c r="AR18">
        <v>66114219000</v>
      </c>
      <c r="AS18">
        <v>30253000000</v>
      </c>
      <c r="AT18">
        <v>31352683000</v>
      </c>
      <c r="AU18">
        <v>25422965000</v>
      </c>
      <c r="AV18">
        <v>20394119000</v>
      </c>
      <c r="AW18">
        <v>23429000000</v>
      </c>
      <c r="AX18">
        <v>25024341000</v>
      </c>
      <c r="AY18">
        <v>19701914000</v>
      </c>
      <c r="AZ18">
        <v>17075605000</v>
      </c>
      <c r="BA18">
        <v>6.7</v>
      </c>
      <c r="BB18">
        <v>5.7</v>
      </c>
      <c r="BC18">
        <v>6.1</v>
      </c>
      <c r="BD18">
        <v>5.7</v>
      </c>
      <c r="BE18">
        <v>28336000000</v>
      </c>
      <c r="BF18">
        <v>27089079000</v>
      </c>
      <c r="BG18">
        <v>22212504000</v>
      </c>
      <c r="BH18">
        <v>26923406000</v>
      </c>
      <c r="BI18">
        <v>7281000000</v>
      </c>
      <c r="BJ18">
        <v>6136490000</v>
      </c>
      <c r="BK18">
        <v>6300783000</v>
      </c>
      <c r="BL18">
        <v>5205024000</v>
      </c>
      <c r="BM18">
        <v>5876000000</v>
      </c>
      <c r="BN18">
        <v>6230000000</v>
      </c>
      <c r="BO18">
        <v>0</v>
      </c>
      <c r="BP18">
        <v>3194000000</v>
      </c>
      <c r="BQ18">
        <v>22092000000</v>
      </c>
      <c r="BR18">
        <v>20885018000</v>
      </c>
      <c r="BS18">
        <v>21371360000</v>
      </c>
      <c r="BT18">
        <v>28189042000</v>
      </c>
      <c r="BU18">
        <v>23429000000</v>
      </c>
      <c r="BV18">
        <v>25024341000</v>
      </c>
      <c r="BW18">
        <v>19701914000</v>
      </c>
      <c r="BX18">
        <v>17075605000</v>
      </c>
      <c r="BY18">
        <v>4190000000</v>
      </c>
      <c r="BZ18">
        <v>4651587000</v>
      </c>
      <c r="CA18">
        <v>4707828000</v>
      </c>
      <c r="CB18">
        <v>4052368000</v>
      </c>
      <c r="CC18">
        <v>-1561000000</v>
      </c>
      <c r="CD18">
        <v>-1214336000</v>
      </c>
      <c r="CE18">
        <v>-119950000</v>
      </c>
      <c r="CF18">
        <v>-2041309000</v>
      </c>
    </row>
    <row r="19" spans="1:84" ht="15" customHeight="1">
      <c r="A19">
        <f t="shared" si="0"/>
        <v>18</v>
      </c>
      <c r="B19" s="3" t="s">
        <v>33</v>
      </c>
      <c r="C19" s="11">
        <v>7721793895</v>
      </c>
      <c r="D19" s="26" t="s">
        <v>174</v>
      </c>
      <c r="E19" t="s">
        <v>34</v>
      </c>
      <c r="F19">
        <v>17560</v>
      </c>
      <c r="G19">
        <v>0.4</v>
      </c>
      <c r="H19">
        <v>2180</v>
      </c>
      <c r="I19">
        <v>0.33</v>
      </c>
      <c r="J19">
        <v>8060</v>
      </c>
      <c r="K19">
        <v>0.05</v>
      </c>
      <c r="L19" s="30">
        <v>2562809</v>
      </c>
      <c r="M19">
        <v>1319000</v>
      </c>
      <c r="N19">
        <v>76549000</v>
      </c>
      <c r="O19">
        <v>54167000</v>
      </c>
      <c r="P19">
        <v>36488000</v>
      </c>
      <c r="Q19">
        <v>266635000</v>
      </c>
      <c r="R19">
        <v>404808000</v>
      </c>
      <c r="S19">
        <v>501185000</v>
      </c>
      <c r="T19">
        <v>1084655000</v>
      </c>
      <c r="U19">
        <v>5360723000</v>
      </c>
      <c r="V19">
        <v>6262098000</v>
      </c>
      <c r="W19">
        <v>8187703000</v>
      </c>
      <c r="X19">
        <v>9680291000</v>
      </c>
      <c r="Y19">
        <v>1716897000</v>
      </c>
      <c r="Z19">
        <v>4727066000</v>
      </c>
      <c r="AA19">
        <v>7552937000</v>
      </c>
      <c r="AB19">
        <v>11122603000</v>
      </c>
      <c r="AC19">
        <v>15832939000</v>
      </c>
      <c r="AD19">
        <v>21507915000</v>
      </c>
      <c r="AE19">
        <v>24670757000</v>
      </c>
      <c r="AF19">
        <v>30933168000</v>
      </c>
      <c r="AG19">
        <v>40000</v>
      </c>
      <c r="AH19">
        <v>40000</v>
      </c>
      <c r="AI19">
        <v>40000</v>
      </c>
      <c r="AJ19">
        <v>40000</v>
      </c>
      <c r="AK19">
        <v>35870126000</v>
      </c>
      <c r="AL19">
        <v>70001949000</v>
      </c>
      <c r="AM19">
        <v>74211330000</v>
      </c>
      <c r="AN19">
        <v>90292158000</v>
      </c>
      <c r="AO19">
        <v>25590701000</v>
      </c>
      <c r="AP19">
        <v>51187442000</v>
      </c>
      <c r="AQ19">
        <v>54680242000</v>
      </c>
      <c r="AR19">
        <v>65881934000</v>
      </c>
      <c r="AS19">
        <v>10279425000</v>
      </c>
      <c r="AT19">
        <v>18814507000</v>
      </c>
      <c r="AU19">
        <v>19531088000</v>
      </c>
      <c r="AV19">
        <v>24410224000</v>
      </c>
      <c r="AW19">
        <v>8136136000</v>
      </c>
      <c r="AX19">
        <v>16614023000</v>
      </c>
      <c r="AY19">
        <v>17808814000</v>
      </c>
      <c r="AZ19">
        <v>22222548000</v>
      </c>
      <c r="BA19">
        <v>13.4</v>
      </c>
      <c r="BB19">
        <v>11.9</v>
      </c>
      <c r="BC19">
        <v>10.199999999999999</v>
      </c>
      <c r="BD19">
        <v>10</v>
      </c>
      <c r="BE19">
        <v>15564985000</v>
      </c>
      <c r="BF19">
        <v>21026330000</v>
      </c>
      <c r="BG19">
        <v>24104683000</v>
      </c>
      <c r="BH19">
        <v>27432516000</v>
      </c>
      <c r="BI19">
        <v>1716897000</v>
      </c>
      <c r="BJ19">
        <v>4727066000</v>
      </c>
      <c r="BK19">
        <v>7552937000</v>
      </c>
      <c r="BL19">
        <v>11122604000</v>
      </c>
      <c r="BM19">
        <v>0</v>
      </c>
      <c r="BN19">
        <v>4091068000</v>
      </c>
      <c r="BO19">
        <v>2425568000</v>
      </c>
      <c r="BP19">
        <v>362698000</v>
      </c>
      <c r="BQ19">
        <v>14099057000</v>
      </c>
      <c r="BR19">
        <v>12665248000</v>
      </c>
      <c r="BS19">
        <v>14665532000</v>
      </c>
      <c r="BT19">
        <v>17044864000</v>
      </c>
      <c r="BU19">
        <v>8136136000</v>
      </c>
      <c r="BV19">
        <v>16614023000</v>
      </c>
      <c r="BW19">
        <v>17808814000</v>
      </c>
      <c r="BX19">
        <v>22222548000</v>
      </c>
      <c r="BY19">
        <v>0</v>
      </c>
      <c r="BZ19">
        <v>0</v>
      </c>
      <c r="CA19">
        <v>0</v>
      </c>
      <c r="CB19">
        <v>0</v>
      </c>
      <c r="CC19">
        <v>2138659000</v>
      </c>
      <c r="CD19">
        <v>3766920000</v>
      </c>
      <c r="CE19">
        <v>3547038000</v>
      </c>
      <c r="CF19">
        <v>4552665000</v>
      </c>
    </row>
    <row r="20" spans="1:84" ht="15" customHeight="1">
      <c r="A20">
        <f t="shared" si="0"/>
        <v>19</v>
      </c>
      <c r="B20" s="3" t="s">
        <v>36</v>
      </c>
      <c r="C20" s="11">
        <v>7713527850</v>
      </c>
      <c r="D20" s="26" t="s">
        <v>175</v>
      </c>
      <c r="E20" t="s">
        <v>30</v>
      </c>
      <c r="F20">
        <v>16370</v>
      </c>
      <c r="G20">
        <v>0.66</v>
      </c>
      <c r="H20">
        <v>2660</v>
      </c>
      <c r="I20">
        <v>0.52</v>
      </c>
      <c r="J20">
        <v>6150</v>
      </c>
      <c r="K20">
        <v>0.09</v>
      </c>
      <c r="L20" s="30">
        <v>1757861</v>
      </c>
      <c r="M20">
        <v>463633000</v>
      </c>
      <c r="N20">
        <v>589828000</v>
      </c>
      <c r="O20">
        <v>552020000</v>
      </c>
      <c r="P20">
        <v>511618000</v>
      </c>
      <c r="Q20">
        <v>5141060000</v>
      </c>
      <c r="R20">
        <v>5020377000</v>
      </c>
      <c r="S20">
        <v>6125827000</v>
      </c>
      <c r="T20">
        <v>7227073000</v>
      </c>
      <c r="U20">
        <v>901987000</v>
      </c>
      <c r="V20">
        <v>627411000</v>
      </c>
      <c r="W20">
        <v>1315481000</v>
      </c>
      <c r="X20">
        <v>1060013000</v>
      </c>
      <c r="Y20">
        <v>3248130000</v>
      </c>
      <c r="Z20">
        <v>9602927000</v>
      </c>
      <c r="AA20">
        <v>12878664000</v>
      </c>
      <c r="AB20">
        <v>15732767000</v>
      </c>
      <c r="AC20">
        <v>11819964000</v>
      </c>
      <c r="AD20">
        <v>11380830000</v>
      </c>
      <c r="AE20">
        <v>15946155000</v>
      </c>
      <c r="AF20">
        <v>18600027000</v>
      </c>
      <c r="AG20">
        <v>22527719000</v>
      </c>
      <c r="AH20">
        <v>31912845000</v>
      </c>
      <c r="AI20">
        <v>33538210000</v>
      </c>
      <c r="AJ20">
        <v>34689369000</v>
      </c>
      <c r="AK20">
        <v>8653251000</v>
      </c>
      <c r="AL20">
        <v>8771500000</v>
      </c>
      <c r="AM20">
        <v>14614082000</v>
      </c>
      <c r="AN20">
        <v>14269692000</v>
      </c>
      <c r="AO20">
        <v>7429168000</v>
      </c>
      <c r="AP20">
        <v>7887117000</v>
      </c>
      <c r="AQ20">
        <v>12405345000</v>
      </c>
      <c r="AR20">
        <v>12467795000</v>
      </c>
      <c r="AS20">
        <v>1224083000</v>
      </c>
      <c r="AT20">
        <v>884383000</v>
      </c>
      <c r="AU20">
        <v>2208737000</v>
      </c>
      <c r="AV20">
        <v>1801897000</v>
      </c>
      <c r="AW20">
        <v>1673308000</v>
      </c>
      <c r="AX20">
        <v>2500144000</v>
      </c>
      <c r="AY20">
        <v>3743154000</v>
      </c>
      <c r="AZ20">
        <v>4430850000</v>
      </c>
      <c r="BA20">
        <v>13.2</v>
      </c>
      <c r="BB20">
        <v>11.5</v>
      </c>
      <c r="BC20">
        <v>15</v>
      </c>
      <c r="BD20">
        <v>12</v>
      </c>
      <c r="BE20">
        <v>3030410000</v>
      </c>
      <c r="BF20">
        <v>1803160000</v>
      </c>
      <c r="BG20">
        <v>4364022000</v>
      </c>
      <c r="BH20">
        <v>4689182000</v>
      </c>
      <c r="BI20">
        <v>3248130000</v>
      </c>
      <c r="BJ20">
        <v>9602927000</v>
      </c>
      <c r="BK20">
        <v>12878664000</v>
      </c>
      <c r="BL20">
        <v>15732767000</v>
      </c>
      <c r="BM20">
        <v>0</v>
      </c>
      <c r="BN20">
        <v>0</v>
      </c>
      <c r="BO20">
        <v>0</v>
      </c>
      <c r="BP20">
        <v>0</v>
      </c>
      <c r="BQ20">
        <v>8520075000</v>
      </c>
      <c r="BR20">
        <v>1725126000</v>
      </c>
      <c r="BS20">
        <v>3006624000</v>
      </c>
      <c r="BT20">
        <v>2811646000</v>
      </c>
      <c r="BU20">
        <v>1673308000</v>
      </c>
      <c r="BV20">
        <v>2500144000</v>
      </c>
      <c r="BW20">
        <v>3743154000</v>
      </c>
      <c r="BX20">
        <v>4430850000</v>
      </c>
      <c r="BY20">
        <v>1071640000</v>
      </c>
      <c r="BZ20">
        <v>1862624000</v>
      </c>
      <c r="CA20">
        <v>2961913000</v>
      </c>
      <c r="CB20">
        <v>3567539000</v>
      </c>
      <c r="CC20">
        <v>-1474144000</v>
      </c>
      <c r="CD20">
        <v>-3568816000</v>
      </c>
      <c r="CE20">
        <v>-4740220000</v>
      </c>
      <c r="CF20">
        <v>-6672957000</v>
      </c>
    </row>
    <row r="21" spans="1:84" ht="15" customHeight="1">
      <c r="A21">
        <f t="shared" si="0"/>
        <v>20</v>
      </c>
      <c r="B21" s="3" t="s">
        <v>37</v>
      </c>
      <c r="C21" s="11">
        <v>7728029110</v>
      </c>
      <c r="D21" s="26" t="s">
        <v>176</v>
      </c>
      <c r="E21" t="s">
        <v>30</v>
      </c>
      <c r="F21">
        <v>14990</v>
      </c>
      <c r="G21">
        <v>2.06</v>
      </c>
      <c r="H21">
        <v>3620</v>
      </c>
      <c r="I21">
        <v>1.64</v>
      </c>
      <c r="J21">
        <v>4140</v>
      </c>
      <c r="K21">
        <v>0.16</v>
      </c>
      <c r="M21">
        <v>17335026000</v>
      </c>
      <c r="N21">
        <v>16775596000</v>
      </c>
      <c r="O21">
        <v>16221066000</v>
      </c>
      <c r="P21">
        <v>15663250000</v>
      </c>
      <c r="Q21">
        <v>46333997000</v>
      </c>
      <c r="R21">
        <v>49854708000</v>
      </c>
      <c r="S21">
        <v>53227537000</v>
      </c>
      <c r="T21">
        <v>57508137000</v>
      </c>
      <c r="U21">
        <v>42584641000</v>
      </c>
      <c r="V21">
        <v>44507179000</v>
      </c>
      <c r="W21">
        <v>45028239000</v>
      </c>
      <c r="X21">
        <v>44213025000</v>
      </c>
      <c r="Y21">
        <v>149874064000</v>
      </c>
      <c r="Z21">
        <v>102465942000</v>
      </c>
      <c r="AA21">
        <v>93088201000</v>
      </c>
      <c r="AB21">
        <v>97371830000</v>
      </c>
      <c r="AC21">
        <v>539534289000</v>
      </c>
      <c r="AD21">
        <v>345364779000</v>
      </c>
      <c r="AE21">
        <v>335463114000</v>
      </c>
      <c r="AF21">
        <v>323197452000</v>
      </c>
      <c r="AG21">
        <v>1530256000</v>
      </c>
      <c r="AH21">
        <v>1530256000</v>
      </c>
      <c r="AI21">
        <v>1530256000</v>
      </c>
      <c r="AJ21">
        <v>1530256000</v>
      </c>
      <c r="AK21">
        <v>878818369000</v>
      </c>
      <c r="AL21">
        <v>906693657000</v>
      </c>
      <c r="AM21">
        <v>823902628000</v>
      </c>
      <c r="AN21">
        <v>778684489000</v>
      </c>
      <c r="AO21">
        <v>719256919000</v>
      </c>
      <c r="AP21">
        <v>736351107000</v>
      </c>
      <c r="AQ21">
        <v>644246734000</v>
      </c>
      <c r="AR21">
        <v>585798237000</v>
      </c>
      <c r="AS21">
        <v>159561450000</v>
      </c>
      <c r="AT21">
        <v>170342550000</v>
      </c>
      <c r="AU21">
        <v>179655894000</v>
      </c>
      <c r="AV21">
        <v>192886252000</v>
      </c>
      <c r="AW21">
        <v>139659829000</v>
      </c>
      <c r="AX21">
        <v>145061654000</v>
      </c>
      <c r="AY21">
        <v>149378297000</v>
      </c>
      <c r="AZ21">
        <v>165463029000</v>
      </c>
      <c r="BA21">
        <v>20.399999999999999</v>
      </c>
      <c r="BB21">
        <v>20.8</v>
      </c>
      <c r="BC21">
        <v>18.399999999999999</v>
      </c>
      <c r="BD21">
        <v>17.5</v>
      </c>
      <c r="BE21">
        <v>205429884000</v>
      </c>
      <c r="BF21">
        <v>192832792000</v>
      </c>
      <c r="BG21">
        <v>140721617000</v>
      </c>
      <c r="BH21">
        <v>202586544000</v>
      </c>
      <c r="BI21">
        <v>149874003000</v>
      </c>
      <c r="BJ21">
        <v>102465897000</v>
      </c>
      <c r="BK21">
        <v>93088201000</v>
      </c>
      <c r="BL21">
        <v>97371830000</v>
      </c>
      <c r="BM21">
        <v>182688058000</v>
      </c>
      <c r="BN21">
        <v>87153172000</v>
      </c>
      <c r="BO21">
        <v>110804028000</v>
      </c>
      <c r="BP21">
        <v>107921490000</v>
      </c>
      <c r="BQ21">
        <v>205709319000</v>
      </c>
      <c r="BR21">
        <v>154485101000</v>
      </c>
      <c r="BS21">
        <v>130341531000</v>
      </c>
      <c r="BT21">
        <v>116436794000</v>
      </c>
      <c r="BU21">
        <v>139659829000</v>
      </c>
      <c r="BV21">
        <v>145061654000</v>
      </c>
      <c r="BW21">
        <v>149378297000</v>
      </c>
      <c r="BX21">
        <v>165463029000</v>
      </c>
      <c r="BY21">
        <v>0</v>
      </c>
      <c r="BZ21">
        <v>0</v>
      </c>
      <c r="CA21">
        <v>0</v>
      </c>
      <c r="CB21">
        <v>0</v>
      </c>
      <c r="CC21">
        <v>7178260000</v>
      </c>
      <c r="CD21">
        <v>26551887000</v>
      </c>
      <c r="CE21">
        <v>27928894000</v>
      </c>
      <c r="CF21">
        <v>26217320000</v>
      </c>
    </row>
    <row r="22" spans="1:84" ht="15" customHeight="1">
      <c r="A22">
        <f t="shared" si="0"/>
        <v>21</v>
      </c>
      <c r="B22" s="3" t="s">
        <v>38</v>
      </c>
      <c r="C22" s="11">
        <v>7733510051</v>
      </c>
      <c r="D22" s="26" t="s">
        <v>177</v>
      </c>
      <c r="E22" t="s">
        <v>8</v>
      </c>
      <c r="F22">
        <v>14300</v>
      </c>
      <c r="G22">
        <v>0.45</v>
      </c>
      <c r="H22">
        <v>510</v>
      </c>
      <c r="I22">
        <v>0.35</v>
      </c>
      <c r="J22">
        <v>28040</v>
      </c>
      <c r="K22">
        <v>0.08</v>
      </c>
      <c r="L22" s="30">
        <v>2308782</v>
      </c>
      <c r="M22">
        <v>0</v>
      </c>
      <c r="N22">
        <v>0</v>
      </c>
      <c r="O22">
        <v>14000</v>
      </c>
      <c r="P22">
        <v>5456000</v>
      </c>
      <c r="Q22">
        <v>432490000</v>
      </c>
      <c r="R22">
        <v>423191000</v>
      </c>
      <c r="S22">
        <v>408697000</v>
      </c>
      <c r="T22">
        <v>471512000</v>
      </c>
      <c r="U22">
        <v>1874004000</v>
      </c>
      <c r="V22">
        <v>2334327000</v>
      </c>
      <c r="W22">
        <v>2748458000</v>
      </c>
      <c r="X22">
        <v>3944226000</v>
      </c>
      <c r="Y22">
        <v>751048000</v>
      </c>
      <c r="Z22">
        <v>774286000</v>
      </c>
      <c r="AA22">
        <v>809109000</v>
      </c>
      <c r="AB22">
        <v>853218000</v>
      </c>
      <c r="AC22">
        <v>4301535000</v>
      </c>
      <c r="AD22">
        <v>5360806000</v>
      </c>
      <c r="AE22">
        <v>6624763000</v>
      </c>
      <c r="AF22">
        <v>9217695000</v>
      </c>
      <c r="AG22">
        <v>113000000</v>
      </c>
      <c r="AH22">
        <v>113000000</v>
      </c>
      <c r="AI22">
        <v>113000000</v>
      </c>
      <c r="AJ22">
        <v>113000000</v>
      </c>
      <c r="AK22">
        <v>14765611000</v>
      </c>
      <c r="AL22">
        <v>16003437000</v>
      </c>
      <c r="AM22">
        <v>21425840000</v>
      </c>
      <c r="AN22">
        <v>23924810000</v>
      </c>
      <c r="AO22">
        <v>13188053000</v>
      </c>
      <c r="AP22">
        <v>14425252000</v>
      </c>
      <c r="AQ22">
        <v>18589077000</v>
      </c>
      <c r="AR22">
        <v>20359672000</v>
      </c>
      <c r="AS22">
        <v>1577558000</v>
      </c>
      <c r="AT22">
        <v>1578185000</v>
      </c>
      <c r="AU22">
        <v>2836763000</v>
      </c>
      <c r="AV22">
        <v>3565138000</v>
      </c>
      <c r="AW22">
        <v>1390110000</v>
      </c>
      <c r="AX22">
        <v>1389469000</v>
      </c>
      <c r="AY22">
        <v>2546294000</v>
      </c>
      <c r="AZ22">
        <v>2904259000</v>
      </c>
      <c r="BA22">
        <v>0</v>
      </c>
      <c r="BB22">
        <v>7.6</v>
      </c>
      <c r="BC22">
        <v>8.4</v>
      </c>
      <c r="BD22">
        <v>7.1</v>
      </c>
      <c r="BE22">
        <v>3865569000</v>
      </c>
      <c r="BF22">
        <v>4934094000</v>
      </c>
      <c r="BG22">
        <v>6193511000</v>
      </c>
      <c r="BH22">
        <v>8719452000</v>
      </c>
      <c r="BI22">
        <v>751047000</v>
      </c>
      <c r="BJ22">
        <v>774286000</v>
      </c>
      <c r="BK22">
        <v>809109000</v>
      </c>
      <c r="BL22">
        <v>853218000</v>
      </c>
      <c r="BM22">
        <v>0</v>
      </c>
      <c r="BN22">
        <v>0</v>
      </c>
      <c r="BO22">
        <v>0</v>
      </c>
      <c r="BP22">
        <v>0</v>
      </c>
      <c r="BQ22">
        <v>3546585000</v>
      </c>
      <c r="BR22">
        <v>4583142000</v>
      </c>
      <c r="BS22">
        <v>5812273000</v>
      </c>
      <c r="BT22">
        <v>8300072000</v>
      </c>
      <c r="BU22">
        <v>1390110000</v>
      </c>
      <c r="BV22">
        <v>1389469000</v>
      </c>
      <c r="BW22">
        <v>2546294000</v>
      </c>
      <c r="BX22">
        <v>2904259000</v>
      </c>
      <c r="BY22">
        <v>0</v>
      </c>
      <c r="BZ22">
        <v>0</v>
      </c>
      <c r="CA22">
        <v>0</v>
      </c>
      <c r="CB22">
        <v>0</v>
      </c>
      <c r="CC22">
        <v>64274000</v>
      </c>
      <c r="CD22">
        <v>95539000</v>
      </c>
      <c r="CE22">
        <v>54912000</v>
      </c>
      <c r="CF22">
        <v>71947000</v>
      </c>
    </row>
    <row r="23" spans="1:84" ht="15" customHeight="1">
      <c r="A23">
        <f t="shared" si="0"/>
        <v>22</v>
      </c>
      <c r="B23" s="3" t="s">
        <v>39</v>
      </c>
      <c r="C23" s="11">
        <v>7706236635</v>
      </c>
      <c r="D23" s="26" t="s">
        <v>178</v>
      </c>
      <c r="E23" t="s">
        <v>40</v>
      </c>
      <c r="F23">
        <v>13830</v>
      </c>
      <c r="G23">
        <v>0.12</v>
      </c>
      <c r="H23">
        <v>5130</v>
      </c>
      <c r="I23">
        <v>0.15</v>
      </c>
      <c r="J23">
        <v>2700</v>
      </c>
      <c r="K23">
        <v>-0.02</v>
      </c>
      <c r="L23" s="30">
        <v>13120675</v>
      </c>
      <c r="M23">
        <v>1372000</v>
      </c>
      <c r="N23">
        <v>792000</v>
      </c>
      <c r="O23">
        <v>116000</v>
      </c>
      <c r="P23">
        <v>102000</v>
      </c>
      <c r="Q23">
        <v>429000</v>
      </c>
      <c r="R23">
        <v>318000</v>
      </c>
      <c r="S23">
        <v>230000</v>
      </c>
      <c r="T23">
        <v>628000</v>
      </c>
      <c r="U23">
        <v>16396000</v>
      </c>
      <c r="V23">
        <v>16059000</v>
      </c>
      <c r="W23">
        <v>15718000</v>
      </c>
      <c r="X23">
        <v>15422000</v>
      </c>
      <c r="Y23">
        <v>662879000</v>
      </c>
      <c r="Z23">
        <v>840632000</v>
      </c>
      <c r="AA23">
        <v>1300474000</v>
      </c>
      <c r="AB23">
        <v>1751864000</v>
      </c>
      <c r="AC23">
        <v>698419000</v>
      </c>
      <c r="AD23">
        <v>879451000</v>
      </c>
      <c r="AE23">
        <v>1321479000</v>
      </c>
      <c r="AF23">
        <v>1813205000</v>
      </c>
      <c r="AG23">
        <v>0</v>
      </c>
      <c r="AH23">
        <v>0</v>
      </c>
      <c r="AI23">
        <v>0</v>
      </c>
      <c r="AJ23">
        <v>0</v>
      </c>
      <c r="AK23">
        <v>605859000</v>
      </c>
      <c r="AL23">
        <v>633422000</v>
      </c>
      <c r="AM23">
        <v>722154000</v>
      </c>
      <c r="AN23">
        <v>720568000</v>
      </c>
      <c r="AO23">
        <v>0</v>
      </c>
      <c r="AP23">
        <v>111059000</v>
      </c>
      <c r="AQ23">
        <v>118083000</v>
      </c>
      <c r="AR23">
        <v>117377000</v>
      </c>
      <c r="AS23">
        <v>605859000</v>
      </c>
      <c r="AT23">
        <v>522363000</v>
      </c>
      <c r="AU23">
        <v>604071000</v>
      </c>
      <c r="AV23">
        <v>603191000</v>
      </c>
      <c r="AW23">
        <v>0</v>
      </c>
      <c r="AX23">
        <v>0</v>
      </c>
      <c r="AY23">
        <v>0</v>
      </c>
      <c r="AZ23">
        <v>0</v>
      </c>
      <c r="BA23">
        <v>70</v>
      </c>
      <c r="BB23">
        <v>39</v>
      </c>
      <c r="BC23">
        <v>45.4</v>
      </c>
      <c r="BD23">
        <v>46.3</v>
      </c>
      <c r="BE23">
        <v>681239000</v>
      </c>
      <c r="BF23">
        <v>862562000</v>
      </c>
      <c r="BG23">
        <v>899918000</v>
      </c>
      <c r="BH23">
        <v>1389950000</v>
      </c>
      <c r="BI23">
        <v>662878000</v>
      </c>
      <c r="BJ23">
        <v>840632000</v>
      </c>
      <c r="BK23">
        <v>1300474000</v>
      </c>
      <c r="BL23">
        <v>1751864000</v>
      </c>
      <c r="BM23">
        <v>0</v>
      </c>
      <c r="BN23">
        <v>0</v>
      </c>
      <c r="BO23">
        <v>0</v>
      </c>
      <c r="BP23">
        <v>0</v>
      </c>
      <c r="BQ23">
        <v>35542000</v>
      </c>
      <c r="BR23">
        <v>38783000</v>
      </c>
      <c r="BS23">
        <v>20979000</v>
      </c>
      <c r="BT23">
        <v>61328000</v>
      </c>
      <c r="BU23">
        <v>0</v>
      </c>
      <c r="BV23">
        <v>0</v>
      </c>
      <c r="BW23">
        <v>0</v>
      </c>
      <c r="BX23">
        <v>0</v>
      </c>
      <c r="BY23">
        <v>134737000</v>
      </c>
      <c r="BZ23">
        <v>32173000</v>
      </c>
      <c r="CA23">
        <v>39350000</v>
      </c>
      <c r="CB23">
        <v>73951000</v>
      </c>
      <c r="CC23">
        <v>454346000</v>
      </c>
      <c r="CD23">
        <v>488553000</v>
      </c>
      <c r="CE23">
        <v>578051000</v>
      </c>
      <c r="CF23">
        <v>564539000</v>
      </c>
    </row>
    <row r="24" spans="1:84" ht="15" customHeight="1">
      <c r="A24">
        <f t="shared" si="0"/>
        <v>23</v>
      </c>
      <c r="B24" s="3" t="s">
        <v>41</v>
      </c>
      <c r="C24" s="11">
        <v>7734443270</v>
      </c>
      <c r="D24" s="26" t="s">
        <v>176</v>
      </c>
      <c r="E24" t="s">
        <v>30</v>
      </c>
      <c r="F24">
        <v>13550</v>
      </c>
      <c r="G24">
        <v>0</v>
      </c>
      <c r="H24">
        <v>9600</v>
      </c>
      <c r="I24">
        <v>0</v>
      </c>
      <c r="J24">
        <v>1410</v>
      </c>
      <c r="K24">
        <v>0</v>
      </c>
      <c r="L24" s="30">
        <v>1311966</v>
      </c>
      <c r="M24">
        <v>3716923000</v>
      </c>
      <c r="N24">
        <v>3725481000</v>
      </c>
      <c r="O24">
        <v>3767366000</v>
      </c>
      <c r="P24">
        <v>3845849000</v>
      </c>
      <c r="Q24">
        <v>1663268000</v>
      </c>
      <c r="R24">
        <v>2684220000</v>
      </c>
      <c r="S24">
        <v>2898234000</v>
      </c>
      <c r="T24">
        <v>49727675000</v>
      </c>
      <c r="U24">
        <v>1907621000</v>
      </c>
      <c r="V24">
        <v>2880881000</v>
      </c>
      <c r="W24">
        <v>4223015000</v>
      </c>
      <c r="X24">
        <v>6255881000</v>
      </c>
      <c r="Y24">
        <v>7456526000</v>
      </c>
      <c r="Z24">
        <v>8451618000</v>
      </c>
      <c r="AA24">
        <v>10286484000</v>
      </c>
      <c r="AB24">
        <v>6624303000</v>
      </c>
      <c r="AC24">
        <v>11460953000</v>
      </c>
      <c r="AD24">
        <v>13336324000</v>
      </c>
      <c r="AE24">
        <v>18477975000</v>
      </c>
      <c r="AF24">
        <v>74872565000</v>
      </c>
      <c r="AG24">
        <v>4337099000</v>
      </c>
      <c r="AH24">
        <v>4337099000</v>
      </c>
      <c r="AI24">
        <v>4337099000</v>
      </c>
      <c r="AJ24">
        <v>4337099000</v>
      </c>
      <c r="AK24">
        <v>54603374000</v>
      </c>
      <c r="AL24">
        <v>82519078000</v>
      </c>
      <c r="AM24">
        <v>114008445000</v>
      </c>
      <c r="AN24">
        <v>162185702000</v>
      </c>
      <c r="AO24">
        <v>35337994000</v>
      </c>
      <c r="AP24">
        <v>52603044000</v>
      </c>
      <c r="AQ24">
        <v>73328988000</v>
      </c>
      <c r="AR24">
        <v>103613045000</v>
      </c>
      <c r="AS24">
        <v>19265380000</v>
      </c>
      <c r="AT24">
        <v>29916034000</v>
      </c>
      <c r="AU24">
        <v>40679457000</v>
      </c>
      <c r="AV24">
        <v>58572657000</v>
      </c>
      <c r="AW24">
        <v>17417519000</v>
      </c>
      <c r="AX24">
        <v>25900859000</v>
      </c>
      <c r="AY24">
        <v>37413969000</v>
      </c>
      <c r="AZ24">
        <v>57245798000</v>
      </c>
      <c r="BA24">
        <v>37.4</v>
      </c>
      <c r="BB24">
        <v>34.5</v>
      </c>
      <c r="BC24">
        <v>32.1</v>
      </c>
      <c r="BD24">
        <v>31</v>
      </c>
      <c r="BE24">
        <v>6063203000</v>
      </c>
      <c r="BF24">
        <v>6907139000</v>
      </c>
      <c r="BG24">
        <v>11791270000</v>
      </c>
      <c r="BH24">
        <v>11558035000</v>
      </c>
      <c r="BI24">
        <v>7456526000</v>
      </c>
      <c r="BJ24">
        <v>8451617000</v>
      </c>
      <c r="BK24">
        <v>10286484000</v>
      </c>
      <c r="BL24">
        <v>6624303000</v>
      </c>
      <c r="BM24">
        <v>0</v>
      </c>
      <c r="BN24">
        <v>0</v>
      </c>
      <c r="BO24">
        <v>0</v>
      </c>
      <c r="BP24">
        <v>0</v>
      </c>
      <c r="BQ24">
        <v>4004427000</v>
      </c>
      <c r="BR24">
        <v>4884706000</v>
      </c>
      <c r="BS24">
        <v>8191478000</v>
      </c>
      <c r="BT24">
        <v>23987675000</v>
      </c>
      <c r="BU24">
        <v>17417519000</v>
      </c>
      <c r="BV24">
        <v>25900859000</v>
      </c>
      <c r="BW24">
        <v>37413969000</v>
      </c>
      <c r="BX24">
        <v>57245798000</v>
      </c>
      <c r="BY24">
        <v>0</v>
      </c>
      <c r="BZ24">
        <v>0</v>
      </c>
      <c r="CA24">
        <v>0</v>
      </c>
      <c r="CB24">
        <v>0</v>
      </c>
      <c r="CC24">
        <v>1436246000</v>
      </c>
      <c r="CD24">
        <v>3758304000</v>
      </c>
      <c r="CE24">
        <v>2310714000</v>
      </c>
      <c r="CF24">
        <v>-2748117000</v>
      </c>
    </row>
    <row r="25" spans="1:84" ht="15" customHeight="1">
      <c r="A25">
        <f t="shared" si="0"/>
        <v>24</v>
      </c>
      <c r="B25" s="3" t="s">
        <v>43</v>
      </c>
      <c r="C25" s="11">
        <v>1655184960</v>
      </c>
      <c r="D25" s="26" t="s">
        <v>179</v>
      </c>
      <c r="E25" t="s">
        <v>40</v>
      </c>
      <c r="F25">
        <v>13420</v>
      </c>
      <c r="G25">
        <v>0.48</v>
      </c>
      <c r="H25">
        <v>850</v>
      </c>
      <c r="I25">
        <v>0.4</v>
      </c>
      <c r="J25">
        <v>15790</v>
      </c>
      <c r="K25">
        <v>0.06</v>
      </c>
      <c r="L25" s="30">
        <v>1991130</v>
      </c>
      <c r="M25">
        <v>16000</v>
      </c>
      <c r="N25">
        <v>6000</v>
      </c>
      <c r="O25">
        <v>0</v>
      </c>
      <c r="P25">
        <v>0</v>
      </c>
      <c r="Q25">
        <v>37432000</v>
      </c>
      <c r="R25">
        <v>200294000</v>
      </c>
      <c r="S25">
        <v>194593000</v>
      </c>
      <c r="T25">
        <v>188809000</v>
      </c>
      <c r="U25">
        <v>32738000</v>
      </c>
      <c r="V25">
        <v>8779000</v>
      </c>
      <c r="W25">
        <v>89000</v>
      </c>
      <c r="X25">
        <v>2873000</v>
      </c>
      <c r="Y25">
        <v>67300000</v>
      </c>
      <c r="Z25">
        <v>43179000</v>
      </c>
      <c r="AA25">
        <v>43648000</v>
      </c>
      <c r="AB25">
        <v>36259000</v>
      </c>
      <c r="AC25">
        <v>300058000</v>
      </c>
      <c r="AD25">
        <v>361507000</v>
      </c>
      <c r="AE25">
        <v>351488000</v>
      </c>
      <c r="AF25">
        <v>246225000</v>
      </c>
      <c r="AG25">
        <v>0</v>
      </c>
      <c r="AH25">
        <v>0</v>
      </c>
      <c r="AI25">
        <v>0</v>
      </c>
      <c r="AJ25">
        <v>0</v>
      </c>
      <c r="AK25">
        <v>96609000</v>
      </c>
      <c r="AL25">
        <v>60981000</v>
      </c>
      <c r="AM25">
        <v>35352000</v>
      </c>
      <c r="AN25">
        <v>20572000</v>
      </c>
      <c r="AO25">
        <v>80261000</v>
      </c>
      <c r="AP25">
        <v>48585000</v>
      </c>
      <c r="AQ25">
        <v>9087000</v>
      </c>
      <c r="AR25">
        <v>25351000</v>
      </c>
      <c r="AS25">
        <v>16348000</v>
      </c>
      <c r="AT25">
        <v>12396000</v>
      </c>
      <c r="AU25">
        <v>26265000</v>
      </c>
      <c r="AV25">
        <v>0</v>
      </c>
      <c r="AW25">
        <v>38061000</v>
      </c>
      <c r="AX25">
        <v>36048000</v>
      </c>
      <c r="AY25">
        <v>24696000</v>
      </c>
      <c r="AZ25">
        <v>0</v>
      </c>
      <c r="BA25">
        <v>1.9</v>
      </c>
      <c r="BB25">
        <v>2.9</v>
      </c>
      <c r="BC25">
        <v>8</v>
      </c>
      <c r="BD25">
        <v>13.9</v>
      </c>
      <c r="BE25">
        <v>262610000</v>
      </c>
      <c r="BF25">
        <v>161207000</v>
      </c>
      <c r="BG25">
        <v>156895000</v>
      </c>
      <c r="BH25">
        <v>57417000</v>
      </c>
      <c r="BI25">
        <v>67300000</v>
      </c>
      <c r="BJ25">
        <v>43179000</v>
      </c>
      <c r="BK25">
        <v>43648000</v>
      </c>
      <c r="BL25">
        <v>36259000</v>
      </c>
      <c r="BM25">
        <v>0</v>
      </c>
      <c r="BN25">
        <v>0</v>
      </c>
      <c r="BO25">
        <v>0</v>
      </c>
      <c r="BP25">
        <v>165000000</v>
      </c>
      <c r="BQ25">
        <v>232758000</v>
      </c>
      <c r="BR25">
        <v>318328000</v>
      </c>
      <c r="BS25">
        <v>307840000</v>
      </c>
      <c r="BT25">
        <v>44966000</v>
      </c>
      <c r="BU25">
        <v>38061000</v>
      </c>
      <c r="BV25">
        <v>36048000</v>
      </c>
      <c r="BW25">
        <v>24696000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-21110000</v>
      </c>
      <c r="CD25">
        <v>-23170000</v>
      </c>
      <c r="CE25">
        <v>1650000</v>
      </c>
      <c r="CF25">
        <v>-7339000</v>
      </c>
    </row>
    <row r="26" spans="1:84" ht="15" customHeight="1">
      <c r="A26">
        <f t="shared" si="0"/>
        <v>25</v>
      </c>
      <c r="B26" s="3" t="s">
        <v>44</v>
      </c>
      <c r="C26" s="11">
        <v>7713595804</v>
      </c>
      <c r="D26" s="26" t="s">
        <v>160</v>
      </c>
      <c r="E26" t="s">
        <v>12</v>
      </c>
      <c r="F26">
        <v>13140</v>
      </c>
      <c r="G26">
        <v>0.18</v>
      </c>
      <c r="H26">
        <v>3520</v>
      </c>
      <c r="I26">
        <v>0.17</v>
      </c>
      <c r="J26">
        <v>3730</v>
      </c>
      <c r="K26">
        <v>0</v>
      </c>
      <c r="L26" s="30">
        <v>8417240</v>
      </c>
      <c r="M26">
        <v>337000</v>
      </c>
      <c r="N26">
        <v>225000</v>
      </c>
      <c r="O26">
        <v>122000</v>
      </c>
      <c r="P26">
        <v>58000</v>
      </c>
      <c r="Q26">
        <v>20252000</v>
      </c>
      <c r="R26">
        <v>8555000</v>
      </c>
      <c r="S26">
        <v>6429000</v>
      </c>
      <c r="T26">
        <v>6610000</v>
      </c>
      <c r="U26">
        <v>687577000</v>
      </c>
      <c r="V26">
        <v>423182000</v>
      </c>
      <c r="W26">
        <v>628436000</v>
      </c>
      <c r="X26">
        <v>608295000</v>
      </c>
      <c r="Y26">
        <v>342865000</v>
      </c>
      <c r="Z26">
        <v>428783000</v>
      </c>
      <c r="AA26">
        <v>819715000</v>
      </c>
      <c r="AB26">
        <v>1133296000</v>
      </c>
      <c r="AC26">
        <v>3722429000</v>
      </c>
      <c r="AD26">
        <v>3513778000</v>
      </c>
      <c r="AE26">
        <v>5752047000</v>
      </c>
      <c r="AF26">
        <v>5594831000</v>
      </c>
      <c r="AG26">
        <v>615000000</v>
      </c>
      <c r="AH26">
        <v>787186000</v>
      </c>
      <c r="AI26">
        <v>2191640000</v>
      </c>
      <c r="AJ26">
        <v>3169459000</v>
      </c>
      <c r="AK26">
        <v>11571979000</v>
      </c>
      <c r="AL26">
        <v>8745645000</v>
      </c>
      <c r="AM26">
        <v>7001360000</v>
      </c>
      <c r="AN26">
        <v>5905788000</v>
      </c>
      <c r="AO26">
        <v>6599610000</v>
      </c>
      <c r="AP26">
        <v>4736346000</v>
      </c>
      <c r="AQ26">
        <v>3965362000</v>
      </c>
      <c r="AR26">
        <v>3542845000</v>
      </c>
      <c r="AS26">
        <v>4972369000</v>
      </c>
      <c r="AT26">
        <v>4009299000</v>
      </c>
      <c r="AU26">
        <v>3035998000</v>
      </c>
      <c r="AV26">
        <v>2362943000</v>
      </c>
      <c r="AW26">
        <v>6172327000</v>
      </c>
      <c r="AX26">
        <v>4046488000</v>
      </c>
      <c r="AY26">
        <v>3486540000</v>
      </c>
      <c r="AZ26">
        <v>0</v>
      </c>
      <c r="BA26">
        <v>14.6</v>
      </c>
      <c r="BB26">
        <v>15.7</v>
      </c>
      <c r="BC26">
        <v>13.3</v>
      </c>
      <c r="BD26">
        <v>9.6</v>
      </c>
      <c r="BE26">
        <v>2789163000</v>
      </c>
      <c r="BF26">
        <v>2321081000</v>
      </c>
      <c r="BG26">
        <v>4462161000</v>
      </c>
      <c r="BH26">
        <v>4028651000</v>
      </c>
      <c r="BI26">
        <v>342864000</v>
      </c>
      <c r="BJ26">
        <v>428782000</v>
      </c>
      <c r="BK26">
        <v>819715000</v>
      </c>
      <c r="BL26">
        <v>1133296000</v>
      </c>
      <c r="BM26">
        <v>809945000</v>
      </c>
      <c r="BN26">
        <v>866758000</v>
      </c>
      <c r="BO26">
        <v>2219417000</v>
      </c>
      <c r="BP26">
        <v>0</v>
      </c>
      <c r="BQ26">
        <v>2568336000</v>
      </c>
      <c r="BR26">
        <v>2210398000</v>
      </c>
      <c r="BS26">
        <v>2712213000</v>
      </c>
      <c r="BT26">
        <v>4460958000</v>
      </c>
      <c r="BU26">
        <v>6172327000</v>
      </c>
      <c r="BV26">
        <v>4046488000</v>
      </c>
      <c r="BW26">
        <v>3486540000</v>
      </c>
      <c r="BX26">
        <v>0</v>
      </c>
      <c r="BY26">
        <v>0</v>
      </c>
      <c r="BZ26">
        <v>0</v>
      </c>
      <c r="CA26">
        <v>0</v>
      </c>
      <c r="CB26">
        <v>3181108000</v>
      </c>
      <c r="CC26">
        <v>-1662332000</v>
      </c>
      <c r="CD26">
        <v>-88141000</v>
      </c>
      <c r="CE26">
        <v>-1238294000</v>
      </c>
      <c r="CF26">
        <v>-817305000</v>
      </c>
    </row>
    <row r="27" spans="1:84" ht="15" customHeight="1">
      <c r="A27">
        <f t="shared" si="0"/>
        <v>26</v>
      </c>
      <c r="B27" s="3" t="s">
        <v>45</v>
      </c>
      <c r="C27" s="11">
        <v>7709770002</v>
      </c>
      <c r="D27" s="26" t="s">
        <v>169</v>
      </c>
      <c r="E27" t="s">
        <v>17</v>
      </c>
      <c r="F27">
        <v>13010</v>
      </c>
      <c r="G27">
        <v>0.98</v>
      </c>
      <c r="H27">
        <v>910</v>
      </c>
      <c r="I27">
        <v>0.73</v>
      </c>
      <c r="J27">
        <v>14300</v>
      </c>
      <c r="K27">
        <v>0.15</v>
      </c>
      <c r="L27" s="30">
        <v>5199713</v>
      </c>
      <c r="M27">
        <v>18140000</v>
      </c>
      <c r="N27">
        <v>21111000</v>
      </c>
      <c r="O27">
        <v>91339000</v>
      </c>
      <c r="P27">
        <v>280659000</v>
      </c>
      <c r="Q27">
        <v>1551269000</v>
      </c>
      <c r="R27">
        <v>1678004000</v>
      </c>
      <c r="S27">
        <v>1697710000</v>
      </c>
      <c r="T27">
        <v>2622633000</v>
      </c>
      <c r="U27">
        <v>4607909000</v>
      </c>
      <c r="V27">
        <v>4709239000</v>
      </c>
      <c r="W27">
        <v>5084307000</v>
      </c>
      <c r="X27">
        <v>7803256000</v>
      </c>
      <c r="Y27">
        <v>-2256638000</v>
      </c>
      <c r="Z27">
        <v>-501698000</v>
      </c>
      <c r="AA27">
        <v>151917000</v>
      </c>
      <c r="AB27">
        <v>856501000</v>
      </c>
      <c r="AC27">
        <v>8993442000</v>
      </c>
      <c r="AD27">
        <v>9455035000</v>
      </c>
      <c r="AE27">
        <v>11658929000</v>
      </c>
      <c r="AF27">
        <v>14838543000</v>
      </c>
      <c r="AG27">
        <v>124000</v>
      </c>
      <c r="AH27">
        <v>124000</v>
      </c>
      <c r="AI27">
        <v>124000</v>
      </c>
      <c r="AJ27">
        <v>124000</v>
      </c>
      <c r="AK27">
        <v>29858502000</v>
      </c>
      <c r="AL27">
        <v>34009698000</v>
      </c>
      <c r="AM27">
        <v>34934408000</v>
      </c>
      <c r="AN27">
        <v>43624603000</v>
      </c>
      <c r="AO27">
        <v>16882321000</v>
      </c>
      <c r="AP27">
        <v>19898929000</v>
      </c>
      <c r="AQ27">
        <v>20380228000</v>
      </c>
      <c r="AR27">
        <v>25906165000</v>
      </c>
      <c r="AS27">
        <v>12976181000</v>
      </c>
      <c r="AT27">
        <v>14110769000</v>
      </c>
      <c r="AU27">
        <v>14554180000</v>
      </c>
      <c r="AV27">
        <v>17718438000</v>
      </c>
      <c r="AW27">
        <v>10580311000</v>
      </c>
      <c r="AX27">
        <v>11763106000</v>
      </c>
      <c r="AY27">
        <v>11793206000</v>
      </c>
      <c r="AZ27">
        <v>15626946000</v>
      </c>
      <c r="BA27">
        <v>7.7</v>
      </c>
      <c r="BB27">
        <v>7.3</v>
      </c>
      <c r="BC27">
        <v>7.1</v>
      </c>
      <c r="BD27">
        <v>6.8</v>
      </c>
      <c r="BE27">
        <v>6380763000</v>
      </c>
      <c r="BF27">
        <v>6945502000</v>
      </c>
      <c r="BG27">
        <v>9095927000</v>
      </c>
      <c r="BH27">
        <v>10959503000</v>
      </c>
      <c r="BI27">
        <v>-2531026000</v>
      </c>
      <c r="BJ27">
        <v>-781738000</v>
      </c>
      <c r="BK27">
        <v>-146207000</v>
      </c>
      <c r="BL27">
        <v>590104000</v>
      </c>
      <c r="BM27">
        <v>4330100000</v>
      </c>
      <c r="BN27">
        <v>3386243000</v>
      </c>
      <c r="BO27">
        <v>0</v>
      </c>
      <c r="BP27">
        <v>3793627000</v>
      </c>
      <c r="BQ27">
        <v>7149708000</v>
      </c>
      <c r="BR27">
        <v>6777283000</v>
      </c>
      <c r="BS27">
        <v>11757488000</v>
      </c>
      <c r="BT27">
        <v>10394190000</v>
      </c>
      <c r="BU27">
        <v>10580311000</v>
      </c>
      <c r="BV27">
        <v>11763106000</v>
      </c>
      <c r="BW27">
        <v>11793206000</v>
      </c>
      <c r="BX27">
        <v>15626946000</v>
      </c>
      <c r="BY27">
        <v>0</v>
      </c>
      <c r="BZ27">
        <v>0</v>
      </c>
      <c r="CA27">
        <v>0</v>
      </c>
      <c r="CB27">
        <v>0</v>
      </c>
      <c r="CC27">
        <v>1300894000</v>
      </c>
      <c r="CD27">
        <v>2215978000</v>
      </c>
      <c r="CE27">
        <v>1357441000</v>
      </c>
      <c r="CF27">
        <v>1348444000</v>
      </c>
    </row>
    <row r="28" spans="1:84" ht="15" customHeight="1">
      <c r="A28">
        <f t="shared" si="0"/>
        <v>27</v>
      </c>
      <c r="B28" s="3" t="s">
        <v>46</v>
      </c>
      <c r="C28" s="11">
        <v>7713712028</v>
      </c>
      <c r="D28" s="26" t="s">
        <v>174</v>
      </c>
      <c r="E28" t="s">
        <v>47</v>
      </c>
      <c r="F28">
        <v>12940</v>
      </c>
      <c r="G28">
        <v>1.3</v>
      </c>
      <c r="H28">
        <v>2280</v>
      </c>
      <c r="I28">
        <v>1.38</v>
      </c>
      <c r="J28">
        <v>5680</v>
      </c>
      <c r="K28">
        <v>-0.03</v>
      </c>
      <c r="L28" s="30">
        <v>4880383</v>
      </c>
      <c r="M28">
        <v>0</v>
      </c>
      <c r="N28">
        <v>0</v>
      </c>
      <c r="O28">
        <v>0</v>
      </c>
      <c r="P28">
        <v>0</v>
      </c>
      <c r="Q28">
        <v>475000</v>
      </c>
      <c r="R28">
        <v>287000</v>
      </c>
      <c r="S28">
        <v>238000</v>
      </c>
      <c r="T28">
        <v>0</v>
      </c>
      <c r="U28">
        <v>1656802000</v>
      </c>
      <c r="V28">
        <v>1819374000</v>
      </c>
      <c r="W28">
        <v>1402610000</v>
      </c>
      <c r="X28">
        <v>342806000</v>
      </c>
      <c r="Y28">
        <v>265122000</v>
      </c>
      <c r="Z28">
        <v>265396000</v>
      </c>
      <c r="AA28">
        <v>268192000</v>
      </c>
      <c r="AB28">
        <v>135632000</v>
      </c>
      <c r="AC28">
        <v>5664642000</v>
      </c>
      <c r="AD28">
        <v>5590964000</v>
      </c>
      <c r="AE28">
        <v>5475880000</v>
      </c>
      <c r="AF28">
        <v>1202173000</v>
      </c>
      <c r="AG28">
        <v>0</v>
      </c>
      <c r="AH28">
        <v>0</v>
      </c>
      <c r="AI28">
        <v>0</v>
      </c>
      <c r="AJ28">
        <v>0</v>
      </c>
      <c r="AK28">
        <v>1099455000</v>
      </c>
      <c r="AL28">
        <v>1982101000</v>
      </c>
      <c r="AM28">
        <v>772615000</v>
      </c>
      <c r="AN28">
        <v>302886000</v>
      </c>
      <c r="AO28">
        <v>637180000</v>
      </c>
      <c r="AP28">
        <v>1277291000</v>
      </c>
      <c r="AQ28">
        <v>689993000</v>
      </c>
      <c r="AR28">
        <v>253587000</v>
      </c>
      <c r="AS28">
        <v>462275000</v>
      </c>
      <c r="AT28">
        <v>704810000</v>
      </c>
      <c r="AU28">
        <v>82622000</v>
      </c>
      <c r="AV28">
        <v>49299000</v>
      </c>
      <c r="AW28">
        <v>411100000</v>
      </c>
      <c r="AX28">
        <v>695729000</v>
      </c>
      <c r="AY28">
        <v>64081000</v>
      </c>
      <c r="AZ28">
        <v>41858000</v>
      </c>
      <c r="BA28">
        <v>0.7</v>
      </c>
      <c r="BB28">
        <v>1.1000000000000001</v>
      </c>
      <c r="BC28">
        <v>0.5</v>
      </c>
      <c r="BD28">
        <v>0.3</v>
      </c>
      <c r="BE28">
        <v>5664167000</v>
      </c>
      <c r="BF28">
        <v>5590676000</v>
      </c>
      <c r="BG28">
        <v>5475641000</v>
      </c>
      <c r="BH28">
        <v>1202173000</v>
      </c>
      <c r="BI28">
        <v>265122000</v>
      </c>
      <c r="BJ28">
        <v>265395000</v>
      </c>
      <c r="BK28">
        <v>268192000</v>
      </c>
      <c r="BL28">
        <v>135632000</v>
      </c>
      <c r="BM28">
        <v>45443000</v>
      </c>
      <c r="BN28">
        <v>27335000</v>
      </c>
      <c r="BO28">
        <v>23500000</v>
      </c>
      <c r="BP28">
        <v>0</v>
      </c>
      <c r="BQ28">
        <v>5354077000</v>
      </c>
      <c r="BR28">
        <v>5298224000</v>
      </c>
      <c r="BS28">
        <v>5184181000</v>
      </c>
      <c r="BT28">
        <v>1066541000</v>
      </c>
      <c r="BU28">
        <v>411100000</v>
      </c>
      <c r="BV28">
        <v>695729000</v>
      </c>
      <c r="BW28">
        <v>64081000</v>
      </c>
      <c r="BX28">
        <v>41858000</v>
      </c>
      <c r="BY28">
        <v>0</v>
      </c>
      <c r="BZ28">
        <v>0</v>
      </c>
      <c r="CA28">
        <v>0</v>
      </c>
      <c r="CB28">
        <v>0</v>
      </c>
      <c r="CC28">
        <v>16266000</v>
      </c>
      <c r="CD28">
        <v>4435000</v>
      </c>
      <c r="CE28">
        <v>4025000</v>
      </c>
      <c r="CF28">
        <v>17333000</v>
      </c>
    </row>
    <row r="29" spans="1:84" ht="15" customHeight="1">
      <c r="A29">
        <f t="shared" si="0"/>
        <v>28</v>
      </c>
      <c r="B29" s="3" t="s">
        <v>49</v>
      </c>
      <c r="C29" s="11">
        <v>9718101499</v>
      </c>
      <c r="D29" s="26" t="s">
        <v>178</v>
      </c>
      <c r="E29" t="s">
        <v>30</v>
      </c>
      <c r="F29">
        <v>11890</v>
      </c>
      <c r="G29">
        <v>47.5</v>
      </c>
      <c r="H29">
        <v>13670</v>
      </c>
      <c r="I29">
        <v>38</v>
      </c>
      <c r="J29">
        <v>870</v>
      </c>
      <c r="K29">
        <v>0.24</v>
      </c>
      <c r="L29" s="30">
        <v>170812</v>
      </c>
      <c r="M29">
        <v>0</v>
      </c>
      <c r="N29">
        <v>0</v>
      </c>
      <c r="O29">
        <v>4551000</v>
      </c>
      <c r="P29">
        <v>23940000</v>
      </c>
      <c r="Q29">
        <v>0</v>
      </c>
      <c r="R29">
        <v>20158000</v>
      </c>
      <c r="S29">
        <v>414991000</v>
      </c>
      <c r="T29">
        <v>667129000</v>
      </c>
      <c r="U29">
        <v>0</v>
      </c>
      <c r="V29">
        <v>157000</v>
      </c>
      <c r="W29">
        <v>503004000</v>
      </c>
      <c r="X29">
        <v>1047655000</v>
      </c>
      <c r="Y29">
        <v>30000</v>
      </c>
      <c r="Z29">
        <v>218404000</v>
      </c>
      <c r="AA29">
        <v>-82272000</v>
      </c>
      <c r="AB29">
        <v>-682416000</v>
      </c>
      <c r="AC29">
        <v>95000</v>
      </c>
      <c r="AD29">
        <v>233024000</v>
      </c>
      <c r="AE29">
        <v>2635694000</v>
      </c>
      <c r="AF29">
        <v>6667592000</v>
      </c>
      <c r="AG29">
        <v>0</v>
      </c>
      <c r="AH29">
        <v>256901000</v>
      </c>
      <c r="AI29">
        <v>1636901000</v>
      </c>
      <c r="AJ29">
        <v>4459547000</v>
      </c>
      <c r="AK29">
        <v>42000</v>
      </c>
      <c r="AL29">
        <v>0</v>
      </c>
      <c r="AM29">
        <v>6378242000</v>
      </c>
      <c r="AN29">
        <v>22962908000</v>
      </c>
      <c r="AO29">
        <v>0</v>
      </c>
      <c r="AP29">
        <v>38536000</v>
      </c>
      <c r="AQ29">
        <v>7143325000</v>
      </c>
      <c r="AR29">
        <v>25471189000</v>
      </c>
      <c r="AS29">
        <v>42000</v>
      </c>
      <c r="AT29">
        <v>-38536000</v>
      </c>
      <c r="AU29">
        <v>-765083000</v>
      </c>
      <c r="AV29">
        <v>-2508281000</v>
      </c>
      <c r="AW29">
        <v>0</v>
      </c>
      <c r="AX29">
        <v>1122000</v>
      </c>
      <c r="AY29">
        <v>309296000</v>
      </c>
      <c r="AZ29">
        <v>495857000</v>
      </c>
      <c r="BA29">
        <v>0</v>
      </c>
      <c r="BB29">
        <v>0</v>
      </c>
      <c r="BC29">
        <v>25.4</v>
      </c>
      <c r="BD29">
        <v>29.6</v>
      </c>
      <c r="BE29">
        <v>95000</v>
      </c>
      <c r="BF29">
        <v>169179000</v>
      </c>
      <c r="BG29">
        <v>1245133000</v>
      </c>
      <c r="BH29">
        <v>4136435000</v>
      </c>
      <c r="BI29">
        <v>30000</v>
      </c>
      <c r="BJ29">
        <v>218404000</v>
      </c>
      <c r="BK29">
        <v>-82272000</v>
      </c>
      <c r="BL29">
        <v>-682416000</v>
      </c>
      <c r="BM29">
        <v>0</v>
      </c>
      <c r="BN29">
        <v>0</v>
      </c>
      <c r="BO29">
        <v>0</v>
      </c>
      <c r="BP29">
        <v>0</v>
      </c>
      <c r="BQ29">
        <v>65000</v>
      </c>
      <c r="BR29">
        <v>14323000</v>
      </c>
      <c r="BS29">
        <v>2704182000</v>
      </c>
      <c r="BT29">
        <v>7330274000</v>
      </c>
      <c r="BU29">
        <v>0</v>
      </c>
      <c r="BV29">
        <v>1122000</v>
      </c>
      <c r="BW29">
        <v>309296000</v>
      </c>
      <c r="BX29">
        <v>495857000</v>
      </c>
      <c r="BY29">
        <v>17000</v>
      </c>
      <c r="BZ29">
        <v>8844000</v>
      </c>
      <c r="CA29">
        <v>850464000</v>
      </c>
      <c r="CB29">
        <v>1253234000</v>
      </c>
      <c r="CC29">
        <v>25000</v>
      </c>
      <c r="CD29">
        <v>-47894000</v>
      </c>
      <c r="CE29">
        <v>-2086871000</v>
      </c>
      <c r="CF29">
        <v>-4234412000</v>
      </c>
    </row>
    <row r="30" spans="1:84" ht="15" customHeight="1">
      <c r="A30">
        <f t="shared" si="0"/>
        <v>29</v>
      </c>
      <c r="B30" s="3" t="s">
        <v>52</v>
      </c>
      <c r="C30" s="11">
        <v>7709678550</v>
      </c>
      <c r="D30" s="27" t="s">
        <v>162</v>
      </c>
      <c r="E30" t="s">
        <v>8</v>
      </c>
      <c r="F30">
        <v>11370</v>
      </c>
      <c r="G30">
        <v>0.57999999999999996</v>
      </c>
      <c r="H30">
        <v>285</v>
      </c>
      <c r="I30">
        <v>0.57999999999999996</v>
      </c>
      <c r="J30">
        <v>39890</v>
      </c>
      <c r="K30">
        <v>0</v>
      </c>
      <c r="L30" s="30">
        <v>1414618</v>
      </c>
      <c r="M30">
        <v>5000</v>
      </c>
      <c r="N30">
        <v>0</v>
      </c>
      <c r="O30">
        <v>0</v>
      </c>
      <c r="P30">
        <v>0</v>
      </c>
      <c r="Q30">
        <v>347990000</v>
      </c>
      <c r="R30">
        <v>415084000</v>
      </c>
      <c r="S30">
        <v>424221000</v>
      </c>
      <c r="T30">
        <v>454371000</v>
      </c>
      <c r="U30">
        <v>3739107000</v>
      </c>
      <c r="V30">
        <v>3510174000</v>
      </c>
      <c r="W30">
        <v>3598621000</v>
      </c>
      <c r="X30">
        <v>4517669000</v>
      </c>
      <c r="Y30">
        <v>1546175000</v>
      </c>
      <c r="Z30">
        <v>2356773000</v>
      </c>
      <c r="AA30">
        <v>3315543000</v>
      </c>
      <c r="AB30">
        <v>3684534000</v>
      </c>
      <c r="AC30">
        <v>9317124000</v>
      </c>
      <c r="AD30">
        <v>8363734000</v>
      </c>
      <c r="AE30">
        <v>9803402000</v>
      </c>
      <c r="AF30">
        <v>18480841000</v>
      </c>
      <c r="AG30">
        <v>0</v>
      </c>
      <c r="AH30">
        <v>0</v>
      </c>
      <c r="AI30">
        <v>0</v>
      </c>
      <c r="AJ30">
        <v>0</v>
      </c>
      <c r="AK30">
        <v>33480962000</v>
      </c>
      <c r="AL30">
        <v>39462698000</v>
      </c>
      <c r="AM30">
        <v>44179457000</v>
      </c>
      <c r="AN30">
        <v>60869698000</v>
      </c>
      <c r="AO30">
        <v>28540617000</v>
      </c>
      <c r="AP30">
        <v>34360136000</v>
      </c>
      <c r="AQ30">
        <v>38324405000</v>
      </c>
      <c r="AR30">
        <v>52678322000</v>
      </c>
      <c r="AS30">
        <v>4940345000</v>
      </c>
      <c r="AT30">
        <v>5102562000</v>
      </c>
      <c r="AU30">
        <v>5855052000</v>
      </c>
      <c r="AV30">
        <v>8191376000</v>
      </c>
      <c r="AW30">
        <v>4200801000</v>
      </c>
      <c r="AX30">
        <v>5083295000</v>
      </c>
      <c r="AY30">
        <v>5087306000</v>
      </c>
      <c r="AZ30">
        <v>6638345000</v>
      </c>
      <c r="BA30">
        <v>10.6</v>
      </c>
      <c r="BB30">
        <v>10.9</v>
      </c>
      <c r="BC30">
        <v>12.4</v>
      </c>
      <c r="BD30">
        <v>15</v>
      </c>
      <c r="BE30">
        <v>7238263000</v>
      </c>
      <c r="BF30">
        <v>7935938000</v>
      </c>
      <c r="BG30">
        <v>9373819000</v>
      </c>
      <c r="BH30">
        <v>18024664000</v>
      </c>
      <c r="BI30">
        <v>1546175000</v>
      </c>
      <c r="BJ30">
        <v>2356773000</v>
      </c>
      <c r="BK30">
        <v>3315543000</v>
      </c>
      <c r="BL30">
        <v>3684534000</v>
      </c>
      <c r="BM30">
        <v>0</v>
      </c>
      <c r="BN30">
        <v>0</v>
      </c>
      <c r="BO30">
        <v>0</v>
      </c>
      <c r="BP30">
        <v>3000000000</v>
      </c>
      <c r="BQ30">
        <v>7770949000</v>
      </c>
      <c r="BR30">
        <v>6006961000</v>
      </c>
      <c r="BS30">
        <v>6487859000</v>
      </c>
      <c r="BT30">
        <v>11796307000</v>
      </c>
      <c r="BU30">
        <v>4200801000</v>
      </c>
      <c r="BV30">
        <v>5083295000</v>
      </c>
      <c r="BW30">
        <v>5087306000</v>
      </c>
      <c r="BX30">
        <v>6638345000</v>
      </c>
      <c r="BY30">
        <v>0</v>
      </c>
      <c r="BZ30">
        <v>0</v>
      </c>
      <c r="CA30">
        <v>0</v>
      </c>
      <c r="CB30">
        <v>0</v>
      </c>
      <c r="CC30">
        <v>925309000</v>
      </c>
      <c r="CD30">
        <v>1036817000</v>
      </c>
      <c r="CE30">
        <v>1334949000</v>
      </c>
      <c r="CF30">
        <v>2664818000</v>
      </c>
    </row>
    <row r="31" spans="1:84" ht="15" customHeight="1">
      <c r="A31">
        <f t="shared" si="0"/>
        <v>30</v>
      </c>
      <c r="B31" s="3" t="s">
        <v>53</v>
      </c>
      <c r="C31" s="11">
        <v>7813450665</v>
      </c>
      <c r="D31" s="27" t="s">
        <v>180</v>
      </c>
      <c r="E31" t="s">
        <v>30</v>
      </c>
      <c r="F31">
        <v>11060</v>
      </c>
      <c r="G31">
        <v>0.46</v>
      </c>
      <c r="H31">
        <v>3790</v>
      </c>
      <c r="I31">
        <v>0.4</v>
      </c>
      <c r="J31">
        <v>2920</v>
      </c>
      <c r="K31">
        <v>0.04</v>
      </c>
      <c r="L31" s="30">
        <v>1480233</v>
      </c>
      <c r="M31">
        <v>3326000</v>
      </c>
      <c r="N31">
        <v>3942000</v>
      </c>
      <c r="O31">
        <v>3522000</v>
      </c>
      <c r="P31">
        <v>6334000</v>
      </c>
      <c r="Q31">
        <v>34239000</v>
      </c>
      <c r="R31">
        <v>42088000</v>
      </c>
      <c r="S31">
        <v>48283000</v>
      </c>
      <c r="T31">
        <v>64556000</v>
      </c>
      <c r="U31">
        <v>741375000</v>
      </c>
      <c r="V31">
        <v>813851000</v>
      </c>
      <c r="W31">
        <v>934728000</v>
      </c>
      <c r="X31">
        <v>1089504000</v>
      </c>
      <c r="Y31">
        <v>372900000</v>
      </c>
      <c r="Z31">
        <v>657176000</v>
      </c>
      <c r="AA31">
        <v>798087000</v>
      </c>
      <c r="AB31">
        <v>1076666000</v>
      </c>
      <c r="AC31">
        <v>1161639000</v>
      </c>
      <c r="AD31">
        <v>1486300000</v>
      </c>
      <c r="AE31">
        <v>1674737000</v>
      </c>
      <c r="AF31">
        <v>1877320000</v>
      </c>
      <c r="AG31">
        <v>274000000</v>
      </c>
      <c r="AH31">
        <v>374000000</v>
      </c>
      <c r="AI31">
        <v>366000000</v>
      </c>
      <c r="AJ31">
        <v>366000000</v>
      </c>
      <c r="AK31">
        <v>4300620000</v>
      </c>
      <c r="AL31">
        <v>5125366000</v>
      </c>
      <c r="AM31">
        <v>5784093000</v>
      </c>
      <c r="AN31">
        <v>6439766000</v>
      </c>
      <c r="AO31">
        <v>3490945000</v>
      </c>
      <c r="AP31">
        <v>4106920000</v>
      </c>
      <c r="AQ31">
        <v>4582583000</v>
      </c>
      <c r="AR31">
        <v>4856545000</v>
      </c>
      <c r="AS31">
        <v>809675000</v>
      </c>
      <c r="AT31">
        <v>1018446000</v>
      </c>
      <c r="AU31">
        <v>1201510000</v>
      </c>
      <c r="AV31">
        <v>1583221000</v>
      </c>
      <c r="AW31">
        <v>875590000</v>
      </c>
      <c r="AX31">
        <v>941451000</v>
      </c>
      <c r="AY31">
        <v>1076720000</v>
      </c>
      <c r="AZ31">
        <v>1273200000</v>
      </c>
      <c r="BA31">
        <v>6.9</v>
      </c>
      <c r="BB31">
        <v>6.6</v>
      </c>
      <c r="BC31">
        <v>6.6</v>
      </c>
      <c r="BD31">
        <v>6.4</v>
      </c>
      <c r="BE31">
        <v>1116774000</v>
      </c>
      <c r="BF31">
        <v>1431961000</v>
      </c>
      <c r="BG31">
        <v>1611124000</v>
      </c>
      <c r="BH31">
        <v>1793927000</v>
      </c>
      <c r="BI31">
        <v>372900000</v>
      </c>
      <c r="BJ31">
        <v>657175000</v>
      </c>
      <c r="BK31">
        <v>798086000</v>
      </c>
      <c r="BL31">
        <v>1076666000</v>
      </c>
      <c r="BM31">
        <v>13450000</v>
      </c>
      <c r="BN31">
        <v>0</v>
      </c>
      <c r="BO31">
        <v>0</v>
      </c>
      <c r="BP31">
        <v>0</v>
      </c>
      <c r="BQ31">
        <v>775289000</v>
      </c>
      <c r="BR31">
        <v>829124000</v>
      </c>
      <c r="BS31">
        <v>876650000</v>
      </c>
      <c r="BT31">
        <v>799018000</v>
      </c>
      <c r="BU31">
        <v>875590000</v>
      </c>
      <c r="BV31">
        <v>941451000</v>
      </c>
      <c r="BW31">
        <v>1076720000</v>
      </c>
      <c r="BX31">
        <v>1273200000</v>
      </c>
      <c r="BY31">
        <v>0</v>
      </c>
      <c r="BZ31">
        <v>0</v>
      </c>
      <c r="CA31">
        <v>0</v>
      </c>
      <c r="CB31">
        <v>0</v>
      </c>
      <c r="CC31">
        <v>107383000</v>
      </c>
      <c r="CD31">
        <v>240686000</v>
      </c>
      <c r="CE31">
        <v>209351000</v>
      </c>
      <c r="CF31">
        <v>356228000</v>
      </c>
    </row>
    <row r="32" spans="1:84" ht="15" customHeight="1">
      <c r="A32">
        <f t="shared" si="0"/>
        <v>31</v>
      </c>
      <c r="B32" s="3" t="s">
        <v>54</v>
      </c>
      <c r="C32" s="11">
        <v>7729265128</v>
      </c>
      <c r="D32" s="27" t="s">
        <v>181</v>
      </c>
      <c r="E32" t="s">
        <v>55</v>
      </c>
      <c r="F32">
        <v>9650</v>
      </c>
      <c r="G32">
        <v>0.48</v>
      </c>
      <c r="H32">
        <v>3840</v>
      </c>
      <c r="I32">
        <v>0.41</v>
      </c>
      <c r="J32">
        <v>2510</v>
      </c>
      <c r="K32">
        <v>0.05</v>
      </c>
      <c r="L32" s="30">
        <v>3846162</v>
      </c>
      <c r="M32">
        <v>24312000</v>
      </c>
      <c r="N32">
        <v>86147000</v>
      </c>
      <c r="O32">
        <v>64335000</v>
      </c>
      <c r="P32">
        <v>82870000</v>
      </c>
      <c r="Q32">
        <v>3143524000</v>
      </c>
      <c r="R32">
        <v>3733122000</v>
      </c>
      <c r="S32">
        <v>3679894000</v>
      </c>
      <c r="T32">
        <v>3357303000</v>
      </c>
      <c r="U32">
        <v>32821691000</v>
      </c>
      <c r="V32">
        <v>38903011000</v>
      </c>
      <c r="W32">
        <v>24510047000</v>
      </c>
      <c r="X32">
        <v>31999080000</v>
      </c>
      <c r="Y32">
        <v>30233046000</v>
      </c>
      <c r="Z32">
        <v>40306125000</v>
      </c>
      <c r="AA32">
        <v>43559265000</v>
      </c>
      <c r="AB32">
        <v>49756159000</v>
      </c>
      <c r="AC32">
        <v>65327462000</v>
      </c>
      <c r="AD32">
        <v>82681619000</v>
      </c>
      <c r="AE32">
        <v>72310803000</v>
      </c>
      <c r="AF32">
        <v>78053235000</v>
      </c>
      <c r="AG32">
        <v>223778000</v>
      </c>
      <c r="AH32">
        <v>223778000</v>
      </c>
      <c r="AI32">
        <v>3243048000</v>
      </c>
      <c r="AJ32">
        <v>3243048000</v>
      </c>
      <c r="AK32">
        <v>84361571000</v>
      </c>
      <c r="AL32">
        <v>84370569000</v>
      </c>
      <c r="AM32">
        <v>66067484000</v>
      </c>
      <c r="AN32">
        <v>80417169000</v>
      </c>
      <c r="AO32">
        <v>45048184000</v>
      </c>
      <c r="AP32">
        <v>44667839000</v>
      </c>
      <c r="AQ32">
        <v>36903945000</v>
      </c>
      <c r="AR32">
        <v>41635142000</v>
      </c>
      <c r="AS32">
        <v>39313387000</v>
      </c>
      <c r="AT32">
        <v>39702730000</v>
      </c>
      <c r="AU32">
        <v>29163539000</v>
      </c>
      <c r="AV32">
        <v>38782027000</v>
      </c>
      <c r="AW32">
        <v>28613090000</v>
      </c>
      <c r="AX32">
        <v>31431594000</v>
      </c>
      <c r="AY32">
        <v>24513706000</v>
      </c>
      <c r="AZ32">
        <v>31316833000</v>
      </c>
      <c r="BA32">
        <v>0</v>
      </c>
      <c r="BB32">
        <v>2.4</v>
      </c>
      <c r="BC32">
        <v>2.1</v>
      </c>
      <c r="BD32">
        <v>2.8</v>
      </c>
      <c r="BE32">
        <v>45412939000</v>
      </c>
      <c r="BF32">
        <v>61909715000</v>
      </c>
      <c r="BG32">
        <v>40570243000</v>
      </c>
      <c r="BH32">
        <v>47261603000</v>
      </c>
      <c r="BI32">
        <v>30232795000</v>
      </c>
      <c r="BJ32">
        <v>40305865000</v>
      </c>
      <c r="BK32">
        <v>43558948000</v>
      </c>
      <c r="BL32">
        <v>49755634000</v>
      </c>
      <c r="BM32">
        <v>450000000</v>
      </c>
      <c r="BN32">
        <v>0</v>
      </c>
      <c r="BO32">
        <v>100000000</v>
      </c>
      <c r="BP32">
        <v>170000000</v>
      </c>
      <c r="BQ32">
        <v>34518328000</v>
      </c>
      <c r="BR32">
        <v>42232942000</v>
      </c>
      <c r="BS32">
        <v>28529532000</v>
      </c>
      <c r="BT32">
        <v>28030880000</v>
      </c>
      <c r="BU32">
        <v>28613090000</v>
      </c>
      <c r="BV32">
        <v>31431594000</v>
      </c>
      <c r="BW32">
        <v>24513706000</v>
      </c>
      <c r="BX32">
        <v>31316833000</v>
      </c>
      <c r="BY32">
        <v>0</v>
      </c>
      <c r="BZ32">
        <v>0</v>
      </c>
      <c r="CA32">
        <v>0</v>
      </c>
      <c r="CB32">
        <v>0</v>
      </c>
      <c r="CC32">
        <v>11989718000</v>
      </c>
      <c r="CD32">
        <v>12134204000</v>
      </c>
      <c r="CE32">
        <v>6347816000</v>
      </c>
      <c r="CF32">
        <v>10099633000</v>
      </c>
    </row>
    <row r="33" spans="1:84" ht="15" customHeight="1">
      <c r="A33">
        <f t="shared" si="0"/>
        <v>32</v>
      </c>
      <c r="B33" s="3" t="s">
        <v>56</v>
      </c>
      <c r="C33" s="11">
        <v>7811657720</v>
      </c>
      <c r="D33" s="27" t="s">
        <v>160</v>
      </c>
      <c r="E33" t="s">
        <v>30</v>
      </c>
      <c r="F33">
        <v>9450</v>
      </c>
      <c r="G33">
        <v>17.399999999999999</v>
      </c>
      <c r="H33">
        <v>18170</v>
      </c>
      <c r="I33">
        <v>17</v>
      </c>
      <c r="J33">
        <v>520</v>
      </c>
      <c r="K33">
        <v>0.02</v>
      </c>
      <c r="M33">
        <v>0</v>
      </c>
      <c r="N33">
        <v>73000</v>
      </c>
      <c r="O33">
        <v>65000</v>
      </c>
      <c r="P33">
        <v>2895000</v>
      </c>
      <c r="Q33">
        <v>1250000</v>
      </c>
      <c r="R33">
        <v>31710000</v>
      </c>
      <c r="S33">
        <v>332675000</v>
      </c>
      <c r="T33">
        <v>889848000</v>
      </c>
      <c r="U33">
        <v>20268000</v>
      </c>
      <c r="V33">
        <v>110258000</v>
      </c>
      <c r="W33">
        <v>1331273000</v>
      </c>
      <c r="X33">
        <v>4391071000</v>
      </c>
      <c r="Y33">
        <v>-8840000</v>
      </c>
      <c r="Z33">
        <v>-702968000</v>
      </c>
      <c r="AA33">
        <v>1778245000</v>
      </c>
      <c r="AB33">
        <v>-7323375000</v>
      </c>
      <c r="AC33">
        <v>26971000</v>
      </c>
      <c r="AD33">
        <v>451969000</v>
      </c>
      <c r="AE33">
        <v>3870085000</v>
      </c>
      <c r="AF33">
        <v>16839285000</v>
      </c>
      <c r="AG33">
        <v>0</v>
      </c>
      <c r="AH33">
        <v>0</v>
      </c>
      <c r="AI33">
        <v>5954902000</v>
      </c>
      <c r="AJ33">
        <v>5954902000</v>
      </c>
      <c r="AK33">
        <v>9410000</v>
      </c>
      <c r="AL33">
        <v>309449000</v>
      </c>
      <c r="AM33">
        <v>8491222000</v>
      </c>
      <c r="AN33">
        <v>35339534000</v>
      </c>
      <c r="AO33">
        <v>17090000</v>
      </c>
      <c r="AP33">
        <v>325344000</v>
      </c>
      <c r="AQ33">
        <v>5854270000</v>
      </c>
      <c r="AR33">
        <v>23494859000</v>
      </c>
      <c r="AS33">
        <v>0</v>
      </c>
      <c r="AT33">
        <v>-15895000</v>
      </c>
      <c r="AU33">
        <v>2636952000</v>
      </c>
      <c r="AV33">
        <v>11844675000</v>
      </c>
      <c r="AW33">
        <v>0</v>
      </c>
      <c r="AX33">
        <v>665875000</v>
      </c>
      <c r="AY33">
        <v>6621920000</v>
      </c>
      <c r="AZ33">
        <v>22625521000</v>
      </c>
      <c r="BA33">
        <v>0.9</v>
      </c>
      <c r="BB33">
        <v>4.7</v>
      </c>
      <c r="BC33">
        <v>11.8</v>
      </c>
      <c r="BD33">
        <v>12.4</v>
      </c>
      <c r="BE33">
        <v>25722000</v>
      </c>
      <c r="BF33">
        <v>281755000</v>
      </c>
      <c r="BG33">
        <v>2699095000</v>
      </c>
      <c r="BH33">
        <v>12926002000</v>
      </c>
      <c r="BI33">
        <v>-8840000</v>
      </c>
      <c r="BJ33">
        <v>-702968000</v>
      </c>
      <c r="BK33">
        <v>1778245000</v>
      </c>
      <c r="BL33">
        <v>-7323375000</v>
      </c>
      <c r="BM33">
        <v>32675000</v>
      </c>
      <c r="BN33">
        <v>959371000</v>
      </c>
      <c r="BO33">
        <v>390500000</v>
      </c>
      <c r="BP33">
        <v>0</v>
      </c>
      <c r="BQ33">
        <v>3136000</v>
      </c>
      <c r="BR33">
        <v>188804000</v>
      </c>
      <c r="BS33">
        <v>1637750000</v>
      </c>
      <c r="BT33">
        <v>24062906000</v>
      </c>
      <c r="BU33">
        <v>0</v>
      </c>
      <c r="BV33">
        <v>665875000</v>
      </c>
      <c r="BW33">
        <v>6621920000</v>
      </c>
      <c r="BX33">
        <v>22625521000</v>
      </c>
      <c r="BY33">
        <v>0</v>
      </c>
      <c r="BZ33">
        <v>0</v>
      </c>
      <c r="CA33">
        <v>0</v>
      </c>
      <c r="CB33">
        <v>0</v>
      </c>
      <c r="CC33">
        <v>-8004000</v>
      </c>
      <c r="CD33">
        <v>-824214000</v>
      </c>
      <c r="CE33">
        <v>-4154567000</v>
      </c>
      <c r="CF33">
        <v>-11221653000</v>
      </c>
    </row>
    <row r="34" spans="1:84" ht="15" customHeight="1">
      <c r="A34">
        <f t="shared" si="0"/>
        <v>33</v>
      </c>
      <c r="B34" s="3" t="s">
        <v>59</v>
      </c>
      <c r="C34" s="11">
        <v>7728644571</v>
      </c>
      <c r="D34" s="27" t="s">
        <v>161</v>
      </c>
      <c r="E34" t="s">
        <v>60</v>
      </c>
      <c r="F34">
        <v>9300</v>
      </c>
      <c r="G34">
        <v>-0.05</v>
      </c>
      <c r="H34">
        <v>9000</v>
      </c>
      <c r="I34">
        <v>-0.05</v>
      </c>
      <c r="J34">
        <v>1030</v>
      </c>
      <c r="K34">
        <v>-0.01</v>
      </c>
      <c r="L34" s="30">
        <v>11614070</v>
      </c>
      <c r="M34">
        <v>0</v>
      </c>
      <c r="N34">
        <v>0</v>
      </c>
      <c r="O34">
        <v>0</v>
      </c>
      <c r="P34">
        <v>0</v>
      </c>
      <c r="Q34">
        <v>3135000</v>
      </c>
      <c r="R34">
        <v>2332000</v>
      </c>
      <c r="S34">
        <v>1574000</v>
      </c>
      <c r="T34">
        <v>1455000</v>
      </c>
      <c r="U34">
        <v>1218658000</v>
      </c>
      <c r="V34">
        <v>985228000</v>
      </c>
      <c r="W34">
        <v>1059404000</v>
      </c>
      <c r="X34">
        <v>563154000</v>
      </c>
      <c r="Y34">
        <v>-9186000</v>
      </c>
      <c r="Z34">
        <v>2460000</v>
      </c>
      <c r="AA34">
        <v>-47221000</v>
      </c>
      <c r="AB34">
        <v>-37283000</v>
      </c>
      <c r="AC34">
        <v>2029027000</v>
      </c>
      <c r="AD34">
        <v>2155521000</v>
      </c>
      <c r="AE34">
        <v>2508087000</v>
      </c>
      <c r="AF34">
        <v>2367612000</v>
      </c>
      <c r="AG34">
        <v>0</v>
      </c>
      <c r="AH34">
        <v>0</v>
      </c>
      <c r="AI34">
        <v>0</v>
      </c>
      <c r="AJ34">
        <v>0</v>
      </c>
      <c r="AK34">
        <v>8591362000</v>
      </c>
      <c r="AL34">
        <v>8744172000</v>
      </c>
      <c r="AM34">
        <v>8305878000</v>
      </c>
      <c r="AN34">
        <v>7473945000</v>
      </c>
      <c r="AO34">
        <v>6690293000</v>
      </c>
      <c r="AP34">
        <v>6522133000</v>
      </c>
      <c r="AQ34">
        <v>6395713000</v>
      </c>
      <c r="AR34">
        <v>5720457000</v>
      </c>
      <c r="AS34">
        <v>1901069000</v>
      </c>
      <c r="AT34">
        <v>2222039000</v>
      </c>
      <c r="AU34">
        <v>1910165000</v>
      </c>
      <c r="AV34">
        <v>1753488000</v>
      </c>
      <c r="AW34">
        <v>1868086000</v>
      </c>
      <c r="AX34">
        <v>2127812000</v>
      </c>
      <c r="AY34">
        <v>1819361000</v>
      </c>
      <c r="AZ34">
        <v>1753302000</v>
      </c>
      <c r="BA34">
        <v>7.5</v>
      </c>
      <c r="BB34">
        <v>7.9</v>
      </c>
      <c r="BC34">
        <v>8.1</v>
      </c>
      <c r="BD34">
        <v>9.1999999999999993</v>
      </c>
      <c r="BE34">
        <v>2025892000</v>
      </c>
      <c r="BF34">
        <v>2153189000</v>
      </c>
      <c r="BG34">
        <v>2506428000</v>
      </c>
      <c r="BH34">
        <v>2366072000</v>
      </c>
      <c r="BI34">
        <v>-9186000</v>
      </c>
      <c r="BJ34">
        <v>2460000</v>
      </c>
      <c r="BK34">
        <v>-47221000</v>
      </c>
      <c r="BL34">
        <v>-37283000</v>
      </c>
      <c r="BM34">
        <v>0</v>
      </c>
      <c r="BN34">
        <v>0</v>
      </c>
      <c r="BO34">
        <v>0</v>
      </c>
      <c r="BP34">
        <v>0</v>
      </c>
      <c r="BQ34">
        <v>2037631000</v>
      </c>
      <c r="BR34">
        <v>2152621000</v>
      </c>
      <c r="BS34">
        <v>2555010000</v>
      </c>
      <c r="BT34">
        <v>2404620000</v>
      </c>
      <c r="BU34">
        <v>1868086000</v>
      </c>
      <c r="BV34">
        <v>2127812000</v>
      </c>
      <c r="BW34">
        <v>1819361000</v>
      </c>
      <c r="BX34">
        <v>1753302000</v>
      </c>
      <c r="BY34">
        <v>0</v>
      </c>
      <c r="BZ34">
        <v>0</v>
      </c>
      <c r="CA34">
        <v>0</v>
      </c>
      <c r="CB34">
        <v>0</v>
      </c>
      <c r="CC34">
        <v>11165000</v>
      </c>
      <c r="CD34">
        <v>15164000</v>
      </c>
      <c r="CE34">
        <v>-45203000</v>
      </c>
      <c r="CF34">
        <v>13046000</v>
      </c>
    </row>
    <row r="35" spans="1:84" ht="15" customHeight="1">
      <c r="A35">
        <f t="shared" ref="A35:A66" si="1">IF(ISBLANK(B35),"",A34+1)</f>
        <v>34</v>
      </c>
      <c r="B35" s="3" t="s">
        <v>61</v>
      </c>
      <c r="C35" s="11">
        <v>7707073366</v>
      </c>
      <c r="D35" s="27" t="s">
        <v>182</v>
      </c>
      <c r="E35" t="s">
        <v>12</v>
      </c>
      <c r="F35">
        <v>9280</v>
      </c>
      <c r="G35">
        <v>0.35</v>
      </c>
      <c r="H35">
        <v>320</v>
      </c>
      <c r="I35">
        <v>0.42</v>
      </c>
      <c r="J35">
        <v>29000</v>
      </c>
      <c r="K35">
        <v>-0.05</v>
      </c>
      <c r="L35" s="30">
        <v>1672998</v>
      </c>
      <c r="M35">
        <v>21000</v>
      </c>
      <c r="N35">
        <v>18000</v>
      </c>
      <c r="O35">
        <v>155000</v>
      </c>
      <c r="P35">
        <v>152000</v>
      </c>
      <c r="Q35">
        <v>3360357000</v>
      </c>
      <c r="R35">
        <v>3661234000</v>
      </c>
      <c r="S35">
        <v>3600209000</v>
      </c>
      <c r="T35">
        <v>3847897000</v>
      </c>
      <c r="U35">
        <v>1416029000</v>
      </c>
      <c r="V35">
        <v>1143113000</v>
      </c>
      <c r="W35">
        <v>911161000</v>
      </c>
      <c r="X35">
        <v>1122393000</v>
      </c>
      <c r="Y35">
        <v>7591864000</v>
      </c>
      <c r="Z35">
        <v>9143403000</v>
      </c>
      <c r="AA35">
        <v>11531909000</v>
      </c>
      <c r="AB35">
        <v>18129848000</v>
      </c>
      <c r="AC35">
        <v>18745208000</v>
      </c>
      <c r="AD35">
        <v>18223891000</v>
      </c>
      <c r="AE35">
        <v>22708686000</v>
      </c>
      <c r="AF35">
        <v>28861633000</v>
      </c>
      <c r="AG35">
        <v>3433319000</v>
      </c>
      <c r="AH35">
        <v>3433319000</v>
      </c>
      <c r="AI35">
        <v>3433319000</v>
      </c>
      <c r="AJ35">
        <v>3433319000</v>
      </c>
      <c r="AK35">
        <v>18781852000</v>
      </c>
      <c r="AL35">
        <v>21073498000</v>
      </c>
      <c r="AM35">
        <v>21890372000</v>
      </c>
      <c r="AN35">
        <v>32757783000</v>
      </c>
      <c r="AO35">
        <v>5255968000</v>
      </c>
      <c r="AP35">
        <v>5424055000</v>
      </c>
      <c r="AQ35">
        <v>4896978000</v>
      </c>
      <c r="AR35">
        <v>6190839000</v>
      </c>
      <c r="AS35">
        <v>13525884000</v>
      </c>
      <c r="AT35">
        <v>15649443000</v>
      </c>
      <c r="AU35">
        <v>16993394000</v>
      </c>
      <c r="AV35">
        <v>26566944000</v>
      </c>
      <c r="AW35">
        <v>12003824000</v>
      </c>
      <c r="AX35">
        <v>13291315000</v>
      </c>
      <c r="AY35">
        <v>13201537000</v>
      </c>
      <c r="AZ35">
        <v>17941381000</v>
      </c>
      <c r="BA35">
        <v>9.5</v>
      </c>
      <c r="BB35">
        <v>16.5</v>
      </c>
      <c r="BC35">
        <v>21.3</v>
      </c>
      <c r="BD35">
        <v>32.200000000000003</v>
      </c>
      <c r="BE35">
        <v>15330560000</v>
      </c>
      <c r="BF35">
        <v>12975259000</v>
      </c>
      <c r="BG35">
        <v>17502325000</v>
      </c>
      <c r="BH35">
        <v>23743490000</v>
      </c>
      <c r="BI35">
        <v>7591864000</v>
      </c>
      <c r="BJ35">
        <v>9143403000</v>
      </c>
      <c r="BK35">
        <v>11531909000</v>
      </c>
      <c r="BL35">
        <v>18129848000</v>
      </c>
      <c r="BM35">
        <v>0</v>
      </c>
      <c r="BN35">
        <v>0</v>
      </c>
      <c r="BO35">
        <v>0</v>
      </c>
      <c r="BP35">
        <v>0</v>
      </c>
      <c r="BQ35">
        <v>11116758000</v>
      </c>
      <c r="BR35">
        <v>9067729000</v>
      </c>
      <c r="BS35">
        <v>11164748000</v>
      </c>
      <c r="BT35">
        <v>10720166000</v>
      </c>
      <c r="BU35">
        <v>12003824000</v>
      </c>
      <c r="BV35">
        <v>13291315000</v>
      </c>
      <c r="BW35">
        <v>13201537000</v>
      </c>
      <c r="BX35">
        <v>17941381000</v>
      </c>
      <c r="BY35">
        <v>0</v>
      </c>
      <c r="BZ35">
        <v>0</v>
      </c>
      <c r="CA35">
        <v>0</v>
      </c>
      <c r="CB35">
        <v>0</v>
      </c>
      <c r="CC35">
        <v>1004246000</v>
      </c>
      <c r="CD35">
        <v>1832923000</v>
      </c>
      <c r="CE35">
        <v>3148227000</v>
      </c>
      <c r="CF35">
        <v>8056632000</v>
      </c>
    </row>
    <row r="36" spans="1:84" ht="15" customHeight="1">
      <c r="A36">
        <f t="shared" si="1"/>
        <v>35</v>
      </c>
      <c r="B36" s="3" t="s">
        <v>62</v>
      </c>
      <c r="C36" s="11">
        <v>7825444144</v>
      </c>
      <c r="D36" s="27" t="s">
        <v>183</v>
      </c>
      <c r="E36" t="s">
        <v>17</v>
      </c>
      <c r="F36">
        <v>9260</v>
      </c>
      <c r="G36">
        <v>0.28000000000000003</v>
      </c>
      <c r="H36">
        <v>1220</v>
      </c>
      <c r="I36">
        <v>0.36</v>
      </c>
      <c r="J36">
        <v>7590</v>
      </c>
      <c r="K36">
        <v>-0.06</v>
      </c>
      <c r="L36" s="30">
        <v>5665720</v>
      </c>
      <c r="M36">
        <v>2964000</v>
      </c>
      <c r="N36">
        <v>1191000</v>
      </c>
      <c r="O36">
        <v>1254861000</v>
      </c>
      <c r="P36">
        <v>1252261000</v>
      </c>
      <c r="Q36">
        <v>102584000</v>
      </c>
      <c r="R36">
        <v>85140000</v>
      </c>
      <c r="S36">
        <v>82317000</v>
      </c>
      <c r="T36">
        <v>203918000</v>
      </c>
      <c r="U36">
        <v>3567535000</v>
      </c>
      <c r="V36">
        <v>3141980000</v>
      </c>
      <c r="W36">
        <v>2498477000</v>
      </c>
      <c r="X36">
        <v>2916504000</v>
      </c>
      <c r="Y36">
        <v>1097979000</v>
      </c>
      <c r="Z36">
        <v>1290337000</v>
      </c>
      <c r="AA36">
        <v>2420149000</v>
      </c>
      <c r="AB36">
        <v>2510558000</v>
      </c>
      <c r="AC36">
        <v>5505646000</v>
      </c>
      <c r="AD36">
        <v>5380230000</v>
      </c>
      <c r="AE36">
        <v>6049418000</v>
      </c>
      <c r="AF36">
        <v>6926027000</v>
      </c>
      <c r="AG36">
        <v>857534000</v>
      </c>
      <c r="AH36">
        <v>857534000</v>
      </c>
      <c r="AI36">
        <v>857534000</v>
      </c>
      <c r="AJ36">
        <v>857534000</v>
      </c>
      <c r="AK36">
        <v>9388583000</v>
      </c>
      <c r="AL36">
        <v>9171092000</v>
      </c>
      <c r="AM36">
        <v>8894025000</v>
      </c>
      <c r="AN36">
        <v>8057866000</v>
      </c>
      <c r="AO36">
        <v>7805665000</v>
      </c>
      <c r="AP36">
        <v>7527985000</v>
      </c>
      <c r="AQ36">
        <v>7038919000</v>
      </c>
      <c r="AR36">
        <v>6335834000</v>
      </c>
      <c r="AS36">
        <v>1582918000</v>
      </c>
      <c r="AT36">
        <v>1643107000</v>
      </c>
      <c r="AU36">
        <v>1855106000</v>
      </c>
      <c r="AV36">
        <v>1722032000</v>
      </c>
      <c r="AW36">
        <v>1175678000</v>
      </c>
      <c r="AX36">
        <v>1293487000</v>
      </c>
      <c r="AY36">
        <v>1400430000</v>
      </c>
      <c r="AZ36">
        <v>1244759000</v>
      </c>
      <c r="BA36">
        <v>2.8</v>
      </c>
      <c r="BB36">
        <v>2.7</v>
      </c>
      <c r="BC36">
        <v>3.2</v>
      </c>
      <c r="BD36">
        <v>3</v>
      </c>
      <c r="BE36">
        <v>5396985000</v>
      </c>
      <c r="BF36">
        <v>5291431000</v>
      </c>
      <c r="BG36">
        <v>4697521000</v>
      </c>
      <c r="BH36">
        <v>5460871000</v>
      </c>
      <c r="BI36">
        <v>1097979000</v>
      </c>
      <c r="BJ36">
        <v>1286807000</v>
      </c>
      <c r="BK36">
        <v>2416618000</v>
      </c>
      <c r="BL36">
        <v>2510557000</v>
      </c>
      <c r="BM36">
        <v>1539500000</v>
      </c>
      <c r="BN36">
        <v>1839500000</v>
      </c>
      <c r="BO36">
        <v>1462000000</v>
      </c>
      <c r="BP36">
        <v>0</v>
      </c>
      <c r="BQ36">
        <v>2774709000</v>
      </c>
      <c r="BR36">
        <v>2194663000</v>
      </c>
      <c r="BS36">
        <v>2123148000</v>
      </c>
      <c r="BT36">
        <v>4388971000</v>
      </c>
      <c r="BU36">
        <v>1175678000</v>
      </c>
      <c r="BV36">
        <v>1293487000</v>
      </c>
      <c r="BW36">
        <v>1400430000</v>
      </c>
      <c r="BX36">
        <v>1244759000</v>
      </c>
      <c r="BY36">
        <v>0</v>
      </c>
      <c r="BZ36">
        <v>0</v>
      </c>
      <c r="CA36">
        <v>0</v>
      </c>
      <c r="CB36">
        <v>0</v>
      </c>
      <c r="CC36">
        <v>100339000</v>
      </c>
      <c r="CD36">
        <v>256616000</v>
      </c>
      <c r="CE36">
        <v>267240000</v>
      </c>
      <c r="CF36">
        <v>150283000</v>
      </c>
    </row>
    <row r="37" spans="1:84" ht="15" customHeight="1">
      <c r="A37">
        <f t="shared" si="1"/>
        <v>36</v>
      </c>
      <c r="B37" s="3" t="s">
        <v>63</v>
      </c>
      <c r="C37" s="11">
        <v>7704865540</v>
      </c>
      <c r="D37" s="27" t="s">
        <v>184</v>
      </c>
      <c r="E37" t="s">
        <v>14</v>
      </c>
      <c r="F37">
        <v>9010</v>
      </c>
      <c r="G37">
        <v>1.36</v>
      </c>
      <c r="H37">
        <v>3400</v>
      </c>
      <c r="I37">
        <v>1.0900000000000001</v>
      </c>
      <c r="J37">
        <v>2650</v>
      </c>
      <c r="K37">
        <v>0.13</v>
      </c>
      <c r="L37" s="30">
        <v>5686515</v>
      </c>
      <c r="M37">
        <v>24753000</v>
      </c>
      <c r="N37">
        <v>33139000</v>
      </c>
      <c r="O37">
        <v>61305000</v>
      </c>
      <c r="P37">
        <v>233267000</v>
      </c>
      <c r="Q37">
        <v>51011000</v>
      </c>
      <c r="R37">
        <v>59562000</v>
      </c>
      <c r="S37">
        <v>78049000</v>
      </c>
      <c r="T37">
        <v>172613000</v>
      </c>
      <c r="U37">
        <v>1008429000</v>
      </c>
      <c r="V37">
        <v>990605000</v>
      </c>
      <c r="W37">
        <v>2281174000</v>
      </c>
      <c r="X37">
        <v>4345314000</v>
      </c>
      <c r="Y37">
        <v>31940000</v>
      </c>
      <c r="Z37">
        <v>591002000</v>
      </c>
      <c r="AA37">
        <v>216783000</v>
      </c>
      <c r="AB37">
        <v>2705565000</v>
      </c>
      <c r="AC37">
        <v>1465675000</v>
      </c>
      <c r="AD37">
        <v>1993176000</v>
      </c>
      <c r="AE37">
        <v>4788968000</v>
      </c>
      <c r="AF37">
        <v>10694055000</v>
      </c>
      <c r="AG37">
        <v>170000000</v>
      </c>
      <c r="AH37">
        <v>0</v>
      </c>
      <c r="AI37">
        <v>0</v>
      </c>
      <c r="AJ37">
        <v>4890450000</v>
      </c>
      <c r="AK37">
        <v>4590640000</v>
      </c>
      <c r="AL37">
        <v>5143651000</v>
      </c>
      <c r="AM37">
        <v>10054766000</v>
      </c>
      <c r="AN37">
        <v>15772561000</v>
      </c>
      <c r="AO37">
        <v>3860853000</v>
      </c>
      <c r="AP37">
        <v>4426264000</v>
      </c>
      <c r="AQ37">
        <v>8735863000</v>
      </c>
      <c r="AR37">
        <v>14479492000</v>
      </c>
      <c r="AS37">
        <v>729787000</v>
      </c>
      <c r="AT37">
        <v>717387000</v>
      </c>
      <c r="AU37">
        <v>1318903000</v>
      </c>
      <c r="AV37">
        <v>1293069000</v>
      </c>
      <c r="AW37">
        <v>634633000</v>
      </c>
      <c r="AX37">
        <v>803907000</v>
      </c>
      <c r="AY37">
        <v>1593476000</v>
      </c>
      <c r="AZ37">
        <v>4757323000</v>
      </c>
      <c r="BA37">
        <v>5.5</v>
      </c>
      <c r="BB37">
        <v>5.0999999999999996</v>
      </c>
      <c r="BC37">
        <v>6.1</v>
      </c>
      <c r="BD37">
        <v>4.9000000000000004</v>
      </c>
      <c r="BE37">
        <v>1388412000</v>
      </c>
      <c r="BF37">
        <v>1831735000</v>
      </c>
      <c r="BG37">
        <v>4644811000</v>
      </c>
      <c r="BH37">
        <v>9739833000</v>
      </c>
      <c r="BI37">
        <v>31940000</v>
      </c>
      <c r="BJ37">
        <v>591002000</v>
      </c>
      <c r="BK37">
        <v>216783000</v>
      </c>
      <c r="BL37">
        <v>2704068000</v>
      </c>
      <c r="BM37">
        <v>0</v>
      </c>
      <c r="BN37">
        <v>0</v>
      </c>
      <c r="BO37">
        <v>0</v>
      </c>
      <c r="BP37">
        <v>0</v>
      </c>
      <c r="BQ37">
        <v>1431790000</v>
      </c>
      <c r="BR37">
        <v>1394133000</v>
      </c>
      <c r="BS37">
        <v>4562758000</v>
      </c>
      <c r="BT37">
        <v>7968126000</v>
      </c>
      <c r="BU37">
        <v>634633000</v>
      </c>
      <c r="BV37">
        <v>803907000</v>
      </c>
      <c r="BW37">
        <v>1593476000</v>
      </c>
      <c r="BX37">
        <v>4757323000</v>
      </c>
      <c r="BY37">
        <v>0</v>
      </c>
      <c r="BZ37">
        <v>0</v>
      </c>
      <c r="CA37">
        <v>0</v>
      </c>
      <c r="CB37">
        <v>0</v>
      </c>
      <c r="CC37">
        <v>55377000</v>
      </c>
      <c r="CD37">
        <v>-350813000</v>
      </c>
      <c r="CE37">
        <v>-311674000</v>
      </c>
      <c r="CF37">
        <v>-3578145000</v>
      </c>
    </row>
    <row r="38" spans="1:84" ht="15" customHeight="1">
      <c r="A38">
        <f t="shared" si="1"/>
        <v>37</v>
      </c>
      <c r="B38" s="3" t="s">
        <v>64</v>
      </c>
      <c r="C38" s="11">
        <v>7705840940</v>
      </c>
      <c r="D38" s="27" t="s">
        <v>185</v>
      </c>
      <c r="E38" t="s">
        <v>12</v>
      </c>
      <c r="F38">
        <v>8580</v>
      </c>
      <c r="G38">
        <v>0.27</v>
      </c>
      <c r="H38">
        <v>2050</v>
      </c>
      <c r="I38">
        <v>0.27</v>
      </c>
      <c r="J38">
        <v>4190</v>
      </c>
      <c r="K38">
        <v>0</v>
      </c>
      <c r="M38">
        <v>0</v>
      </c>
      <c r="N38">
        <v>0</v>
      </c>
      <c r="O38">
        <v>0</v>
      </c>
      <c r="P38">
        <v>0</v>
      </c>
      <c r="Q38">
        <v>4854473000</v>
      </c>
      <c r="R38">
        <v>4693216000</v>
      </c>
      <c r="S38">
        <v>4307123000</v>
      </c>
      <c r="T38">
        <v>4764123000</v>
      </c>
      <c r="U38">
        <v>5466763000</v>
      </c>
      <c r="V38">
        <v>7525943000</v>
      </c>
      <c r="W38">
        <v>8362493000</v>
      </c>
      <c r="X38">
        <v>9925400000</v>
      </c>
      <c r="Y38">
        <v>16619908000</v>
      </c>
      <c r="Z38">
        <v>15942305000</v>
      </c>
      <c r="AA38">
        <v>20245825000</v>
      </c>
      <c r="AB38">
        <v>27169850000</v>
      </c>
      <c r="AC38">
        <v>19395271000</v>
      </c>
      <c r="AD38">
        <v>20099706000</v>
      </c>
      <c r="AE38">
        <v>23814705000</v>
      </c>
      <c r="AF38">
        <v>34446567000</v>
      </c>
      <c r="AG38">
        <v>0</v>
      </c>
      <c r="AH38">
        <v>0</v>
      </c>
      <c r="AI38">
        <v>0</v>
      </c>
      <c r="AJ38">
        <v>0</v>
      </c>
      <c r="AK38">
        <v>42489035000</v>
      </c>
      <c r="AL38">
        <v>49080765000</v>
      </c>
      <c r="AM38">
        <v>49512641000</v>
      </c>
      <c r="AN38">
        <v>71559471000</v>
      </c>
      <c r="AO38">
        <v>15307198000</v>
      </c>
      <c r="AP38">
        <v>19246088000</v>
      </c>
      <c r="AQ38">
        <v>19742380000</v>
      </c>
      <c r="AR38">
        <v>30887654000</v>
      </c>
      <c r="AS38">
        <v>27181837000</v>
      </c>
      <c r="AT38">
        <v>29834677000</v>
      </c>
      <c r="AU38">
        <v>29770261000</v>
      </c>
      <c r="AV38">
        <v>40671817000</v>
      </c>
      <c r="AW38">
        <v>19608073000</v>
      </c>
      <c r="AX38">
        <v>21920264000</v>
      </c>
      <c r="AY38">
        <v>22348015000</v>
      </c>
      <c r="AZ38">
        <v>31189172000</v>
      </c>
      <c r="BA38">
        <v>8.3000000000000007</v>
      </c>
      <c r="BB38">
        <v>7.6</v>
      </c>
      <c r="BC38">
        <v>6.2</v>
      </c>
      <c r="BD38">
        <v>7.8</v>
      </c>
      <c r="BE38">
        <v>14534989000</v>
      </c>
      <c r="BF38">
        <v>15375344000</v>
      </c>
      <c r="BG38">
        <v>19273572000</v>
      </c>
      <c r="BH38">
        <v>29668751000</v>
      </c>
      <c r="BI38">
        <v>16619909000</v>
      </c>
      <c r="BJ38">
        <v>15942305000</v>
      </c>
      <c r="BK38">
        <v>20245825000</v>
      </c>
      <c r="BL38">
        <v>27169850000</v>
      </c>
      <c r="BM38">
        <v>0</v>
      </c>
      <c r="BN38">
        <v>0</v>
      </c>
      <c r="BO38">
        <v>0</v>
      </c>
      <c r="BP38">
        <v>0</v>
      </c>
      <c r="BQ38">
        <v>2759721000</v>
      </c>
      <c r="BR38">
        <v>4143924000</v>
      </c>
      <c r="BS38">
        <v>3554174000</v>
      </c>
      <c r="BT38">
        <v>7262990000</v>
      </c>
      <c r="BU38">
        <v>19608073000</v>
      </c>
      <c r="BV38">
        <v>21920264000</v>
      </c>
      <c r="BW38">
        <v>22348015000</v>
      </c>
      <c r="BX38">
        <v>31189172000</v>
      </c>
      <c r="BY38">
        <v>0</v>
      </c>
      <c r="BZ38">
        <v>0</v>
      </c>
      <c r="CA38">
        <v>0</v>
      </c>
      <c r="CB38">
        <v>0</v>
      </c>
      <c r="CC38">
        <v>6778089000</v>
      </c>
      <c r="CD38">
        <v>5534004000</v>
      </c>
      <c r="CE38">
        <v>6710981000</v>
      </c>
      <c r="CF38">
        <v>8821467000</v>
      </c>
    </row>
    <row r="39" spans="1:84" ht="15" customHeight="1">
      <c r="A39">
        <f t="shared" si="1"/>
        <v>38</v>
      </c>
      <c r="B39" s="3" t="s">
        <v>65</v>
      </c>
      <c r="C39" s="11">
        <v>7840020100</v>
      </c>
      <c r="D39" s="27" t="s">
        <v>186</v>
      </c>
      <c r="E39" t="s">
        <v>30</v>
      </c>
      <c r="F39">
        <v>7910</v>
      </c>
      <c r="G39">
        <v>1.95</v>
      </c>
      <c r="H39">
        <v>1830</v>
      </c>
      <c r="I39">
        <v>1.63</v>
      </c>
      <c r="J39">
        <v>4320</v>
      </c>
      <c r="K39">
        <v>0.12</v>
      </c>
      <c r="L39" s="30">
        <v>442664</v>
      </c>
      <c r="M39">
        <v>19714000</v>
      </c>
      <c r="N39">
        <v>21225000</v>
      </c>
      <c r="O39">
        <v>0</v>
      </c>
      <c r="P39">
        <v>0</v>
      </c>
      <c r="Q39">
        <v>4945000</v>
      </c>
      <c r="R39">
        <v>3327000</v>
      </c>
      <c r="S39">
        <v>3154000</v>
      </c>
      <c r="T39">
        <v>2951000</v>
      </c>
      <c r="U39">
        <v>9089000</v>
      </c>
      <c r="V39">
        <v>7948000</v>
      </c>
      <c r="W39">
        <v>6327000</v>
      </c>
      <c r="X39">
        <v>7140000</v>
      </c>
      <c r="Y39">
        <v>102485000</v>
      </c>
      <c r="Z39">
        <v>187971000</v>
      </c>
      <c r="AA39">
        <v>121143000</v>
      </c>
      <c r="AB39">
        <v>37391000</v>
      </c>
      <c r="AC39">
        <v>146421000</v>
      </c>
      <c r="AD39">
        <v>198870000</v>
      </c>
      <c r="AE39">
        <v>258270000</v>
      </c>
      <c r="AF39">
        <v>279429000</v>
      </c>
      <c r="AG39">
        <v>97666000</v>
      </c>
      <c r="AH39">
        <v>222696000</v>
      </c>
      <c r="AI39">
        <v>0</v>
      </c>
      <c r="AJ39">
        <v>0</v>
      </c>
      <c r="AK39">
        <v>19188000</v>
      </c>
      <c r="AL39">
        <v>32685000</v>
      </c>
      <c r="AM39">
        <v>231710000</v>
      </c>
      <c r="AN39">
        <v>146843000</v>
      </c>
      <c r="AO39">
        <v>1675000</v>
      </c>
      <c r="AP39">
        <v>4693000</v>
      </c>
      <c r="AQ39">
        <v>277283000</v>
      </c>
      <c r="AR39">
        <v>185707000</v>
      </c>
      <c r="AS39">
        <v>17513000</v>
      </c>
      <c r="AT39">
        <v>27992000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3.8</v>
      </c>
      <c r="BC39">
        <v>32.5</v>
      </c>
      <c r="BD39">
        <v>21.8</v>
      </c>
      <c r="BE39">
        <v>121663000</v>
      </c>
      <c r="BF39">
        <v>174318000</v>
      </c>
      <c r="BG39">
        <v>233074000</v>
      </c>
      <c r="BH39">
        <v>257052000</v>
      </c>
      <c r="BI39">
        <v>102485000</v>
      </c>
      <c r="BJ39">
        <v>187971000</v>
      </c>
      <c r="BK39">
        <v>121143000</v>
      </c>
      <c r="BL39">
        <v>37391000</v>
      </c>
      <c r="BM39">
        <v>43403000</v>
      </c>
      <c r="BN39">
        <v>0</v>
      </c>
      <c r="BO39">
        <v>80000000</v>
      </c>
      <c r="BP39">
        <v>202409000</v>
      </c>
      <c r="BQ39">
        <v>533000</v>
      </c>
      <c r="BR39">
        <v>10899000</v>
      </c>
      <c r="BS39">
        <v>57127000</v>
      </c>
      <c r="BT39">
        <v>39629000</v>
      </c>
      <c r="BU39">
        <v>0</v>
      </c>
      <c r="BV39">
        <v>0</v>
      </c>
      <c r="BW39">
        <v>0</v>
      </c>
      <c r="BX39">
        <v>0</v>
      </c>
      <c r="BY39">
        <v>23047000</v>
      </c>
      <c r="BZ39">
        <v>91279000</v>
      </c>
      <c r="CA39">
        <v>0</v>
      </c>
      <c r="CB39">
        <v>0</v>
      </c>
      <c r="CC39">
        <v>215000</v>
      </c>
      <c r="CD39">
        <v>-40315000</v>
      </c>
      <c r="CE39">
        <v>-63540000</v>
      </c>
      <c r="CF39">
        <v>-83746000</v>
      </c>
    </row>
    <row r="40" spans="1:84" ht="15" customHeight="1">
      <c r="A40">
        <f t="shared" si="1"/>
        <v>39</v>
      </c>
      <c r="B40" s="3" t="s">
        <v>66</v>
      </c>
      <c r="C40" s="11">
        <v>7452030451</v>
      </c>
      <c r="D40" s="26" t="s">
        <v>187</v>
      </c>
      <c r="E40" t="s">
        <v>6</v>
      </c>
      <c r="F40">
        <v>7240</v>
      </c>
      <c r="G40">
        <v>0.79</v>
      </c>
      <c r="H40">
        <v>750</v>
      </c>
      <c r="I40">
        <v>0.78</v>
      </c>
      <c r="J40">
        <v>9650</v>
      </c>
      <c r="K40">
        <v>0</v>
      </c>
      <c r="L40" s="30" t="s">
        <v>147</v>
      </c>
      <c r="M40">
        <v>6187000</v>
      </c>
      <c r="N40">
        <v>11447000</v>
      </c>
      <c r="O40">
        <v>8800000</v>
      </c>
      <c r="P40">
        <v>9049000</v>
      </c>
      <c r="Q40">
        <v>300775000</v>
      </c>
      <c r="R40">
        <v>339314000</v>
      </c>
      <c r="S40">
        <v>296114000</v>
      </c>
      <c r="T40">
        <v>336426000</v>
      </c>
      <c r="U40">
        <v>4770154000</v>
      </c>
      <c r="V40">
        <v>5569499000</v>
      </c>
      <c r="W40">
        <v>6055914000</v>
      </c>
      <c r="X40">
        <v>7697641000</v>
      </c>
      <c r="Y40">
        <v>913098000</v>
      </c>
      <c r="Z40">
        <v>945216000</v>
      </c>
      <c r="AA40">
        <v>998372000</v>
      </c>
      <c r="AB40">
        <v>1052264000</v>
      </c>
      <c r="AC40">
        <v>6742787000</v>
      </c>
      <c r="AD40">
        <v>7202196000</v>
      </c>
      <c r="AE40">
        <v>8064670000</v>
      </c>
      <c r="AF40">
        <v>11121886000</v>
      </c>
      <c r="AG40">
        <v>0</v>
      </c>
      <c r="AH40">
        <v>0</v>
      </c>
      <c r="AI40">
        <v>0</v>
      </c>
      <c r="AJ40">
        <v>0</v>
      </c>
      <c r="AK40">
        <v>16545670000</v>
      </c>
      <c r="AL40">
        <v>17150488000</v>
      </c>
      <c r="AM40">
        <v>24447057000</v>
      </c>
      <c r="AN40">
        <v>30424075000</v>
      </c>
      <c r="AO40">
        <v>14713247000</v>
      </c>
      <c r="AP40">
        <v>14759587000</v>
      </c>
      <c r="AQ40">
        <v>23422254000</v>
      </c>
      <c r="AR40">
        <v>28579443000</v>
      </c>
      <c r="AS40">
        <v>1832423000</v>
      </c>
      <c r="AT40">
        <v>2390901000</v>
      </c>
      <c r="AU40">
        <v>1024803000</v>
      </c>
      <c r="AV40">
        <v>1844632000</v>
      </c>
      <c r="AW40">
        <v>842292000</v>
      </c>
      <c r="AX40">
        <v>1095913000</v>
      </c>
      <c r="AY40">
        <v>1334034000</v>
      </c>
      <c r="AZ40">
        <v>1791282000</v>
      </c>
      <c r="BA40">
        <v>3.7</v>
      </c>
      <c r="BB40">
        <v>3.3</v>
      </c>
      <c r="BC40">
        <v>4.2</v>
      </c>
      <c r="BD40">
        <v>4.4000000000000004</v>
      </c>
      <c r="BE40">
        <v>6433490000</v>
      </c>
      <c r="BF40">
        <v>6850664000</v>
      </c>
      <c r="BG40">
        <v>7759707000</v>
      </c>
      <c r="BH40">
        <v>10764825000</v>
      </c>
      <c r="BI40">
        <v>913098000</v>
      </c>
      <c r="BJ40">
        <v>945216000</v>
      </c>
      <c r="BK40">
        <v>998372000</v>
      </c>
      <c r="BL40">
        <v>1052264000</v>
      </c>
      <c r="BM40">
        <v>0</v>
      </c>
      <c r="BN40">
        <v>0</v>
      </c>
      <c r="BO40">
        <v>0</v>
      </c>
      <c r="BP40">
        <v>0</v>
      </c>
      <c r="BQ40">
        <v>5829689000</v>
      </c>
      <c r="BR40">
        <v>6256980000</v>
      </c>
      <c r="BS40">
        <v>7066298000</v>
      </c>
      <c r="BT40">
        <v>10069622000</v>
      </c>
      <c r="BU40">
        <v>842292000</v>
      </c>
      <c r="BV40">
        <v>1095913000</v>
      </c>
      <c r="BW40">
        <v>1334034000</v>
      </c>
      <c r="BX40">
        <v>1791282000</v>
      </c>
      <c r="BY40">
        <v>0</v>
      </c>
      <c r="BZ40">
        <v>0</v>
      </c>
      <c r="CA40">
        <v>0</v>
      </c>
      <c r="CB40">
        <v>0</v>
      </c>
      <c r="CC40">
        <v>100584000</v>
      </c>
      <c r="CD40">
        <v>42586000</v>
      </c>
      <c r="CE40">
        <v>158612000</v>
      </c>
      <c r="CF40">
        <v>75601000</v>
      </c>
    </row>
    <row r="41" spans="1:84" ht="15" customHeight="1">
      <c r="A41">
        <f t="shared" si="1"/>
        <v>40</v>
      </c>
      <c r="B41" s="3" t="s">
        <v>67</v>
      </c>
      <c r="C41" s="11">
        <v>7743553167</v>
      </c>
      <c r="D41" s="27" t="s">
        <v>188</v>
      </c>
      <c r="E41" t="s">
        <v>34</v>
      </c>
      <c r="F41">
        <v>6940</v>
      </c>
      <c r="G41">
        <v>0.28000000000000003</v>
      </c>
      <c r="H41">
        <v>560</v>
      </c>
      <c r="I41">
        <v>0.1</v>
      </c>
      <c r="J41">
        <v>12390</v>
      </c>
      <c r="K41">
        <v>0.16</v>
      </c>
      <c r="L41" s="30">
        <v>736748</v>
      </c>
      <c r="M41">
        <v>58333000</v>
      </c>
      <c r="N41">
        <v>35000000</v>
      </c>
      <c r="O41">
        <v>11695000</v>
      </c>
      <c r="P41">
        <v>29000</v>
      </c>
      <c r="Q41">
        <v>1069000</v>
      </c>
      <c r="R41">
        <v>3100000</v>
      </c>
      <c r="S41">
        <v>56768000</v>
      </c>
      <c r="T41">
        <v>45793000</v>
      </c>
      <c r="U41">
        <v>349874000</v>
      </c>
      <c r="V41">
        <v>497785000</v>
      </c>
      <c r="W41">
        <v>888967000</v>
      </c>
      <c r="X41">
        <v>1002002000</v>
      </c>
      <c r="Y41">
        <v>39993000</v>
      </c>
      <c r="Z41">
        <v>86016000</v>
      </c>
      <c r="AA41">
        <v>174398000</v>
      </c>
      <c r="AB41">
        <v>332220000</v>
      </c>
      <c r="AC41">
        <v>1034418000</v>
      </c>
      <c r="AD41">
        <v>1226949000</v>
      </c>
      <c r="AE41">
        <v>1972235000</v>
      </c>
      <c r="AF41">
        <v>2371761000</v>
      </c>
      <c r="AG41">
        <v>0</v>
      </c>
      <c r="AH41">
        <v>0</v>
      </c>
      <c r="AI41">
        <v>0</v>
      </c>
      <c r="AJ41">
        <v>0</v>
      </c>
      <c r="AK41">
        <v>6039837000</v>
      </c>
      <c r="AL41">
        <v>9155205000</v>
      </c>
      <c r="AM41">
        <v>10939560000</v>
      </c>
      <c r="AN41">
        <v>14114910000</v>
      </c>
      <c r="AO41">
        <v>5588101000</v>
      </c>
      <c r="AP41">
        <v>8310594000</v>
      </c>
      <c r="AQ41">
        <v>9884339000</v>
      </c>
      <c r="AR41">
        <v>12917837000</v>
      </c>
      <c r="AS41">
        <v>451736000</v>
      </c>
      <c r="AT41">
        <v>844611000</v>
      </c>
      <c r="AU41">
        <v>1055221000</v>
      </c>
      <c r="AV41">
        <v>1197073000</v>
      </c>
      <c r="AW41">
        <v>445000000</v>
      </c>
      <c r="AX41">
        <v>909747000</v>
      </c>
      <c r="AY41">
        <v>1163326000</v>
      </c>
      <c r="AZ41">
        <v>1287821000</v>
      </c>
      <c r="BA41">
        <v>34.5</v>
      </c>
      <c r="BB41">
        <v>21.6</v>
      </c>
      <c r="BC41">
        <v>15.8</v>
      </c>
      <c r="BD41">
        <v>14.9</v>
      </c>
      <c r="BE41">
        <v>975015000</v>
      </c>
      <c r="BF41">
        <v>1188849000</v>
      </c>
      <c r="BG41">
        <v>1903772000</v>
      </c>
      <c r="BH41">
        <v>2325939000</v>
      </c>
      <c r="BI41">
        <v>39993000</v>
      </c>
      <c r="BJ41">
        <v>86016000</v>
      </c>
      <c r="BK41">
        <v>174398000</v>
      </c>
      <c r="BL41">
        <v>332220000</v>
      </c>
      <c r="BM41">
        <v>0</v>
      </c>
      <c r="BN41">
        <v>0</v>
      </c>
      <c r="BO41">
        <v>0</v>
      </c>
      <c r="BP41">
        <v>0</v>
      </c>
      <c r="BQ41">
        <v>994425000</v>
      </c>
      <c r="BR41">
        <v>1140933000</v>
      </c>
      <c r="BS41">
        <v>1797837000</v>
      </c>
      <c r="BT41">
        <v>2039465000</v>
      </c>
      <c r="BU41">
        <v>445000000</v>
      </c>
      <c r="BV41">
        <v>909747000</v>
      </c>
      <c r="BW41">
        <v>1163326000</v>
      </c>
      <c r="BX41">
        <v>1287821000</v>
      </c>
      <c r="BY41">
        <v>0</v>
      </c>
      <c r="BZ41">
        <v>0</v>
      </c>
      <c r="CA41">
        <v>0</v>
      </c>
      <c r="CB41">
        <v>0</v>
      </c>
      <c r="CC41">
        <v>49689000</v>
      </c>
      <c r="CD41">
        <v>104732000</v>
      </c>
      <c r="CE41">
        <v>133155000</v>
      </c>
      <c r="CF41">
        <v>199030000</v>
      </c>
    </row>
    <row r="42" spans="1:84" ht="15" customHeight="1">
      <c r="A42">
        <f t="shared" si="1"/>
        <v>41</v>
      </c>
      <c r="B42" s="3" t="s">
        <v>68</v>
      </c>
      <c r="C42" s="11">
        <v>3666113066</v>
      </c>
      <c r="D42" s="27" t="s">
        <v>189</v>
      </c>
      <c r="E42" t="s">
        <v>34</v>
      </c>
      <c r="F42">
        <v>6900</v>
      </c>
      <c r="G42">
        <v>0.15</v>
      </c>
      <c r="H42">
        <v>710</v>
      </c>
      <c r="I42">
        <v>0.08</v>
      </c>
      <c r="J42">
        <v>9720</v>
      </c>
      <c r="K42">
        <v>7.0000000000000007E-2</v>
      </c>
      <c r="L42" s="30" t="s">
        <v>148</v>
      </c>
      <c r="M42">
        <v>92000</v>
      </c>
      <c r="N42">
        <v>13000</v>
      </c>
      <c r="O42">
        <v>0</v>
      </c>
      <c r="P42">
        <v>1558000</v>
      </c>
      <c r="Q42">
        <v>256968000</v>
      </c>
      <c r="R42">
        <v>252842000</v>
      </c>
      <c r="S42">
        <v>399850000</v>
      </c>
      <c r="T42">
        <v>568190000</v>
      </c>
      <c r="U42">
        <v>1840536000</v>
      </c>
      <c r="V42">
        <v>1845338000</v>
      </c>
      <c r="W42">
        <v>3073900000</v>
      </c>
      <c r="X42">
        <v>4312063000</v>
      </c>
      <c r="Y42">
        <v>1205276000</v>
      </c>
      <c r="Z42">
        <v>1359647000</v>
      </c>
      <c r="AA42">
        <v>1900647000</v>
      </c>
      <c r="AB42">
        <v>2204673000</v>
      </c>
      <c r="AC42">
        <v>5818208000</v>
      </c>
      <c r="AD42">
        <v>6462123000</v>
      </c>
      <c r="AE42">
        <v>7711506000</v>
      </c>
      <c r="AF42">
        <v>9507538000</v>
      </c>
      <c r="AG42">
        <v>0</v>
      </c>
      <c r="AH42">
        <v>0</v>
      </c>
      <c r="AI42">
        <v>0</v>
      </c>
      <c r="AJ42">
        <v>0</v>
      </c>
      <c r="AK42">
        <v>15406973000</v>
      </c>
      <c r="AL42">
        <v>17110209000</v>
      </c>
      <c r="AM42">
        <v>19026650000</v>
      </c>
      <c r="AN42">
        <v>25110822000</v>
      </c>
      <c r="AO42">
        <v>13264249000</v>
      </c>
      <c r="AP42">
        <v>14907747000</v>
      </c>
      <c r="AQ42">
        <v>16136765000</v>
      </c>
      <c r="AR42">
        <v>20913497000</v>
      </c>
      <c r="AS42">
        <v>2142724000</v>
      </c>
      <c r="AT42">
        <v>2202462000</v>
      </c>
      <c r="AU42">
        <v>2889885000</v>
      </c>
      <c r="AV42">
        <v>4197325000</v>
      </c>
      <c r="AW42">
        <v>2000757000</v>
      </c>
      <c r="AX42">
        <v>2198446000</v>
      </c>
      <c r="AY42">
        <v>2653053000</v>
      </c>
      <c r="AZ42">
        <v>3686250000</v>
      </c>
      <c r="BA42">
        <v>8.9</v>
      </c>
      <c r="BB42">
        <v>9.3000000000000007</v>
      </c>
      <c r="BC42">
        <v>7.7</v>
      </c>
      <c r="BD42">
        <v>6.8</v>
      </c>
      <c r="BE42">
        <v>5561128000</v>
      </c>
      <c r="BF42">
        <v>6160820000</v>
      </c>
      <c r="BG42">
        <v>7287295000</v>
      </c>
      <c r="BH42">
        <v>8904021000</v>
      </c>
      <c r="BI42">
        <v>1205276000</v>
      </c>
      <c r="BJ42">
        <v>1359647000</v>
      </c>
      <c r="BK42">
        <v>1900647000</v>
      </c>
      <c r="BL42">
        <v>2204673000</v>
      </c>
      <c r="BM42">
        <v>27000000</v>
      </c>
      <c r="BN42">
        <v>27000000</v>
      </c>
      <c r="BO42">
        <v>27000000</v>
      </c>
      <c r="BP42">
        <v>27000000</v>
      </c>
      <c r="BQ42">
        <v>4576312000</v>
      </c>
      <c r="BR42">
        <v>5025172000</v>
      </c>
      <c r="BS42">
        <v>5689153000</v>
      </c>
      <c r="BT42">
        <v>7078511000</v>
      </c>
      <c r="BU42">
        <v>2000757000</v>
      </c>
      <c r="BV42">
        <v>2198446000</v>
      </c>
      <c r="BW42">
        <v>2653053000</v>
      </c>
      <c r="BX42">
        <v>3686250000</v>
      </c>
      <c r="BY42">
        <v>0</v>
      </c>
      <c r="BZ42">
        <v>0</v>
      </c>
      <c r="CA42">
        <v>0</v>
      </c>
      <c r="CB42">
        <v>0</v>
      </c>
      <c r="CC42">
        <v>287529000</v>
      </c>
      <c r="CD42">
        <v>221117000</v>
      </c>
      <c r="CE42">
        <v>342795000</v>
      </c>
      <c r="CF42">
        <v>567139000</v>
      </c>
    </row>
    <row r="43" spans="1:84" ht="15" customHeight="1">
      <c r="A43">
        <f t="shared" si="1"/>
        <v>42</v>
      </c>
      <c r="B43" s="3" t="s">
        <v>69</v>
      </c>
      <c r="C43" s="11">
        <v>7728383320</v>
      </c>
      <c r="D43" s="27" t="s">
        <v>190</v>
      </c>
      <c r="E43" t="s">
        <v>21</v>
      </c>
      <c r="F43">
        <v>6820</v>
      </c>
      <c r="G43">
        <v>0.33</v>
      </c>
      <c r="H43">
        <v>1830</v>
      </c>
      <c r="I43">
        <v>0.19</v>
      </c>
      <c r="J43">
        <v>3730</v>
      </c>
      <c r="K43">
        <v>0.12</v>
      </c>
      <c r="L43" s="30" t="s">
        <v>149</v>
      </c>
      <c r="M43">
        <v>0</v>
      </c>
      <c r="N43">
        <v>0</v>
      </c>
      <c r="O43">
        <v>0</v>
      </c>
      <c r="P43">
        <v>53043000</v>
      </c>
      <c r="Q43">
        <v>4700000</v>
      </c>
      <c r="R43">
        <v>3533000</v>
      </c>
      <c r="S43">
        <v>1291000</v>
      </c>
      <c r="T43">
        <v>111000</v>
      </c>
      <c r="U43">
        <v>679564000</v>
      </c>
      <c r="V43">
        <v>940686000</v>
      </c>
      <c r="W43">
        <v>664425000</v>
      </c>
      <c r="X43">
        <v>423415000</v>
      </c>
      <c r="Y43">
        <v>12149000</v>
      </c>
      <c r="Z43">
        <v>1941000</v>
      </c>
      <c r="AA43">
        <v>37951000</v>
      </c>
      <c r="AB43">
        <v>-226910000</v>
      </c>
      <c r="AC43">
        <v>1327535000</v>
      </c>
      <c r="AD43">
        <v>2145181000</v>
      </c>
      <c r="AE43">
        <v>2629640000</v>
      </c>
      <c r="AF43">
        <v>2201844000</v>
      </c>
      <c r="AG43">
        <v>0</v>
      </c>
      <c r="AH43">
        <v>0</v>
      </c>
      <c r="AI43">
        <v>0</v>
      </c>
      <c r="AJ43">
        <v>0</v>
      </c>
      <c r="AK43">
        <v>2597428000</v>
      </c>
      <c r="AL43">
        <v>2197380000</v>
      </c>
      <c r="AM43">
        <v>1805986000</v>
      </c>
      <c r="AN43">
        <v>640098000</v>
      </c>
      <c r="AO43">
        <v>2181879000</v>
      </c>
      <c r="AP43">
        <v>1854213000</v>
      </c>
      <c r="AQ43">
        <v>1356738000</v>
      </c>
      <c r="AR43">
        <v>503785000</v>
      </c>
      <c r="AS43">
        <v>415549000</v>
      </c>
      <c r="AT43">
        <v>343167000</v>
      </c>
      <c r="AU43">
        <v>449248000</v>
      </c>
      <c r="AV43">
        <v>136313000</v>
      </c>
      <c r="AW43">
        <v>499901000</v>
      </c>
      <c r="AX43">
        <v>370963000</v>
      </c>
      <c r="AY43">
        <v>407832000</v>
      </c>
      <c r="AZ43">
        <v>281605000</v>
      </c>
      <c r="BA43">
        <v>0</v>
      </c>
      <c r="BB43">
        <v>2.7</v>
      </c>
      <c r="BC43">
        <v>2.2999999999999998</v>
      </c>
      <c r="BD43">
        <v>1.2</v>
      </c>
      <c r="BE43">
        <v>1321345000</v>
      </c>
      <c r="BF43">
        <v>2140158000</v>
      </c>
      <c r="BG43">
        <v>2625770000</v>
      </c>
      <c r="BH43">
        <v>2086572000</v>
      </c>
      <c r="BI43">
        <v>12148000</v>
      </c>
      <c r="BJ43">
        <v>1941000</v>
      </c>
      <c r="BK43">
        <v>37952000</v>
      </c>
      <c r="BL43">
        <v>-226910000</v>
      </c>
      <c r="BM43">
        <v>0</v>
      </c>
      <c r="BN43">
        <v>0</v>
      </c>
      <c r="BO43">
        <v>0</v>
      </c>
      <c r="BP43">
        <v>0</v>
      </c>
      <c r="BQ43">
        <v>1315082000</v>
      </c>
      <c r="BR43">
        <v>2142951000</v>
      </c>
      <c r="BS43">
        <v>2591552000</v>
      </c>
      <c r="BT43">
        <v>2428732000</v>
      </c>
      <c r="BU43">
        <v>499901000</v>
      </c>
      <c r="BV43">
        <v>370963000</v>
      </c>
      <c r="BW43">
        <v>407832000</v>
      </c>
      <c r="BX43">
        <v>281605000</v>
      </c>
      <c r="BY43">
        <v>177000</v>
      </c>
      <c r="BZ43">
        <v>0</v>
      </c>
      <c r="CA43">
        <v>0</v>
      </c>
      <c r="CB43">
        <v>0</v>
      </c>
      <c r="CC43">
        <v>15891000</v>
      </c>
      <c r="CD43">
        <v>-9193000</v>
      </c>
      <c r="CE43">
        <v>45595000</v>
      </c>
      <c r="CF43">
        <v>-293533000</v>
      </c>
    </row>
    <row r="44" spans="1:84" ht="15" customHeight="1">
      <c r="A44">
        <f t="shared" si="1"/>
        <v>43</v>
      </c>
      <c r="B44" s="3" t="s">
        <v>70</v>
      </c>
      <c r="C44" s="11">
        <v>7724407040</v>
      </c>
      <c r="D44" s="27" t="s">
        <v>191</v>
      </c>
      <c r="E44" t="s">
        <v>8</v>
      </c>
      <c r="F44">
        <v>6610</v>
      </c>
      <c r="G44">
        <v>0.56000000000000005</v>
      </c>
      <c r="H44">
        <v>860</v>
      </c>
      <c r="I44">
        <v>0.36</v>
      </c>
      <c r="J44">
        <v>7690</v>
      </c>
      <c r="K44">
        <v>0.15</v>
      </c>
      <c r="L44" s="30" t="s">
        <v>150</v>
      </c>
      <c r="M44">
        <v>14000</v>
      </c>
      <c r="N44">
        <v>14000</v>
      </c>
      <c r="O44">
        <v>0</v>
      </c>
      <c r="P44">
        <v>0</v>
      </c>
      <c r="Q44">
        <v>6959000</v>
      </c>
      <c r="R44">
        <v>5419000</v>
      </c>
      <c r="S44">
        <v>0</v>
      </c>
      <c r="T44">
        <v>0</v>
      </c>
      <c r="U44">
        <v>3244920000</v>
      </c>
      <c r="V44">
        <v>3815581000</v>
      </c>
      <c r="W44">
        <v>0</v>
      </c>
      <c r="X44">
        <v>0</v>
      </c>
      <c r="Y44">
        <v>19608000</v>
      </c>
      <c r="Z44">
        <v>6366000</v>
      </c>
      <c r="AA44">
        <v>0</v>
      </c>
      <c r="AB44">
        <v>0</v>
      </c>
      <c r="AC44">
        <v>3771690000</v>
      </c>
      <c r="AD44">
        <v>3859997000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4101374000</v>
      </c>
      <c r="AL44">
        <v>1361708000</v>
      </c>
      <c r="AM44">
        <v>0</v>
      </c>
      <c r="AN44">
        <v>0</v>
      </c>
      <c r="AO44">
        <v>3559954000</v>
      </c>
      <c r="AP44">
        <v>1151763000</v>
      </c>
      <c r="AQ44">
        <v>0</v>
      </c>
      <c r="AR44">
        <v>0</v>
      </c>
      <c r="AS44">
        <v>541420000</v>
      </c>
      <c r="AT44">
        <v>209945000</v>
      </c>
      <c r="AU44">
        <v>0</v>
      </c>
      <c r="AV44">
        <v>0</v>
      </c>
      <c r="AW44">
        <v>527072000</v>
      </c>
      <c r="AX44">
        <v>218770000</v>
      </c>
      <c r="AY44">
        <v>0</v>
      </c>
      <c r="AZ44">
        <v>0</v>
      </c>
      <c r="BA44">
        <v>1.8</v>
      </c>
      <c r="BB44">
        <v>0.4</v>
      </c>
      <c r="BC44">
        <v>0</v>
      </c>
      <c r="BD44">
        <v>0</v>
      </c>
      <c r="BE44">
        <v>3764480000</v>
      </c>
      <c r="BF44">
        <v>3854454000</v>
      </c>
      <c r="BG44">
        <v>0</v>
      </c>
      <c r="BH44">
        <v>0</v>
      </c>
      <c r="BI44">
        <v>19608000</v>
      </c>
      <c r="BJ44">
        <v>6366000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3752082000</v>
      </c>
      <c r="BR44">
        <v>3853631000</v>
      </c>
      <c r="BS44">
        <v>0</v>
      </c>
      <c r="BT44">
        <v>0</v>
      </c>
      <c r="BU44">
        <v>527072000</v>
      </c>
      <c r="BV44">
        <v>218770000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18937000</v>
      </c>
      <c r="CD44">
        <v>-13115000</v>
      </c>
      <c r="CE44">
        <v>0</v>
      </c>
      <c r="CF44">
        <v>0</v>
      </c>
    </row>
    <row r="45" spans="1:84" ht="15" customHeight="1">
      <c r="A45">
        <f t="shared" si="1"/>
        <v>44</v>
      </c>
      <c r="B45" s="3" t="s">
        <v>71</v>
      </c>
      <c r="C45" s="11">
        <v>5003109855</v>
      </c>
      <c r="D45" s="27" t="s">
        <v>161</v>
      </c>
      <c r="E45" t="s">
        <v>17</v>
      </c>
      <c r="F45">
        <v>6390</v>
      </c>
      <c r="G45">
        <v>0.35</v>
      </c>
      <c r="H45">
        <v>270</v>
      </c>
      <c r="I45">
        <v>0.49</v>
      </c>
      <c r="J45">
        <v>23670</v>
      </c>
      <c r="K45">
        <v>-0.1</v>
      </c>
      <c r="L45" s="30" t="s">
        <v>151</v>
      </c>
      <c r="M45">
        <v>1107000</v>
      </c>
      <c r="N45">
        <v>0</v>
      </c>
      <c r="O45">
        <v>0</v>
      </c>
      <c r="P45">
        <v>719000</v>
      </c>
      <c r="Q45">
        <v>9160000</v>
      </c>
      <c r="R45">
        <v>14487000</v>
      </c>
      <c r="S45">
        <v>18762000</v>
      </c>
      <c r="T45">
        <v>23341000</v>
      </c>
      <c r="U45">
        <v>22679000</v>
      </c>
      <c r="V45">
        <v>201658000</v>
      </c>
      <c r="W45">
        <v>344026000</v>
      </c>
      <c r="X45">
        <v>403999000</v>
      </c>
      <c r="Y45">
        <v>-62147000</v>
      </c>
      <c r="Z45">
        <v>-54309000</v>
      </c>
      <c r="AA45">
        <v>261000</v>
      </c>
      <c r="AB45">
        <v>8329000</v>
      </c>
      <c r="AC45">
        <v>79072000</v>
      </c>
      <c r="AD45">
        <v>299355000</v>
      </c>
      <c r="AE45">
        <v>562262000</v>
      </c>
      <c r="AF45">
        <v>742935000</v>
      </c>
      <c r="AG45">
        <v>0</v>
      </c>
      <c r="AH45">
        <v>0</v>
      </c>
      <c r="AI45">
        <v>0</v>
      </c>
      <c r="AJ45">
        <v>0</v>
      </c>
      <c r="AK45">
        <v>1049846000</v>
      </c>
      <c r="AL45">
        <v>2777099000</v>
      </c>
      <c r="AM45">
        <v>4341335000</v>
      </c>
      <c r="AN45">
        <v>5600095000</v>
      </c>
      <c r="AO45">
        <v>910533000</v>
      </c>
      <c r="AP45">
        <v>2343398000</v>
      </c>
      <c r="AQ45">
        <v>3638142000</v>
      </c>
      <c r="AR45">
        <v>4684839000</v>
      </c>
      <c r="AS45">
        <v>139313000</v>
      </c>
      <c r="AT45">
        <v>433701000</v>
      </c>
      <c r="AU45">
        <v>703193000</v>
      </c>
      <c r="AV45">
        <v>915256000</v>
      </c>
      <c r="AW45">
        <v>200825000</v>
      </c>
      <c r="AX45">
        <v>433109000</v>
      </c>
      <c r="AY45">
        <v>648835000</v>
      </c>
      <c r="AZ45">
        <v>943211000</v>
      </c>
      <c r="BA45">
        <v>24.5</v>
      </c>
      <c r="BB45">
        <v>24.7</v>
      </c>
      <c r="BC45">
        <v>15.9</v>
      </c>
      <c r="BD45">
        <v>15</v>
      </c>
      <c r="BE45">
        <v>68598000</v>
      </c>
      <c r="BF45">
        <v>259333000</v>
      </c>
      <c r="BG45">
        <v>522978000</v>
      </c>
      <c r="BH45">
        <v>703366000</v>
      </c>
      <c r="BI45">
        <v>-62147000</v>
      </c>
      <c r="BJ45">
        <v>-54308000</v>
      </c>
      <c r="BK45">
        <v>261000</v>
      </c>
      <c r="BL45">
        <v>8329000</v>
      </c>
      <c r="BM45">
        <v>0</v>
      </c>
      <c r="BN45">
        <v>0</v>
      </c>
      <c r="BO45">
        <v>0</v>
      </c>
      <c r="BP45">
        <v>0</v>
      </c>
      <c r="BQ45">
        <v>134417000</v>
      </c>
      <c r="BR45">
        <v>349444000</v>
      </c>
      <c r="BS45">
        <v>561879000</v>
      </c>
      <c r="BT45">
        <v>734478000</v>
      </c>
      <c r="BU45">
        <v>200825000</v>
      </c>
      <c r="BV45">
        <v>433109000</v>
      </c>
      <c r="BW45">
        <v>648835000</v>
      </c>
      <c r="BX45">
        <v>943211000</v>
      </c>
      <c r="BY45">
        <v>0</v>
      </c>
      <c r="BZ45">
        <v>147000</v>
      </c>
      <c r="CA45">
        <v>0</v>
      </c>
      <c r="CB45">
        <v>0</v>
      </c>
      <c r="CC45">
        <v>-61146000</v>
      </c>
      <c r="CD45">
        <v>7490000</v>
      </c>
      <c r="CE45">
        <v>70660000</v>
      </c>
      <c r="CF45">
        <v>13149000</v>
      </c>
    </row>
    <row r="46" spans="1:84" ht="15" customHeight="1">
      <c r="A46">
        <f t="shared" si="1"/>
        <v>45</v>
      </c>
      <c r="B46" s="3" t="s">
        <v>72</v>
      </c>
      <c r="C46" s="11">
        <v>7810022460</v>
      </c>
      <c r="D46" s="27" t="s">
        <v>181</v>
      </c>
      <c r="E46" t="s">
        <v>55</v>
      </c>
      <c r="F46">
        <v>6170</v>
      </c>
      <c r="G46">
        <v>0.53</v>
      </c>
      <c r="H46">
        <v>1630</v>
      </c>
      <c r="I46">
        <v>0.44</v>
      </c>
      <c r="J46">
        <v>3790</v>
      </c>
      <c r="K46">
        <v>0.06</v>
      </c>
      <c r="L46" s="30" t="s">
        <v>152</v>
      </c>
      <c r="M46">
        <v>3738000</v>
      </c>
      <c r="N46">
        <v>2677000</v>
      </c>
      <c r="O46">
        <v>1820000</v>
      </c>
      <c r="P46">
        <v>15753000</v>
      </c>
      <c r="Q46">
        <v>1764170000</v>
      </c>
      <c r="R46">
        <v>1470282000</v>
      </c>
      <c r="S46">
        <v>1171574000</v>
      </c>
      <c r="T46">
        <v>1396049000</v>
      </c>
      <c r="U46">
        <v>9705958000</v>
      </c>
      <c r="V46">
        <v>10346863000</v>
      </c>
      <c r="W46">
        <v>8502924000</v>
      </c>
      <c r="X46">
        <v>8712485000</v>
      </c>
      <c r="Y46">
        <v>2947492000</v>
      </c>
      <c r="Z46">
        <v>3049427000</v>
      </c>
      <c r="AA46">
        <v>3052039000</v>
      </c>
      <c r="AB46">
        <v>3333971000</v>
      </c>
      <c r="AC46">
        <v>17297361000</v>
      </c>
      <c r="AD46">
        <v>16180336000</v>
      </c>
      <c r="AE46">
        <v>14832980000</v>
      </c>
      <c r="AF46">
        <v>16350166000</v>
      </c>
      <c r="AG46">
        <v>101019000</v>
      </c>
      <c r="AH46">
        <v>0</v>
      </c>
      <c r="AI46">
        <v>0</v>
      </c>
      <c r="AJ46">
        <v>0</v>
      </c>
      <c r="AK46">
        <v>36247591000</v>
      </c>
      <c r="AL46">
        <v>37156108000</v>
      </c>
      <c r="AM46">
        <v>30019557000</v>
      </c>
      <c r="AN46">
        <v>34267353000</v>
      </c>
      <c r="AO46">
        <v>22824257000</v>
      </c>
      <c r="AP46">
        <v>23149692000</v>
      </c>
      <c r="AQ46">
        <v>19471375000</v>
      </c>
      <c r="AR46">
        <v>20030135000</v>
      </c>
      <c r="AS46">
        <v>13423334000</v>
      </c>
      <c r="AT46">
        <v>14006416000</v>
      </c>
      <c r="AU46">
        <v>10548182000</v>
      </c>
      <c r="AV46">
        <v>14237218000</v>
      </c>
      <c r="AW46">
        <v>11889713000</v>
      </c>
      <c r="AX46">
        <v>12875264000</v>
      </c>
      <c r="AY46">
        <v>9953275000</v>
      </c>
      <c r="AZ46">
        <v>12343274000</v>
      </c>
      <c r="BA46">
        <v>3.6</v>
      </c>
      <c r="BB46">
        <v>3.7</v>
      </c>
      <c r="BC46">
        <v>3.2</v>
      </c>
      <c r="BD46">
        <v>4</v>
      </c>
      <c r="BE46">
        <v>15310467000</v>
      </c>
      <c r="BF46">
        <v>14531348000</v>
      </c>
      <c r="BG46">
        <v>12463544000</v>
      </c>
      <c r="BH46">
        <v>14268390000</v>
      </c>
      <c r="BI46">
        <v>2886062000</v>
      </c>
      <c r="BJ46">
        <v>3000930000</v>
      </c>
      <c r="BK46">
        <v>3052039000</v>
      </c>
      <c r="BL46">
        <v>3333971000</v>
      </c>
      <c r="BM46">
        <v>0</v>
      </c>
      <c r="BN46">
        <v>0</v>
      </c>
      <c r="BO46">
        <v>0</v>
      </c>
      <c r="BP46">
        <v>0</v>
      </c>
      <c r="BQ46">
        <v>14279880000</v>
      </c>
      <c r="BR46">
        <v>13070594000</v>
      </c>
      <c r="BS46">
        <v>11705488000</v>
      </c>
      <c r="BT46">
        <v>13016195000</v>
      </c>
      <c r="BU46">
        <v>11889713000</v>
      </c>
      <c r="BV46">
        <v>12875264000</v>
      </c>
      <c r="BW46">
        <v>9953275000</v>
      </c>
      <c r="BX46">
        <v>12343274000</v>
      </c>
      <c r="BY46">
        <v>1272188000</v>
      </c>
      <c r="BZ46">
        <v>1203738000</v>
      </c>
      <c r="CA46">
        <v>1055346000</v>
      </c>
      <c r="CB46">
        <v>1257282000</v>
      </c>
      <c r="CC46">
        <v>897010000</v>
      </c>
      <c r="CD46">
        <v>447326000</v>
      </c>
      <c r="CE46">
        <v>129800000</v>
      </c>
      <c r="CF46">
        <v>310510000</v>
      </c>
    </row>
    <row r="47" spans="1:84" ht="15" customHeight="1">
      <c r="A47">
        <f t="shared" si="1"/>
        <v>46</v>
      </c>
      <c r="B47" s="3" t="s">
        <v>73</v>
      </c>
      <c r="C47" s="11">
        <v>9715268877</v>
      </c>
      <c r="D47" s="27" t="s">
        <v>192</v>
      </c>
      <c r="E47" t="s">
        <v>14</v>
      </c>
      <c r="F47">
        <v>6140</v>
      </c>
      <c r="G47">
        <v>1.39</v>
      </c>
      <c r="H47">
        <v>3270</v>
      </c>
      <c r="I47">
        <v>1.34</v>
      </c>
      <c r="J47">
        <v>1880</v>
      </c>
      <c r="K47">
        <v>0.03</v>
      </c>
      <c r="L47" s="30" t="s">
        <v>153</v>
      </c>
      <c r="M47">
        <v>3394000</v>
      </c>
      <c r="N47">
        <v>2120000</v>
      </c>
      <c r="O47">
        <v>421000</v>
      </c>
      <c r="P47">
        <v>43767000</v>
      </c>
      <c r="Q47">
        <v>13776000</v>
      </c>
      <c r="R47">
        <v>11969000</v>
      </c>
      <c r="S47">
        <v>12894000</v>
      </c>
      <c r="T47">
        <v>27361000</v>
      </c>
      <c r="U47">
        <v>523225000</v>
      </c>
      <c r="V47">
        <v>1165877000</v>
      </c>
      <c r="W47">
        <v>1514124000</v>
      </c>
      <c r="X47">
        <v>1241808000</v>
      </c>
      <c r="Y47">
        <v>-46864000</v>
      </c>
      <c r="Z47">
        <v>130297000</v>
      </c>
      <c r="AA47">
        <v>360592000</v>
      </c>
      <c r="AB47">
        <v>446353000</v>
      </c>
      <c r="AC47">
        <v>794101000</v>
      </c>
      <c r="AD47">
        <v>1836933000</v>
      </c>
      <c r="AE47">
        <v>2417462000</v>
      </c>
      <c r="AF47">
        <v>2275106000</v>
      </c>
      <c r="AG47">
        <v>0</v>
      </c>
      <c r="AH47">
        <v>0</v>
      </c>
      <c r="AI47">
        <v>0</v>
      </c>
      <c r="AJ47">
        <v>0</v>
      </c>
      <c r="AK47">
        <v>1275478000</v>
      </c>
      <c r="AL47">
        <v>2911610000</v>
      </c>
      <c r="AM47">
        <v>5054056000</v>
      </c>
      <c r="AN47">
        <v>5791227000</v>
      </c>
      <c r="AO47">
        <v>1093213000</v>
      </c>
      <c r="AP47">
        <v>2487283000</v>
      </c>
      <c r="AQ47">
        <v>4400558000</v>
      </c>
      <c r="AR47">
        <v>4764496000</v>
      </c>
      <c r="AS47">
        <v>182265000</v>
      </c>
      <c r="AT47">
        <v>424327000</v>
      </c>
      <c r="AU47">
        <v>653498000</v>
      </c>
      <c r="AV47">
        <v>1026731000</v>
      </c>
      <c r="AW47">
        <v>63382000</v>
      </c>
      <c r="AX47">
        <v>99298000</v>
      </c>
      <c r="AY47">
        <v>159926000</v>
      </c>
      <c r="AZ47">
        <v>233963000</v>
      </c>
      <c r="BA47">
        <v>4.2</v>
      </c>
      <c r="BB47">
        <v>3.4</v>
      </c>
      <c r="BC47">
        <v>3.8</v>
      </c>
      <c r="BD47">
        <v>4.2</v>
      </c>
      <c r="BE47">
        <v>743924000</v>
      </c>
      <c r="BF47">
        <v>1798484000</v>
      </c>
      <c r="BG47">
        <v>2368198000</v>
      </c>
      <c r="BH47">
        <v>2197648000</v>
      </c>
      <c r="BI47">
        <v>-46864000</v>
      </c>
      <c r="BJ47">
        <v>130297000</v>
      </c>
      <c r="BK47">
        <v>360591000</v>
      </c>
      <c r="BL47">
        <v>446352000</v>
      </c>
      <c r="BM47">
        <v>0</v>
      </c>
      <c r="BN47">
        <v>0</v>
      </c>
      <c r="BO47">
        <v>0</v>
      </c>
      <c r="BP47">
        <v>0</v>
      </c>
      <c r="BQ47">
        <v>840111000</v>
      </c>
      <c r="BR47">
        <v>1705812000</v>
      </c>
      <c r="BS47">
        <v>2055304000</v>
      </c>
      <c r="BT47">
        <v>1826740000</v>
      </c>
      <c r="BU47">
        <v>63382000</v>
      </c>
      <c r="BV47">
        <v>99298000</v>
      </c>
      <c r="BW47">
        <v>159926000</v>
      </c>
      <c r="BX47">
        <v>233963000</v>
      </c>
      <c r="BY47">
        <v>43949000</v>
      </c>
      <c r="BZ47">
        <v>48997000</v>
      </c>
      <c r="CA47">
        <v>50785000</v>
      </c>
      <c r="CB47">
        <v>57538000</v>
      </c>
      <c r="CC47">
        <v>55663000</v>
      </c>
      <c r="CD47">
        <v>231601000</v>
      </c>
      <c r="CE47">
        <v>363341000</v>
      </c>
      <c r="CF47">
        <v>626324000</v>
      </c>
    </row>
    <row r="48" spans="1:84" ht="15" customHeight="1">
      <c r="A48">
        <f t="shared" si="1"/>
        <v>47</v>
      </c>
      <c r="B48" s="3" t="s">
        <v>74</v>
      </c>
      <c r="C48" s="11">
        <v>7703608910</v>
      </c>
      <c r="D48" s="27" t="s">
        <v>187</v>
      </c>
      <c r="E48" t="s">
        <v>8</v>
      </c>
      <c r="F48">
        <v>6040</v>
      </c>
      <c r="G48">
        <v>1.02</v>
      </c>
      <c r="H48">
        <v>147</v>
      </c>
      <c r="I48">
        <v>0.88</v>
      </c>
      <c r="J48">
        <v>41090</v>
      </c>
      <c r="K48">
        <v>0.08</v>
      </c>
      <c r="M48">
        <v>1415000</v>
      </c>
      <c r="N48">
        <v>1415000</v>
      </c>
      <c r="O48">
        <v>1415000</v>
      </c>
      <c r="P48">
        <v>1415000</v>
      </c>
      <c r="Q48">
        <v>2903428000</v>
      </c>
      <c r="R48">
        <v>2374722000</v>
      </c>
      <c r="S48">
        <v>1783020000</v>
      </c>
      <c r="T48">
        <v>3114220000</v>
      </c>
      <c r="U48">
        <v>7906235000</v>
      </c>
      <c r="V48">
        <v>9357841000</v>
      </c>
      <c r="W48">
        <v>10302952000</v>
      </c>
      <c r="X48">
        <v>11327173000</v>
      </c>
      <c r="Y48">
        <v>25008028000</v>
      </c>
      <c r="Z48">
        <v>29054605000</v>
      </c>
      <c r="AA48">
        <v>37012947000</v>
      </c>
      <c r="AB48">
        <v>43601714000</v>
      </c>
      <c r="AC48">
        <v>76563319000</v>
      </c>
      <c r="AD48">
        <v>67982302000</v>
      </c>
      <c r="AE48">
        <v>76888099000</v>
      </c>
      <c r="AF48">
        <v>96775544000</v>
      </c>
      <c r="AG48">
        <v>282317000</v>
      </c>
      <c r="AH48">
        <v>282317000</v>
      </c>
      <c r="AI48">
        <v>282317000</v>
      </c>
      <c r="AJ48">
        <v>282317000</v>
      </c>
      <c r="AK48">
        <v>202024821000</v>
      </c>
      <c r="AL48">
        <v>210382674000</v>
      </c>
      <c r="AM48">
        <v>246035215000</v>
      </c>
      <c r="AN48">
        <v>288741430000</v>
      </c>
      <c r="AO48">
        <v>179460646000</v>
      </c>
      <c r="AP48">
        <v>186519568000</v>
      </c>
      <c r="AQ48">
        <v>215505662000</v>
      </c>
      <c r="AR48">
        <v>256875825000</v>
      </c>
      <c r="AS48">
        <v>22564175000</v>
      </c>
      <c r="AT48">
        <v>23863106000</v>
      </c>
      <c r="AU48">
        <v>30529553000</v>
      </c>
      <c r="AV48">
        <v>31865605000</v>
      </c>
      <c r="AW48">
        <v>18894860000</v>
      </c>
      <c r="AX48">
        <v>19798872000</v>
      </c>
      <c r="AY48">
        <v>20789795000</v>
      </c>
      <c r="AZ48">
        <v>24870659000</v>
      </c>
      <c r="BA48">
        <v>0</v>
      </c>
      <c r="BB48">
        <v>24.4</v>
      </c>
      <c r="BC48">
        <v>25</v>
      </c>
      <c r="BD48">
        <v>26.7</v>
      </c>
      <c r="BE48">
        <v>68866802000</v>
      </c>
      <c r="BF48">
        <v>61855248000</v>
      </c>
      <c r="BG48">
        <v>71521915000</v>
      </c>
      <c r="BH48">
        <v>89321582000</v>
      </c>
      <c r="BI48">
        <v>24886068000</v>
      </c>
      <c r="BJ48">
        <v>28966495000</v>
      </c>
      <c r="BK48">
        <v>36953600000</v>
      </c>
      <c r="BL48">
        <v>43512800000</v>
      </c>
      <c r="BM48">
        <v>0</v>
      </c>
      <c r="BN48">
        <v>0</v>
      </c>
      <c r="BO48">
        <v>0</v>
      </c>
      <c r="BP48">
        <v>0</v>
      </c>
      <c r="BQ48">
        <v>49484592000</v>
      </c>
      <c r="BR48">
        <v>37345791000</v>
      </c>
      <c r="BS48">
        <v>38658582000</v>
      </c>
      <c r="BT48">
        <v>50855786000</v>
      </c>
      <c r="BU48">
        <v>18894860000</v>
      </c>
      <c r="BV48">
        <v>19798872000</v>
      </c>
      <c r="BW48">
        <v>20789795000</v>
      </c>
      <c r="BX48">
        <v>24870659000</v>
      </c>
      <c r="BY48">
        <v>0</v>
      </c>
      <c r="BZ48">
        <v>0</v>
      </c>
      <c r="CA48">
        <v>0</v>
      </c>
      <c r="CB48">
        <v>0</v>
      </c>
      <c r="CC48">
        <v>5500299000</v>
      </c>
      <c r="CD48">
        <v>5542221000</v>
      </c>
      <c r="CE48">
        <v>10452743000</v>
      </c>
      <c r="CF48">
        <v>8723686000</v>
      </c>
    </row>
    <row r="49" spans="1:84" ht="15" customHeight="1">
      <c r="A49">
        <f t="shared" si="1"/>
        <v>48</v>
      </c>
      <c r="B49" s="3" t="s">
        <v>75</v>
      </c>
      <c r="C49" s="11">
        <v>6670381056</v>
      </c>
      <c r="D49" s="27" t="s">
        <v>181</v>
      </c>
      <c r="E49" t="s">
        <v>55</v>
      </c>
      <c r="F49">
        <v>5490</v>
      </c>
      <c r="G49">
        <v>9.5</v>
      </c>
      <c r="H49">
        <v>1480</v>
      </c>
      <c r="I49">
        <v>8.9</v>
      </c>
      <c r="J49">
        <v>3710</v>
      </c>
      <c r="K49">
        <v>0.06</v>
      </c>
      <c r="L49" s="30">
        <v>1426361</v>
      </c>
      <c r="M49">
        <v>0</v>
      </c>
      <c r="N49">
        <v>0</v>
      </c>
      <c r="O49">
        <v>0</v>
      </c>
      <c r="P49">
        <v>0</v>
      </c>
      <c r="Q49">
        <v>1440118000</v>
      </c>
      <c r="R49">
        <v>2243347000</v>
      </c>
      <c r="S49">
        <v>3049846000</v>
      </c>
      <c r="T49">
        <v>4608508000</v>
      </c>
      <c r="U49">
        <v>2116152000</v>
      </c>
      <c r="V49">
        <v>3860701000</v>
      </c>
      <c r="W49">
        <v>4501699000</v>
      </c>
      <c r="X49">
        <v>7945071000</v>
      </c>
      <c r="Y49">
        <v>422073000</v>
      </c>
      <c r="Z49">
        <v>546210000</v>
      </c>
      <c r="AA49">
        <v>976668000</v>
      </c>
      <c r="AB49">
        <v>2127319000</v>
      </c>
      <c r="AC49">
        <v>5355206000</v>
      </c>
      <c r="AD49">
        <v>8324204000</v>
      </c>
      <c r="AE49">
        <v>12548883000</v>
      </c>
      <c r="AF49">
        <v>19407914000</v>
      </c>
      <c r="AG49">
        <v>0</v>
      </c>
      <c r="AH49">
        <v>0</v>
      </c>
      <c r="AI49">
        <v>0</v>
      </c>
      <c r="AJ49">
        <v>0</v>
      </c>
      <c r="AK49">
        <v>8183887000</v>
      </c>
      <c r="AL49">
        <v>13849164000</v>
      </c>
      <c r="AM49">
        <v>22357171000</v>
      </c>
      <c r="AN49">
        <v>40462030000</v>
      </c>
      <c r="AO49">
        <v>6425316000</v>
      </c>
      <c r="AP49">
        <v>10235522000</v>
      </c>
      <c r="AQ49">
        <v>17150131000</v>
      </c>
      <c r="AR49">
        <v>26975064000</v>
      </c>
      <c r="AS49">
        <v>1758571000</v>
      </c>
      <c r="AT49">
        <v>3613642000</v>
      </c>
      <c r="AU49">
        <v>5207040000</v>
      </c>
      <c r="AV49">
        <v>13486966000</v>
      </c>
      <c r="AW49">
        <v>1806643000</v>
      </c>
      <c r="AX49">
        <v>3902783000</v>
      </c>
      <c r="AY49">
        <v>5654957000</v>
      </c>
      <c r="AZ49">
        <v>11070763000</v>
      </c>
      <c r="BA49">
        <v>0</v>
      </c>
      <c r="BB49">
        <v>4.5999999999999996</v>
      </c>
      <c r="BC49">
        <v>5.3</v>
      </c>
      <c r="BD49">
        <v>6.5</v>
      </c>
      <c r="BE49">
        <v>3862104000</v>
      </c>
      <c r="BF49">
        <v>5911641000</v>
      </c>
      <c r="BG49">
        <v>9195209000</v>
      </c>
      <c r="BH49">
        <v>13712443000</v>
      </c>
      <c r="BI49">
        <v>422073000</v>
      </c>
      <c r="BJ49">
        <v>546210000</v>
      </c>
      <c r="BK49">
        <v>976668000</v>
      </c>
      <c r="BL49">
        <v>2127319000</v>
      </c>
      <c r="BM49">
        <v>464946000</v>
      </c>
      <c r="BN49">
        <v>1067215000</v>
      </c>
      <c r="BO49">
        <v>1420368000</v>
      </c>
      <c r="BP49">
        <v>2298566000</v>
      </c>
      <c r="BQ49">
        <v>4459133000</v>
      </c>
      <c r="BR49">
        <v>6694431000</v>
      </c>
      <c r="BS49">
        <v>10129392000</v>
      </c>
      <c r="BT49">
        <v>14936902000</v>
      </c>
      <c r="BU49">
        <v>1806643000</v>
      </c>
      <c r="BV49">
        <v>3902783000</v>
      </c>
      <c r="BW49">
        <v>5654957000</v>
      </c>
      <c r="BX49">
        <v>11070763000</v>
      </c>
      <c r="BY49">
        <v>0</v>
      </c>
      <c r="BZ49">
        <v>0</v>
      </c>
      <c r="CA49">
        <v>0</v>
      </c>
      <c r="CB49">
        <v>0</v>
      </c>
      <c r="CC49">
        <v>120158000</v>
      </c>
      <c r="CD49">
        <v>158612000</v>
      </c>
      <c r="CE49">
        <v>274185000</v>
      </c>
      <c r="CF49">
        <v>1388381000</v>
      </c>
    </row>
    <row r="50" spans="1:84" ht="15" customHeight="1">
      <c r="A50">
        <f t="shared" si="1"/>
        <v>49</v>
      </c>
      <c r="B50" s="3" t="s">
        <v>78</v>
      </c>
      <c r="C50" s="11">
        <v>7723384030</v>
      </c>
      <c r="D50" s="27" t="s">
        <v>161</v>
      </c>
      <c r="E50" t="s">
        <v>21</v>
      </c>
      <c r="F50">
        <v>5370</v>
      </c>
      <c r="G50">
        <v>0.2</v>
      </c>
      <c r="H50">
        <v>880</v>
      </c>
      <c r="I50">
        <v>0.09</v>
      </c>
      <c r="J50">
        <v>6100</v>
      </c>
      <c r="K50">
        <v>0.1</v>
      </c>
      <c r="L50" s="30">
        <v>1375269</v>
      </c>
      <c r="M50">
        <v>0</v>
      </c>
      <c r="N50">
        <v>347000</v>
      </c>
      <c r="O50">
        <v>302000</v>
      </c>
      <c r="P50">
        <v>256000</v>
      </c>
      <c r="Q50">
        <v>19438000</v>
      </c>
      <c r="R50">
        <v>15890000</v>
      </c>
      <c r="S50">
        <v>9717000</v>
      </c>
      <c r="T50">
        <v>32609000</v>
      </c>
      <c r="U50">
        <v>136433000</v>
      </c>
      <c r="V50">
        <v>156389000</v>
      </c>
      <c r="W50">
        <v>193784000</v>
      </c>
      <c r="X50">
        <v>197855000</v>
      </c>
      <c r="Y50">
        <v>33768000</v>
      </c>
      <c r="Z50">
        <v>61286000</v>
      </c>
      <c r="AA50">
        <v>98609000</v>
      </c>
      <c r="AB50">
        <v>142875000</v>
      </c>
      <c r="AC50">
        <v>218041000</v>
      </c>
      <c r="AD50">
        <v>315398000</v>
      </c>
      <c r="AE50">
        <v>328840000</v>
      </c>
      <c r="AF50">
        <v>547439000</v>
      </c>
      <c r="AG50">
        <v>0</v>
      </c>
      <c r="AH50">
        <v>0</v>
      </c>
      <c r="AI50">
        <v>0</v>
      </c>
      <c r="AJ50">
        <v>0</v>
      </c>
      <c r="AK50">
        <v>1683184000</v>
      </c>
      <c r="AL50">
        <v>1796860000</v>
      </c>
      <c r="AM50">
        <v>2187299000</v>
      </c>
      <c r="AN50">
        <v>2037348000</v>
      </c>
      <c r="AO50">
        <v>1467233000</v>
      </c>
      <c r="AP50">
        <v>1537767000</v>
      </c>
      <c r="AQ50">
        <v>1854279000</v>
      </c>
      <c r="AR50">
        <v>1636523000</v>
      </c>
      <c r="AS50">
        <v>215951000</v>
      </c>
      <c r="AT50">
        <v>259093000</v>
      </c>
      <c r="AU50">
        <v>333020000</v>
      </c>
      <c r="AV50">
        <v>400825000</v>
      </c>
      <c r="AW50">
        <v>169339000</v>
      </c>
      <c r="AX50">
        <v>213404000</v>
      </c>
      <c r="AY50">
        <v>262879000</v>
      </c>
      <c r="AZ50">
        <v>376852000</v>
      </c>
      <c r="BA50">
        <v>15.8</v>
      </c>
      <c r="BB50">
        <v>12.3</v>
      </c>
      <c r="BC50">
        <v>12.5</v>
      </c>
      <c r="BD50">
        <v>10.4</v>
      </c>
      <c r="BE50">
        <v>198603000</v>
      </c>
      <c r="BF50">
        <v>299160000</v>
      </c>
      <c r="BG50">
        <v>318806000</v>
      </c>
      <c r="BH50">
        <v>514556000</v>
      </c>
      <c r="BI50">
        <v>33767000</v>
      </c>
      <c r="BJ50">
        <v>61286000</v>
      </c>
      <c r="BK50">
        <v>98609000</v>
      </c>
      <c r="BL50">
        <v>142875000</v>
      </c>
      <c r="BM50">
        <v>0</v>
      </c>
      <c r="BN50">
        <v>0</v>
      </c>
      <c r="BO50">
        <v>0</v>
      </c>
      <c r="BP50">
        <v>0</v>
      </c>
      <c r="BQ50">
        <v>184193000</v>
      </c>
      <c r="BR50">
        <v>254089000</v>
      </c>
      <c r="BS50">
        <v>230231000</v>
      </c>
      <c r="BT50">
        <v>404564000</v>
      </c>
      <c r="BU50">
        <v>169339000</v>
      </c>
      <c r="BV50">
        <v>213404000</v>
      </c>
      <c r="BW50">
        <v>262879000</v>
      </c>
      <c r="BX50">
        <v>376852000</v>
      </c>
      <c r="BY50">
        <v>0</v>
      </c>
      <c r="BZ50">
        <v>0</v>
      </c>
      <c r="CA50">
        <v>0</v>
      </c>
      <c r="CB50">
        <v>0</v>
      </c>
      <c r="CC50">
        <v>23803000</v>
      </c>
      <c r="CD50">
        <v>34350000</v>
      </c>
      <c r="CE50">
        <v>46689000</v>
      </c>
      <c r="CF50">
        <v>55512000</v>
      </c>
    </row>
    <row r="51" spans="1:84" ht="15" customHeight="1">
      <c r="A51">
        <f t="shared" si="1"/>
        <v>50</v>
      </c>
      <c r="B51" s="3" t="s">
        <v>79</v>
      </c>
      <c r="C51" s="11">
        <v>9710074927</v>
      </c>
      <c r="D51" s="27" t="s">
        <v>161</v>
      </c>
      <c r="E51" t="s">
        <v>17</v>
      </c>
      <c r="F51">
        <v>5190</v>
      </c>
      <c r="G51">
        <v>0.95</v>
      </c>
      <c r="H51">
        <v>340</v>
      </c>
      <c r="I51">
        <v>0.88</v>
      </c>
      <c r="J51">
        <v>15260</v>
      </c>
      <c r="K51">
        <v>0.03</v>
      </c>
      <c r="L51" s="30" t="s">
        <v>154</v>
      </c>
      <c r="M51">
        <v>0</v>
      </c>
      <c r="N51">
        <v>0</v>
      </c>
      <c r="O51">
        <v>0</v>
      </c>
      <c r="P51">
        <v>0</v>
      </c>
      <c r="Q51">
        <v>0</v>
      </c>
      <c r="R51">
        <v>71000</v>
      </c>
      <c r="S51">
        <v>35000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15068000</v>
      </c>
      <c r="AA51">
        <v>42598000</v>
      </c>
      <c r="AB51">
        <v>57540000</v>
      </c>
      <c r="AC51">
        <v>0</v>
      </c>
      <c r="AD51">
        <v>117430000</v>
      </c>
      <c r="AE51">
        <v>73034000</v>
      </c>
      <c r="AF51">
        <v>57605000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88222000</v>
      </c>
      <c r="AM51">
        <v>150317000</v>
      </c>
      <c r="AN51">
        <v>96877000</v>
      </c>
      <c r="AO51">
        <v>0</v>
      </c>
      <c r="AP51">
        <v>65701000</v>
      </c>
      <c r="AQ51">
        <v>112799000</v>
      </c>
      <c r="AR51">
        <v>77276000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117359000</v>
      </c>
      <c r="BG51">
        <v>72999000</v>
      </c>
      <c r="BH51">
        <v>57605000</v>
      </c>
      <c r="BI51">
        <v>0</v>
      </c>
      <c r="BJ51">
        <v>15068000</v>
      </c>
      <c r="BK51">
        <v>42598000</v>
      </c>
      <c r="BL51">
        <v>57540000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102362000</v>
      </c>
      <c r="BS51">
        <v>30436000</v>
      </c>
      <c r="BT51">
        <v>65000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18792000</v>
      </c>
      <c r="CE51">
        <v>34483000</v>
      </c>
      <c r="CF51">
        <v>18721000</v>
      </c>
    </row>
    <row r="52" spans="1:84" ht="15" customHeight="1">
      <c r="A52">
        <f t="shared" si="1"/>
        <v>51</v>
      </c>
      <c r="B52" s="3" t="s">
        <v>80</v>
      </c>
      <c r="C52" s="11">
        <v>7728313812</v>
      </c>
      <c r="D52" s="27" t="s">
        <v>178</v>
      </c>
      <c r="E52" t="s">
        <v>30</v>
      </c>
      <c r="F52">
        <v>5180</v>
      </c>
      <c r="G52">
        <v>0</v>
      </c>
      <c r="H52">
        <v>3460</v>
      </c>
      <c r="I52">
        <v>0</v>
      </c>
      <c r="J52">
        <v>1500</v>
      </c>
      <c r="K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117000</v>
      </c>
      <c r="S52">
        <v>143000</v>
      </c>
      <c r="T52">
        <v>127000</v>
      </c>
      <c r="U52">
        <v>0</v>
      </c>
      <c r="V52">
        <v>0</v>
      </c>
      <c r="W52">
        <v>0</v>
      </c>
      <c r="X52">
        <v>0</v>
      </c>
      <c r="Y52">
        <v>3005000</v>
      </c>
      <c r="Z52">
        <v>145410000</v>
      </c>
      <c r="AA52">
        <v>8780000</v>
      </c>
      <c r="AB52">
        <v>15475000</v>
      </c>
      <c r="AC52">
        <v>6528000</v>
      </c>
      <c r="AD52">
        <v>181825000</v>
      </c>
      <c r="AE52">
        <v>9304000</v>
      </c>
      <c r="AF52">
        <v>24584000</v>
      </c>
      <c r="AG52">
        <v>3005000</v>
      </c>
      <c r="AH52">
        <v>8253000</v>
      </c>
      <c r="AI52">
        <v>0</v>
      </c>
      <c r="AJ52">
        <v>0</v>
      </c>
      <c r="AK52">
        <v>2759000</v>
      </c>
      <c r="AL52">
        <v>22921000</v>
      </c>
      <c r="AM52">
        <v>10000000</v>
      </c>
      <c r="AN52">
        <v>15316000</v>
      </c>
      <c r="AO52">
        <v>5275000</v>
      </c>
      <c r="AP52">
        <v>0</v>
      </c>
      <c r="AQ52">
        <v>10398000</v>
      </c>
      <c r="AR52">
        <v>13470000</v>
      </c>
      <c r="AS52">
        <v>-2516000</v>
      </c>
      <c r="AT52">
        <v>22921000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3280000</v>
      </c>
      <c r="BF52">
        <v>181708000</v>
      </c>
      <c r="BG52">
        <v>9161000</v>
      </c>
      <c r="BH52">
        <v>24458000</v>
      </c>
      <c r="BI52">
        <v>3005000</v>
      </c>
      <c r="BJ52">
        <v>145410000</v>
      </c>
      <c r="BK52">
        <v>8780000</v>
      </c>
      <c r="BL52">
        <v>15475000</v>
      </c>
      <c r="BM52">
        <v>3000000</v>
      </c>
      <c r="BN52">
        <v>0</v>
      </c>
      <c r="BO52">
        <v>0</v>
      </c>
      <c r="BP52">
        <v>0</v>
      </c>
      <c r="BQ52">
        <v>523000</v>
      </c>
      <c r="BR52">
        <v>36415000</v>
      </c>
      <c r="BS52">
        <v>524000</v>
      </c>
      <c r="BT52">
        <v>9109000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20669000</v>
      </c>
      <c r="CA52">
        <v>0</v>
      </c>
      <c r="CB52">
        <v>0</v>
      </c>
      <c r="CC52">
        <v>-2597000</v>
      </c>
      <c r="CD52">
        <v>175831000</v>
      </c>
      <c r="CE52">
        <v>598000</v>
      </c>
      <c r="CF52">
        <v>45045000</v>
      </c>
    </row>
    <row r="53" spans="1:84" ht="15" customHeight="1">
      <c r="A53">
        <f t="shared" si="1"/>
        <v>52</v>
      </c>
      <c r="B53" s="3" t="s">
        <v>81</v>
      </c>
      <c r="C53" s="11">
        <v>7725693620</v>
      </c>
      <c r="D53" s="27" t="s">
        <v>193</v>
      </c>
      <c r="E53" t="s">
        <v>40</v>
      </c>
      <c r="F53">
        <v>5140</v>
      </c>
      <c r="G53">
        <v>0.55000000000000004</v>
      </c>
      <c r="H53">
        <v>260</v>
      </c>
      <c r="I53">
        <v>0.45</v>
      </c>
      <c r="J53">
        <v>19770</v>
      </c>
      <c r="K53">
        <v>0.08</v>
      </c>
      <c r="L53" s="30" t="s">
        <v>155</v>
      </c>
      <c r="M53">
        <v>677676000</v>
      </c>
      <c r="N53">
        <v>707634000</v>
      </c>
      <c r="O53">
        <v>711781000</v>
      </c>
      <c r="P53">
        <v>722463000</v>
      </c>
      <c r="Q53">
        <v>70105000</v>
      </c>
      <c r="R53">
        <v>82147000</v>
      </c>
      <c r="S53">
        <v>94057000</v>
      </c>
      <c r="T53">
        <v>449472000</v>
      </c>
      <c r="U53">
        <v>3075704000</v>
      </c>
      <c r="V53">
        <v>4422816000</v>
      </c>
      <c r="W53">
        <v>3638235000</v>
      </c>
      <c r="X53">
        <v>5721880000</v>
      </c>
      <c r="Y53">
        <v>900365000</v>
      </c>
      <c r="Z53">
        <v>1108621000</v>
      </c>
      <c r="AA53">
        <v>1372325000</v>
      </c>
      <c r="AB53">
        <v>2547448000</v>
      </c>
      <c r="AC53">
        <v>6474217000</v>
      </c>
      <c r="AD53">
        <v>9058325000</v>
      </c>
      <c r="AE53">
        <v>7852160000</v>
      </c>
      <c r="AF53">
        <v>9940239000</v>
      </c>
      <c r="AG53">
        <v>0</v>
      </c>
      <c r="AH53">
        <v>0</v>
      </c>
      <c r="AI53">
        <v>0</v>
      </c>
      <c r="AJ53">
        <v>0</v>
      </c>
      <c r="AK53">
        <v>11916095000</v>
      </c>
      <c r="AL53">
        <v>13380967000</v>
      </c>
      <c r="AM53">
        <v>14658816000</v>
      </c>
      <c r="AN53">
        <v>20183241000</v>
      </c>
      <c r="AO53">
        <v>11096966000</v>
      </c>
      <c r="AP53">
        <v>12625591000</v>
      </c>
      <c r="AQ53">
        <v>13765430000</v>
      </c>
      <c r="AR53">
        <v>16678108000</v>
      </c>
      <c r="AS53">
        <v>819129000</v>
      </c>
      <c r="AT53">
        <v>755376000</v>
      </c>
      <c r="AU53">
        <v>893386000</v>
      </c>
      <c r="AV53">
        <v>3505133000</v>
      </c>
      <c r="AW53">
        <v>1221661000</v>
      </c>
      <c r="AX53">
        <v>1205797000</v>
      </c>
      <c r="AY53">
        <v>1227119000</v>
      </c>
      <c r="AZ53">
        <v>2713227000</v>
      </c>
      <c r="BA53">
        <v>4.4000000000000004</v>
      </c>
      <c r="BB53">
        <v>3.6</v>
      </c>
      <c r="BC53">
        <v>3.6</v>
      </c>
      <c r="BD53">
        <v>4.3</v>
      </c>
      <c r="BE53">
        <v>5671092000</v>
      </c>
      <c r="BF53">
        <v>8266535000</v>
      </c>
      <c r="BG53">
        <v>7035742000</v>
      </c>
      <c r="BH53">
        <v>8740867000</v>
      </c>
      <c r="BI53">
        <v>900365000</v>
      </c>
      <c r="BJ53">
        <v>1108622000</v>
      </c>
      <c r="BK53">
        <v>1372325000</v>
      </c>
      <c r="BL53">
        <v>2547448000</v>
      </c>
      <c r="BM53">
        <v>689762000</v>
      </c>
      <c r="BN53">
        <v>689762000</v>
      </c>
      <c r="BO53">
        <v>689762000</v>
      </c>
      <c r="BP53">
        <v>489762000</v>
      </c>
      <c r="BQ53">
        <v>4882114000</v>
      </c>
      <c r="BR53">
        <v>7258526000</v>
      </c>
      <c r="BS53">
        <v>5788934000</v>
      </c>
      <c r="BT53">
        <v>6893101000</v>
      </c>
      <c r="BU53">
        <v>1221661000</v>
      </c>
      <c r="BV53">
        <v>1205797000</v>
      </c>
      <c r="BW53">
        <v>1227119000</v>
      </c>
      <c r="BX53">
        <v>2713227000</v>
      </c>
      <c r="BY53">
        <v>0</v>
      </c>
      <c r="BZ53">
        <v>0</v>
      </c>
      <c r="CA53">
        <v>0</v>
      </c>
      <c r="CB53">
        <v>0</v>
      </c>
      <c r="CC53">
        <v>191485000</v>
      </c>
      <c r="CD53">
        <v>256805000</v>
      </c>
      <c r="CE53">
        <v>328554000</v>
      </c>
      <c r="CF53">
        <v>1458194000</v>
      </c>
    </row>
    <row r="54" spans="1:84" ht="15" customHeight="1">
      <c r="A54">
        <f t="shared" si="1"/>
        <v>53</v>
      </c>
      <c r="B54" s="3" t="s">
        <v>82</v>
      </c>
      <c r="C54" s="11">
        <v>7702379167</v>
      </c>
      <c r="D54" s="27" t="s">
        <v>195</v>
      </c>
      <c r="E54" t="s">
        <v>8</v>
      </c>
      <c r="F54">
        <v>5130</v>
      </c>
      <c r="G54">
        <v>0.45</v>
      </c>
      <c r="H54">
        <v>64</v>
      </c>
      <c r="I54">
        <v>0.14000000000000001</v>
      </c>
      <c r="J54">
        <v>80160</v>
      </c>
      <c r="K54">
        <v>0.28000000000000003</v>
      </c>
      <c r="L54" s="30" t="s">
        <v>156</v>
      </c>
      <c r="M54">
        <v>0</v>
      </c>
      <c r="N54">
        <v>0</v>
      </c>
      <c r="O54">
        <v>0</v>
      </c>
      <c r="P54">
        <v>0</v>
      </c>
      <c r="Q54">
        <v>58400000</v>
      </c>
      <c r="R54">
        <v>56086000</v>
      </c>
      <c r="S54">
        <v>55550000</v>
      </c>
      <c r="T54">
        <v>0</v>
      </c>
      <c r="U54">
        <v>9141000</v>
      </c>
      <c r="V54">
        <v>9564000</v>
      </c>
      <c r="W54">
        <v>9238000</v>
      </c>
      <c r="X54">
        <v>0</v>
      </c>
      <c r="Y54">
        <v>-221000</v>
      </c>
      <c r="Z54">
        <v>541000</v>
      </c>
      <c r="AA54">
        <v>2695000</v>
      </c>
      <c r="AB54">
        <v>0</v>
      </c>
      <c r="AC54">
        <v>77512000</v>
      </c>
      <c r="AD54">
        <v>75123000</v>
      </c>
      <c r="AE54">
        <v>72863000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14264000</v>
      </c>
      <c r="AL54">
        <v>5651000</v>
      </c>
      <c r="AM54">
        <v>5370000</v>
      </c>
      <c r="AN54">
        <v>0</v>
      </c>
      <c r="AO54">
        <v>18742000</v>
      </c>
      <c r="AP54">
        <v>15778000</v>
      </c>
      <c r="AQ54">
        <v>23523000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2.1</v>
      </c>
      <c r="BB54">
        <v>0.6</v>
      </c>
      <c r="BC54">
        <v>0.6</v>
      </c>
      <c r="BD54">
        <v>0</v>
      </c>
      <c r="BE54">
        <v>19033000</v>
      </c>
      <c r="BF54">
        <v>18942000</v>
      </c>
      <c r="BG54">
        <v>17218000</v>
      </c>
      <c r="BH54">
        <v>0</v>
      </c>
      <c r="BI54">
        <v>-221000</v>
      </c>
      <c r="BJ54">
        <v>541000</v>
      </c>
      <c r="BK54">
        <v>2695000</v>
      </c>
      <c r="BL54">
        <v>0</v>
      </c>
      <c r="BM54">
        <v>67243000</v>
      </c>
      <c r="BN54">
        <v>67243000</v>
      </c>
      <c r="BO54">
        <v>63743000</v>
      </c>
      <c r="BP54">
        <v>0</v>
      </c>
      <c r="BQ54">
        <v>10442000</v>
      </c>
      <c r="BR54">
        <v>7259000</v>
      </c>
      <c r="BS54">
        <v>6324000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278000</v>
      </c>
      <c r="CD54">
        <v>964000</v>
      </c>
      <c r="CE54">
        <v>2799000</v>
      </c>
      <c r="CF54">
        <v>0</v>
      </c>
    </row>
    <row r="55" spans="1:84" ht="15" customHeight="1">
      <c r="A55">
        <f t="shared" si="1"/>
        <v>54</v>
      </c>
      <c r="B55" s="3" t="s">
        <v>83</v>
      </c>
      <c r="C55" s="11">
        <v>7714037390</v>
      </c>
      <c r="D55" s="27" t="s">
        <v>185</v>
      </c>
      <c r="E55" t="s">
        <v>27</v>
      </c>
      <c r="F55">
        <v>5070</v>
      </c>
      <c r="G55">
        <v>0.56000000000000005</v>
      </c>
      <c r="H55">
        <v>920</v>
      </c>
      <c r="I55">
        <v>0.56999999999999995</v>
      </c>
      <c r="J55">
        <v>5510</v>
      </c>
      <c r="K55">
        <v>-0.01</v>
      </c>
      <c r="L55" s="30" t="s">
        <v>157</v>
      </c>
      <c r="M55">
        <v>932000</v>
      </c>
      <c r="N55">
        <v>470000</v>
      </c>
      <c r="O55">
        <v>6628000</v>
      </c>
      <c r="P55">
        <v>2990000</v>
      </c>
      <c r="Q55">
        <v>7515755000</v>
      </c>
      <c r="R55">
        <v>6869011000</v>
      </c>
      <c r="S55">
        <v>6177273000</v>
      </c>
      <c r="T55">
        <v>5734538000</v>
      </c>
      <c r="U55">
        <v>10991344000</v>
      </c>
      <c r="V55">
        <v>12752067000</v>
      </c>
      <c r="W55">
        <v>15522007000</v>
      </c>
      <c r="X55">
        <v>13595715000</v>
      </c>
      <c r="Y55">
        <v>27969768000</v>
      </c>
      <c r="Z55">
        <v>29906146000</v>
      </c>
      <c r="AA55">
        <v>32446721000</v>
      </c>
      <c r="AB55">
        <v>36438425000</v>
      </c>
      <c r="AC55">
        <v>32859415000</v>
      </c>
      <c r="AD55">
        <v>36652458000</v>
      </c>
      <c r="AE55">
        <v>40332337000</v>
      </c>
      <c r="AF55">
        <v>47705463000</v>
      </c>
      <c r="AG55">
        <v>0</v>
      </c>
      <c r="AH55">
        <v>0</v>
      </c>
      <c r="AI55">
        <v>0</v>
      </c>
      <c r="AJ55">
        <v>0</v>
      </c>
      <c r="AK55">
        <v>40705698000</v>
      </c>
      <c r="AL55">
        <v>43726498000</v>
      </c>
      <c r="AM55">
        <v>45291717000</v>
      </c>
      <c r="AN55">
        <v>55638592000</v>
      </c>
      <c r="AO55">
        <v>14281792000</v>
      </c>
      <c r="AP55">
        <v>16704892000</v>
      </c>
      <c r="AQ55">
        <v>19400990000</v>
      </c>
      <c r="AR55">
        <v>23940830000</v>
      </c>
      <c r="AS55">
        <v>26423906000</v>
      </c>
      <c r="AT55">
        <v>27021606000</v>
      </c>
      <c r="AU55">
        <v>25890727000</v>
      </c>
      <c r="AV55">
        <v>31697762000</v>
      </c>
      <c r="AW55">
        <v>23648674000</v>
      </c>
      <c r="AX55">
        <v>23568855000</v>
      </c>
      <c r="AY55">
        <v>22281930000</v>
      </c>
      <c r="AZ55">
        <v>25636805000</v>
      </c>
      <c r="BA55">
        <v>3.3</v>
      </c>
      <c r="BB55">
        <v>3.7</v>
      </c>
      <c r="BC55">
        <v>3.2</v>
      </c>
      <c r="BD55">
        <v>3.8</v>
      </c>
      <c r="BE55">
        <v>24160311000</v>
      </c>
      <c r="BF55">
        <v>29225041000</v>
      </c>
      <c r="BG55">
        <v>33608964000</v>
      </c>
      <c r="BH55">
        <v>41041255000</v>
      </c>
      <c r="BI55">
        <v>27969768000</v>
      </c>
      <c r="BJ55">
        <v>29906146000</v>
      </c>
      <c r="BK55">
        <v>32446721000</v>
      </c>
      <c r="BL55">
        <v>36438425000</v>
      </c>
      <c r="BM55">
        <v>0</v>
      </c>
      <c r="BN55">
        <v>0</v>
      </c>
      <c r="BO55">
        <v>0</v>
      </c>
      <c r="BP55">
        <v>0</v>
      </c>
      <c r="BQ55">
        <v>4757258000</v>
      </c>
      <c r="BR55">
        <v>6636127000</v>
      </c>
      <c r="BS55">
        <v>7792503000</v>
      </c>
      <c r="BT55">
        <v>11184157000</v>
      </c>
      <c r="BU55">
        <v>23648674000</v>
      </c>
      <c r="BV55">
        <v>23568855000</v>
      </c>
      <c r="BW55">
        <v>22281930000</v>
      </c>
      <c r="BX55">
        <v>25636805000</v>
      </c>
      <c r="BY55">
        <v>0</v>
      </c>
      <c r="BZ55">
        <v>0</v>
      </c>
      <c r="CA55">
        <v>0</v>
      </c>
      <c r="CB55">
        <v>0</v>
      </c>
      <c r="CC55">
        <v>2186152000</v>
      </c>
      <c r="CD55">
        <v>2555438000</v>
      </c>
      <c r="CE55">
        <v>3237475000</v>
      </c>
      <c r="CF55">
        <v>5089614000</v>
      </c>
    </row>
    <row r="56" spans="1:84" ht="15" customHeight="1">
      <c r="A56">
        <f t="shared" si="1"/>
        <v>55</v>
      </c>
      <c r="B56" s="3" t="s">
        <v>84</v>
      </c>
      <c r="C56" s="11">
        <v>7736607968</v>
      </c>
      <c r="D56" s="26" t="s">
        <v>162</v>
      </c>
      <c r="E56" t="s">
        <v>8</v>
      </c>
      <c r="F56">
        <v>5050</v>
      </c>
      <c r="G56">
        <v>0.37</v>
      </c>
      <c r="H56">
        <v>440</v>
      </c>
      <c r="I56">
        <v>0.32</v>
      </c>
      <c r="J56">
        <v>11480</v>
      </c>
      <c r="K56">
        <v>0.03</v>
      </c>
      <c r="L56" s="30" t="s">
        <v>251</v>
      </c>
      <c r="M56">
        <v>3076000</v>
      </c>
      <c r="N56">
        <v>2164000</v>
      </c>
      <c r="O56">
        <v>1253000</v>
      </c>
      <c r="P56">
        <v>341000</v>
      </c>
      <c r="Q56">
        <v>0</v>
      </c>
      <c r="R56">
        <v>0</v>
      </c>
      <c r="S56">
        <v>0</v>
      </c>
      <c r="T56">
        <v>6481000</v>
      </c>
      <c r="U56">
        <v>0</v>
      </c>
      <c r="V56">
        <v>0</v>
      </c>
      <c r="W56">
        <v>110896000</v>
      </c>
      <c r="X56">
        <v>195391000</v>
      </c>
      <c r="Y56">
        <v>56965000</v>
      </c>
      <c r="Z56">
        <v>45157000</v>
      </c>
      <c r="AA56">
        <v>52499000</v>
      </c>
      <c r="AB56">
        <v>77259000</v>
      </c>
      <c r="AC56">
        <v>135770000</v>
      </c>
      <c r="AD56">
        <v>297255000</v>
      </c>
      <c r="AE56">
        <v>206047000</v>
      </c>
      <c r="AF56">
        <v>484145000</v>
      </c>
      <c r="AG56">
        <v>0</v>
      </c>
      <c r="AH56">
        <v>0</v>
      </c>
      <c r="AI56">
        <v>0</v>
      </c>
      <c r="AJ56">
        <v>0</v>
      </c>
      <c r="AK56">
        <v>236532000</v>
      </c>
      <c r="AL56">
        <v>472449000</v>
      </c>
      <c r="AM56">
        <v>955367000</v>
      </c>
      <c r="AN56">
        <v>1978722000</v>
      </c>
      <c r="AO56">
        <v>72524000</v>
      </c>
      <c r="AP56">
        <v>371548000</v>
      </c>
      <c r="AQ56">
        <v>740143000</v>
      </c>
      <c r="AR56">
        <v>1605028000</v>
      </c>
      <c r="AS56">
        <v>164008000</v>
      </c>
      <c r="AT56">
        <v>100901000</v>
      </c>
      <c r="AU56">
        <v>215224000</v>
      </c>
      <c r="AV56">
        <v>373694000</v>
      </c>
      <c r="AW56">
        <v>99277000</v>
      </c>
      <c r="AX56">
        <v>107135000</v>
      </c>
      <c r="AY56">
        <v>194624000</v>
      </c>
      <c r="AZ56">
        <v>340621000</v>
      </c>
      <c r="BA56">
        <v>1285.5</v>
      </c>
      <c r="BB56">
        <v>0</v>
      </c>
      <c r="BC56">
        <v>17.2</v>
      </c>
      <c r="BD56">
        <v>12.9</v>
      </c>
      <c r="BE56">
        <v>132666000</v>
      </c>
      <c r="BF56">
        <v>295020000</v>
      </c>
      <c r="BG56">
        <v>204759000</v>
      </c>
      <c r="BH56">
        <v>477043000</v>
      </c>
      <c r="BI56">
        <v>56965000</v>
      </c>
      <c r="BJ56">
        <v>45157000</v>
      </c>
      <c r="BK56">
        <v>52498000</v>
      </c>
      <c r="BL56">
        <v>77260000</v>
      </c>
      <c r="BM56">
        <v>0</v>
      </c>
      <c r="BN56">
        <v>0</v>
      </c>
      <c r="BO56">
        <v>0</v>
      </c>
      <c r="BP56">
        <v>0</v>
      </c>
      <c r="BQ56">
        <v>78805000</v>
      </c>
      <c r="BR56">
        <v>252098000</v>
      </c>
      <c r="BS56">
        <v>153548000</v>
      </c>
      <c r="BT56">
        <v>406886000</v>
      </c>
      <c r="BU56">
        <v>99277000</v>
      </c>
      <c r="BV56">
        <v>107135000</v>
      </c>
      <c r="BW56">
        <v>194624000</v>
      </c>
      <c r="BX56">
        <v>340621000</v>
      </c>
      <c r="BY56">
        <v>0</v>
      </c>
      <c r="BZ56">
        <v>0</v>
      </c>
      <c r="CA56">
        <v>0</v>
      </c>
      <c r="CB56">
        <v>0</v>
      </c>
      <c r="CC56">
        <v>63386000</v>
      </c>
      <c r="CD56">
        <v>15227000</v>
      </c>
      <c r="CE56">
        <v>35678000</v>
      </c>
      <c r="CF56">
        <v>30981000</v>
      </c>
    </row>
    <row r="57" spans="1:84" ht="15" customHeight="1">
      <c r="A57">
        <f t="shared" si="1"/>
        <v>56</v>
      </c>
      <c r="B57" s="3" t="s">
        <v>85</v>
      </c>
      <c r="C57" s="11">
        <v>3305051742</v>
      </c>
      <c r="D57" s="27" t="s">
        <v>169</v>
      </c>
      <c r="E57" t="s">
        <v>17</v>
      </c>
      <c r="F57">
        <v>4990</v>
      </c>
      <c r="G57">
        <v>0.62</v>
      </c>
      <c r="H57">
        <v>240</v>
      </c>
      <c r="I57">
        <v>0.62</v>
      </c>
      <c r="J57">
        <v>20790</v>
      </c>
      <c r="K57">
        <v>0.01</v>
      </c>
      <c r="L57" s="30">
        <v>1629484</v>
      </c>
      <c r="M57">
        <v>33796000</v>
      </c>
      <c r="N57">
        <v>78505000</v>
      </c>
      <c r="O57">
        <v>21803000</v>
      </c>
      <c r="P57">
        <v>23645000</v>
      </c>
      <c r="Q57">
        <v>570806000</v>
      </c>
      <c r="R57">
        <v>666266000</v>
      </c>
      <c r="S57">
        <v>545704000</v>
      </c>
      <c r="T57">
        <v>778283000</v>
      </c>
      <c r="U57">
        <v>1429085000</v>
      </c>
      <c r="V57">
        <v>1761864000</v>
      </c>
      <c r="W57">
        <v>2520404000</v>
      </c>
      <c r="X57">
        <v>2985846000</v>
      </c>
      <c r="Y57">
        <v>400851000</v>
      </c>
      <c r="Z57">
        <v>285095000</v>
      </c>
      <c r="AA57">
        <v>1840157000</v>
      </c>
      <c r="AB57">
        <v>2743691000</v>
      </c>
      <c r="AC57">
        <v>4982411000</v>
      </c>
      <c r="AD57">
        <v>5774585000</v>
      </c>
      <c r="AE57">
        <v>9412041000</v>
      </c>
      <c r="AF57">
        <v>11436810000</v>
      </c>
      <c r="AG57">
        <v>0</v>
      </c>
      <c r="AH57">
        <v>0</v>
      </c>
      <c r="AI57">
        <v>0</v>
      </c>
      <c r="AJ57">
        <v>0</v>
      </c>
      <c r="AK57">
        <v>15850988000</v>
      </c>
      <c r="AL57">
        <v>19386348000</v>
      </c>
      <c r="AM57">
        <v>22944928000</v>
      </c>
      <c r="AN57">
        <v>34116191000</v>
      </c>
      <c r="AO57">
        <v>6517572000</v>
      </c>
      <c r="AP57">
        <v>8178133000</v>
      </c>
      <c r="AQ57">
        <v>10927091000</v>
      </c>
      <c r="AR57">
        <v>16906650000</v>
      </c>
      <c r="AS57">
        <v>9333416000</v>
      </c>
      <c r="AT57">
        <v>11208215000</v>
      </c>
      <c r="AU57">
        <v>12017837000</v>
      </c>
      <c r="AV57">
        <v>17209541000</v>
      </c>
      <c r="AW57">
        <v>6242226000</v>
      </c>
      <c r="AX57">
        <v>8209191000</v>
      </c>
      <c r="AY57">
        <v>8999897000</v>
      </c>
      <c r="AZ57">
        <v>12732655000</v>
      </c>
      <c r="BA57">
        <v>12.6</v>
      </c>
      <c r="BB57">
        <v>12.2</v>
      </c>
      <c r="BC57">
        <v>10.7</v>
      </c>
      <c r="BD57">
        <v>12.4</v>
      </c>
      <c r="BE57">
        <v>4285987000</v>
      </c>
      <c r="BF57">
        <v>4866111000</v>
      </c>
      <c r="BG57">
        <v>8400109000</v>
      </c>
      <c r="BH57">
        <v>10235743000</v>
      </c>
      <c r="BI57">
        <v>400851000</v>
      </c>
      <c r="BJ57">
        <v>285094000</v>
      </c>
      <c r="BK57">
        <v>1840157000</v>
      </c>
      <c r="BL57">
        <v>2743692000</v>
      </c>
      <c r="BM57">
        <v>983566000</v>
      </c>
      <c r="BN57">
        <v>1000000000</v>
      </c>
      <c r="BO57">
        <v>500000000</v>
      </c>
      <c r="BP57">
        <v>1908391000</v>
      </c>
      <c r="BQ57">
        <v>3572509000</v>
      </c>
      <c r="BR57">
        <v>4446856000</v>
      </c>
      <c r="BS57">
        <v>7016700000</v>
      </c>
      <c r="BT57">
        <v>6724827000</v>
      </c>
      <c r="BU57">
        <v>6242226000</v>
      </c>
      <c r="BV57">
        <v>8209191000</v>
      </c>
      <c r="BW57">
        <v>8999897000</v>
      </c>
      <c r="BX57">
        <v>12732655000</v>
      </c>
      <c r="BY57">
        <v>0</v>
      </c>
      <c r="BZ57">
        <v>0</v>
      </c>
      <c r="CA57">
        <v>0</v>
      </c>
      <c r="CB57">
        <v>0</v>
      </c>
      <c r="CC57">
        <v>2236883000</v>
      </c>
      <c r="CD57">
        <v>1865078000</v>
      </c>
      <c r="CE57">
        <v>1960574000</v>
      </c>
      <c r="CF57">
        <v>3554965000</v>
      </c>
    </row>
    <row r="58" spans="1:84" ht="15" customHeight="1">
      <c r="A58">
        <f t="shared" si="1"/>
        <v>57</v>
      </c>
      <c r="B58" s="3" t="s">
        <v>87</v>
      </c>
      <c r="C58" s="11">
        <v>7726747130</v>
      </c>
      <c r="D58" s="27" t="s">
        <v>196</v>
      </c>
      <c r="E58" t="s">
        <v>12</v>
      </c>
      <c r="F58">
        <v>4940</v>
      </c>
      <c r="G58">
        <v>0.24</v>
      </c>
      <c r="H58">
        <v>830</v>
      </c>
      <c r="I58">
        <v>0.24</v>
      </c>
      <c r="J58">
        <v>5950</v>
      </c>
      <c r="K58">
        <v>0</v>
      </c>
      <c r="L58" s="30" t="s">
        <v>252</v>
      </c>
      <c r="M58">
        <v>0</v>
      </c>
      <c r="N58">
        <v>5158000</v>
      </c>
      <c r="O58">
        <v>16080000</v>
      </c>
      <c r="P58">
        <v>21151000</v>
      </c>
      <c r="Q58">
        <v>692624000</v>
      </c>
      <c r="R58">
        <v>629734000</v>
      </c>
      <c r="S58">
        <v>1143273000</v>
      </c>
      <c r="T58">
        <v>1753928000</v>
      </c>
      <c r="U58">
        <v>7705118000</v>
      </c>
      <c r="V58">
        <v>8999660000</v>
      </c>
      <c r="W58">
        <v>10262975000</v>
      </c>
      <c r="X58">
        <v>13067332000</v>
      </c>
      <c r="Y58">
        <v>1184636000</v>
      </c>
      <c r="Z58">
        <v>1466269000</v>
      </c>
      <c r="AA58">
        <v>1425009000</v>
      </c>
      <c r="AB58">
        <v>2701965000</v>
      </c>
      <c r="AC58">
        <v>9486404000</v>
      </c>
      <c r="AD58">
        <v>10461570000</v>
      </c>
      <c r="AE58">
        <v>12337360000</v>
      </c>
      <c r="AF58">
        <v>17069542000</v>
      </c>
      <c r="AG58">
        <v>0</v>
      </c>
      <c r="AH58">
        <v>0</v>
      </c>
      <c r="AI58">
        <v>0</v>
      </c>
      <c r="AJ58">
        <v>0</v>
      </c>
      <c r="AK58">
        <v>20112553000</v>
      </c>
      <c r="AL58">
        <v>23423364000</v>
      </c>
      <c r="AM58">
        <v>20890978000</v>
      </c>
      <c r="AN58">
        <v>25738370000</v>
      </c>
      <c r="AO58">
        <v>11833063000</v>
      </c>
      <c r="AP58">
        <v>14896360000</v>
      </c>
      <c r="AQ58">
        <v>12910125000</v>
      </c>
      <c r="AR58">
        <v>15238220000</v>
      </c>
      <c r="AS58">
        <v>8279490000</v>
      </c>
      <c r="AT58">
        <v>8527004000</v>
      </c>
      <c r="AU58">
        <v>7980853000</v>
      </c>
      <c r="AV58">
        <v>10500150000</v>
      </c>
      <c r="AW58">
        <v>7051247000</v>
      </c>
      <c r="AX58">
        <v>8433293000</v>
      </c>
      <c r="AY58">
        <v>6744128000</v>
      </c>
      <c r="AZ58">
        <v>9206602000</v>
      </c>
      <c r="BA58">
        <v>3.2</v>
      </c>
      <c r="BB58">
        <v>2.8</v>
      </c>
      <c r="BC58">
        <v>2.1</v>
      </c>
      <c r="BD58">
        <v>2.2000000000000002</v>
      </c>
      <c r="BE58">
        <v>8793763000</v>
      </c>
      <c r="BF58">
        <v>9826661000</v>
      </c>
      <c r="BG58">
        <v>11177990000</v>
      </c>
      <c r="BH58">
        <v>15294446000</v>
      </c>
      <c r="BI58">
        <v>1184635000</v>
      </c>
      <c r="BJ58">
        <v>1466269000</v>
      </c>
      <c r="BK58">
        <v>1425009000</v>
      </c>
      <c r="BL58">
        <v>2701965000</v>
      </c>
      <c r="BM58">
        <v>1041813000</v>
      </c>
      <c r="BN58">
        <v>1510965000</v>
      </c>
      <c r="BO58">
        <v>1602000000</v>
      </c>
      <c r="BP58">
        <v>4002000000</v>
      </c>
      <c r="BQ58">
        <v>7242859000</v>
      </c>
      <c r="BR58">
        <v>7467238000</v>
      </c>
      <c r="BS58">
        <v>9293253000</v>
      </c>
      <c r="BT58">
        <v>10348479000</v>
      </c>
      <c r="BU58">
        <v>7051247000</v>
      </c>
      <c r="BV58">
        <v>8433293000</v>
      </c>
      <c r="BW58">
        <v>6744128000</v>
      </c>
      <c r="BX58">
        <v>9206602000</v>
      </c>
      <c r="BY58">
        <v>0</v>
      </c>
      <c r="BZ58">
        <v>0</v>
      </c>
      <c r="CA58">
        <v>0</v>
      </c>
      <c r="CB58">
        <v>0</v>
      </c>
      <c r="CC58">
        <v>279459000</v>
      </c>
      <c r="CD58">
        <v>353972000</v>
      </c>
      <c r="CE58">
        <v>-41260000</v>
      </c>
      <c r="CF58">
        <v>1502503000</v>
      </c>
    </row>
    <row r="59" spans="1:84" ht="15" customHeight="1">
      <c r="A59">
        <f t="shared" si="1"/>
        <v>58</v>
      </c>
      <c r="B59" s="3" t="s">
        <v>88</v>
      </c>
      <c r="C59" s="11">
        <v>7715433990</v>
      </c>
      <c r="D59" s="27" t="s">
        <v>197</v>
      </c>
      <c r="E59" t="s">
        <v>40</v>
      </c>
      <c r="F59">
        <v>4740</v>
      </c>
      <c r="G59">
        <v>0.02</v>
      </c>
      <c r="H59">
        <v>1900</v>
      </c>
      <c r="I59">
        <v>0.04</v>
      </c>
      <c r="J59">
        <v>2490</v>
      </c>
      <c r="K59">
        <v>-0.02</v>
      </c>
      <c r="L59" s="30" t="s">
        <v>253</v>
      </c>
      <c r="M59">
        <v>0</v>
      </c>
      <c r="N59">
        <v>0</v>
      </c>
      <c r="O59">
        <v>0</v>
      </c>
      <c r="P59">
        <v>0</v>
      </c>
      <c r="Q59">
        <v>4186000</v>
      </c>
      <c r="R59">
        <v>3964000</v>
      </c>
      <c r="S59">
        <v>9895000</v>
      </c>
      <c r="T59">
        <v>8342000</v>
      </c>
      <c r="U59">
        <v>1923000</v>
      </c>
      <c r="V59">
        <v>1914000</v>
      </c>
      <c r="W59">
        <v>2094000</v>
      </c>
      <c r="X59">
        <v>3546000</v>
      </c>
      <c r="Y59">
        <v>28903000</v>
      </c>
      <c r="Z59">
        <v>35778000</v>
      </c>
      <c r="AA59">
        <v>46388000</v>
      </c>
      <c r="AB59">
        <v>52236000</v>
      </c>
      <c r="AC59">
        <v>29192000</v>
      </c>
      <c r="AD59">
        <v>35912000</v>
      </c>
      <c r="AE59">
        <v>63727000</v>
      </c>
      <c r="AF59">
        <v>72454000</v>
      </c>
      <c r="AG59">
        <v>0</v>
      </c>
      <c r="AH59">
        <v>0</v>
      </c>
      <c r="AI59">
        <v>0</v>
      </c>
      <c r="AJ59">
        <v>0</v>
      </c>
      <c r="AK59">
        <v>76872000</v>
      </c>
      <c r="AL59">
        <v>76566000</v>
      </c>
      <c r="AM59">
        <v>135018000</v>
      </c>
      <c r="AN59">
        <v>168423000</v>
      </c>
      <c r="AO59">
        <v>68014000</v>
      </c>
      <c r="AP59">
        <v>68928000</v>
      </c>
      <c r="AQ59">
        <v>120724000</v>
      </c>
      <c r="AR59">
        <v>155671000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41.8</v>
      </c>
      <c r="BB59">
        <v>39.9</v>
      </c>
      <c r="BC59">
        <v>67.400000000000006</v>
      </c>
      <c r="BD59">
        <v>59.7</v>
      </c>
      <c r="BE59">
        <v>25006000</v>
      </c>
      <c r="BF59">
        <v>31948000</v>
      </c>
      <c r="BG59">
        <v>52630000</v>
      </c>
      <c r="BH59">
        <v>64096000</v>
      </c>
      <c r="BI59">
        <v>28903000</v>
      </c>
      <c r="BJ59">
        <v>35778000</v>
      </c>
      <c r="BK59">
        <v>46388000</v>
      </c>
      <c r="BL59">
        <v>52236000</v>
      </c>
      <c r="BM59">
        <v>0</v>
      </c>
      <c r="BN59">
        <v>0</v>
      </c>
      <c r="BO59">
        <v>0</v>
      </c>
      <c r="BP59">
        <v>4053000</v>
      </c>
      <c r="BQ59">
        <v>289000</v>
      </c>
      <c r="BR59">
        <v>134000</v>
      </c>
      <c r="BS59">
        <v>17339000</v>
      </c>
      <c r="BT59">
        <v>16165000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8271000</v>
      </c>
      <c r="CD59">
        <v>6871000</v>
      </c>
      <c r="CE59">
        <v>12479000</v>
      </c>
      <c r="CF59">
        <v>8266000</v>
      </c>
    </row>
    <row r="60" spans="1:84" ht="15" customHeight="1">
      <c r="A60">
        <f t="shared" si="1"/>
        <v>59</v>
      </c>
      <c r="B60" s="3" t="s">
        <v>89</v>
      </c>
      <c r="C60" s="11">
        <v>7707741704</v>
      </c>
      <c r="D60" s="27" t="s">
        <v>161</v>
      </c>
      <c r="E60" t="s">
        <v>6</v>
      </c>
      <c r="F60">
        <v>4690</v>
      </c>
      <c r="G60">
        <v>0.56999999999999995</v>
      </c>
      <c r="H60">
        <v>750</v>
      </c>
      <c r="I60">
        <v>0.66</v>
      </c>
      <c r="J60">
        <v>6250</v>
      </c>
      <c r="K60">
        <v>-0.06</v>
      </c>
      <c r="L60" s="30" t="s">
        <v>254</v>
      </c>
      <c r="M60">
        <v>27303000</v>
      </c>
      <c r="N60">
        <v>23074000</v>
      </c>
      <c r="O60">
        <v>43395000</v>
      </c>
      <c r="P60">
        <v>117394000</v>
      </c>
      <c r="Q60">
        <v>115230000</v>
      </c>
      <c r="R60">
        <v>105412000</v>
      </c>
      <c r="S60">
        <v>71077000</v>
      </c>
      <c r="T60">
        <v>68882000</v>
      </c>
      <c r="U60">
        <v>2115523000</v>
      </c>
      <c r="V60">
        <v>1414357000</v>
      </c>
      <c r="W60">
        <v>1355897000</v>
      </c>
      <c r="X60">
        <v>1810729000</v>
      </c>
      <c r="Y60">
        <v>2176561000</v>
      </c>
      <c r="Z60">
        <v>2360403000</v>
      </c>
      <c r="AA60">
        <v>3620393000</v>
      </c>
      <c r="AB60">
        <v>4247910000</v>
      </c>
      <c r="AC60">
        <v>3107363000</v>
      </c>
      <c r="AD60">
        <v>3166820000</v>
      </c>
      <c r="AE60">
        <v>4568249000</v>
      </c>
      <c r="AF60">
        <v>5451110000</v>
      </c>
      <c r="AG60">
        <v>670420000</v>
      </c>
      <c r="AH60">
        <v>670420000</v>
      </c>
      <c r="AI60">
        <v>670420000</v>
      </c>
      <c r="AJ60">
        <v>670420000</v>
      </c>
      <c r="AK60">
        <v>8358997000</v>
      </c>
      <c r="AL60">
        <v>8429493000</v>
      </c>
      <c r="AM60">
        <v>9067948000</v>
      </c>
      <c r="AN60">
        <v>9496188000</v>
      </c>
      <c r="AO60">
        <v>3331909000</v>
      </c>
      <c r="AP60">
        <v>3724943000</v>
      </c>
      <c r="AQ60">
        <v>3976172000</v>
      </c>
      <c r="AR60">
        <v>4215936000</v>
      </c>
      <c r="AS60">
        <v>5027088000</v>
      </c>
      <c r="AT60">
        <v>4704550000</v>
      </c>
      <c r="AU60">
        <v>5091776000</v>
      </c>
      <c r="AV60">
        <v>5280252000</v>
      </c>
      <c r="AW60">
        <v>3401680000</v>
      </c>
      <c r="AX60">
        <v>3610012000</v>
      </c>
      <c r="AY60">
        <v>3715746000</v>
      </c>
      <c r="AZ60">
        <v>4233726000</v>
      </c>
      <c r="BA60">
        <v>4.9000000000000004</v>
      </c>
      <c r="BB60">
        <v>4.7</v>
      </c>
      <c r="BC60">
        <v>6.5</v>
      </c>
      <c r="BD60">
        <v>6</v>
      </c>
      <c r="BE60">
        <v>2831466000</v>
      </c>
      <c r="BF60">
        <v>1868506000</v>
      </c>
      <c r="BG60">
        <v>1926748000</v>
      </c>
      <c r="BH60">
        <v>2486371000</v>
      </c>
      <c r="BI60">
        <v>2176561000</v>
      </c>
      <c r="BJ60">
        <v>2360403000</v>
      </c>
      <c r="BK60">
        <v>3620339000</v>
      </c>
      <c r="BL60">
        <v>4247910000</v>
      </c>
      <c r="BM60">
        <v>0</v>
      </c>
      <c r="BN60">
        <v>0</v>
      </c>
      <c r="BO60">
        <v>0</v>
      </c>
      <c r="BP60">
        <v>0</v>
      </c>
      <c r="BQ60">
        <v>919069000</v>
      </c>
      <c r="BR60">
        <v>787499000</v>
      </c>
      <c r="BS60">
        <v>914145000</v>
      </c>
      <c r="BT60">
        <v>1147237000</v>
      </c>
      <c r="BU60">
        <v>3401680000</v>
      </c>
      <c r="BV60">
        <v>3610012000</v>
      </c>
      <c r="BW60">
        <v>3715746000</v>
      </c>
      <c r="BX60">
        <v>4233726000</v>
      </c>
      <c r="BY60">
        <v>239504000</v>
      </c>
      <c r="BZ60">
        <v>302565000</v>
      </c>
      <c r="CA60">
        <v>270461000</v>
      </c>
      <c r="CB60">
        <v>240275000</v>
      </c>
      <c r="CC60">
        <v>1371301000</v>
      </c>
      <c r="CD60">
        <v>425506000</v>
      </c>
      <c r="CE60">
        <v>1564650000</v>
      </c>
      <c r="CF60">
        <v>799156000</v>
      </c>
    </row>
    <row r="61" spans="1:84" ht="15" customHeight="1">
      <c r="A61">
        <f t="shared" si="1"/>
        <v>60</v>
      </c>
      <c r="B61" s="3" t="s">
        <v>90</v>
      </c>
      <c r="C61" s="11">
        <v>5908987126</v>
      </c>
      <c r="D61" s="27" t="s">
        <v>184</v>
      </c>
      <c r="E61" t="s">
        <v>14</v>
      </c>
      <c r="F61">
        <v>4660</v>
      </c>
      <c r="G61">
        <v>0.01</v>
      </c>
      <c r="H61">
        <v>3400</v>
      </c>
      <c r="I61">
        <v>-0.02</v>
      </c>
      <c r="J61">
        <v>1370</v>
      </c>
      <c r="K61">
        <v>0.02</v>
      </c>
      <c r="L61" s="30">
        <v>1271238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6883000</v>
      </c>
      <c r="V61">
        <v>14414000</v>
      </c>
      <c r="W61">
        <v>29269000</v>
      </c>
      <c r="X61">
        <v>22988000</v>
      </c>
      <c r="Y61">
        <v>3157000</v>
      </c>
      <c r="Z61">
        <v>23991000</v>
      </c>
      <c r="AA61">
        <v>24430000</v>
      </c>
      <c r="AB61">
        <v>23636000</v>
      </c>
      <c r="AC61">
        <v>8825000</v>
      </c>
      <c r="AD61">
        <v>23991000</v>
      </c>
      <c r="AE61">
        <v>36333000</v>
      </c>
      <c r="AF61">
        <v>71501000</v>
      </c>
      <c r="AG61">
        <v>0</v>
      </c>
      <c r="AH61">
        <v>0</v>
      </c>
      <c r="AI61">
        <v>0</v>
      </c>
      <c r="AJ61">
        <v>0</v>
      </c>
      <c r="AK61">
        <v>235886000</v>
      </c>
      <c r="AL61">
        <v>189901000</v>
      </c>
      <c r="AM61">
        <v>163989000</v>
      </c>
      <c r="AN61">
        <v>149588000</v>
      </c>
      <c r="AO61">
        <v>200635000</v>
      </c>
      <c r="AP61">
        <v>167665000</v>
      </c>
      <c r="AQ61">
        <v>140948000</v>
      </c>
      <c r="AR61">
        <v>130256000</v>
      </c>
      <c r="AS61">
        <v>35251000</v>
      </c>
      <c r="AT61">
        <v>22236000</v>
      </c>
      <c r="AU61">
        <v>23041000</v>
      </c>
      <c r="AV61">
        <v>19332000</v>
      </c>
      <c r="AW61">
        <v>33244000</v>
      </c>
      <c r="AX61">
        <v>27345000</v>
      </c>
      <c r="AY61">
        <v>30307000</v>
      </c>
      <c r="AZ61">
        <v>71317000</v>
      </c>
      <c r="BA61">
        <v>16.7</v>
      </c>
      <c r="BB61">
        <v>16.8</v>
      </c>
      <c r="BC61">
        <v>7.5</v>
      </c>
      <c r="BD61">
        <v>5.7</v>
      </c>
      <c r="BE61">
        <v>8825000</v>
      </c>
      <c r="BF61">
        <v>23991000</v>
      </c>
      <c r="BG61">
        <v>36333000</v>
      </c>
      <c r="BH61">
        <v>71501000</v>
      </c>
      <c r="BI61">
        <v>3157000</v>
      </c>
      <c r="BJ61">
        <v>23991000</v>
      </c>
      <c r="BK61">
        <v>24430000</v>
      </c>
      <c r="BL61">
        <v>23636000</v>
      </c>
      <c r="BM61">
        <v>0</v>
      </c>
      <c r="BN61">
        <v>0</v>
      </c>
      <c r="BO61">
        <v>0</v>
      </c>
      <c r="BP61">
        <v>0</v>
      </c>
      <c r="BQ61">
        <v>5668000</v>
      </c>
      <c r="BR61">
        <v>0</v>
      </c>
      <c r="BS61">
        <v>11903000</v>
      </c>
      <c r="BT61">
        <v>47865000</v>
      </c>
      <c r="BU61">
        <v>33244000</v>
      </c>
      <c r="BV61">
        <v>27345000</v>
      </c>
      <c r="BW61">
        <v>30307000</v>
      </c>
      <c r="BX61">
        <v>71317000</v>
      </c>
      <c r="BY61">
        <v>0</v>
      </c>
      <c r="BZ61">
        <v>0</v>
      </c>
      <c r="CA61">
        <v>0</v>
      </c>
      <c r="CB61">
        <v>0</v>
      </c>
      <c r="CC61">
        <v>116000</v>
      </c>
      <c r="CD61">
        <v>22139000</v>
      </c>
      <c r="CE61">
        <v>574000</v>
      </c>
      <c r="CF61">
        <v>3499000</v>
      </c>
    </row>
    <row r="62" spans="1:84" ht="15" customHeight="1">
      <c r="A62">
        <f t="shared" si="1"/>
        <v>61</v>
      </c>
      <c r="B62" s="3" t="s">
        <v>91</v>
      </c>
      <c r="C62" s="11">
        <v>7706692532</v>
      </c>
      <c r="D62" s="27" t="s">
        <v>161</v>
      </c>
      <c r="E62" t="s">
        <v>12</v>
      </c>
      <c r="F62">
        <v>4560</v>
      </c>
      <c r="G62">
        <v>-0.08</v>
      </c>
      <c r="H62">
        <v>630</v>
      </c>
      <c r="I62">
        <v>-0.12</v>
      </c>
      <c r="J62">
        <v>7240</v>
      </c>
      <c r="K62">
        <v>0.04</v>
      </c>
      <c r="L62" s="30" t="s">
        <v>266</v>
      </c>
      <c r="M62">
        <v>113782000</v>
      </c>
      <c r="N62">
        <v>73937000</v>
      </c>
      <c r="O62">
        <v>13879000</v>
      </c>
      <c r="P62">
        <v>4228000</v>
      </c>
      <c r="Q62">
        <v>88763000</v>
      </c>
      <c r="R62">
        <v>65287000</v>
      </c>
      <c r="S62">
        <v>42510000</v>
      </c>
      <c r="T62">
        <v>18789000</v>
      </c>
      <c r="U62">
        <v>443352000</v>
      </c>
      <c r="V62">
        <v>241828000</v>
      </c>
      <c r="W62">
        <v>85456000</v>
      </c>
      <c r="X62">
        <v>45175000</v>
      </c>
      <c r="Y62">
        <v>497655000</v>
      </c>
      <c r="Z62">
        <v>202776000</v>
      </c>
      <c r="AA62">
        <v>-190235000</v>
      </c>
      <c r="AB62">
        <v>-449953000</v>
      </c>
      <c r="AC62">
        <v>1574433000</v>
      </c>
      <c r="AD62">
        <v>820091000</v>
      </c>
      <c r="AE62">
        <v>536722000</v>
      </c>
      <c r="AF62">
        <v>385227000</v>
      </c>
      <c r="AG62">
        <v>494145000</v>
      </c>
      <c r="AH62">
        <v>199266000</v>
      </c>
      <c r="AI62">
        <v>0</v>
      </c>
      <c r="AJ62">
        <v>0</v>
      </c>
      <c r="AK62">
        <v>3475955000</v>
      </c>
      <c r="AL62">
        <v>1960866000</v>
      </c>
      <c r="AM62">
        <v>1188653000</v>
      </c>
      <c r="AN62">
        <v>671289000</v>
      </c>
      <c r="AO62">
        <v>1452816000</v>
      </c>
      <c r="AP62">
        <v>784775000</v>
      </c>
      <c r="AQ62">
        <v>243679000</v>
      </c>
      <c r="AR62">
        <v>109681000</v>
      </c>
      <c r="AS62">
        <v>2023139000</v>
      </c>
      <c r="AT62">
        <v>1176091000</v>
      </c>
      <c r="AU62">
        <v>944974000</v>
      </c>
      <c r="AV62">
        <v>561608000</v>
      </c>
      <c r="AW62">
        <v>2262513000</v>
      </c>
      <c r="AX62">
        <v>1621465000</v>
      </c>
      <c r="AY62">
        <v>1316350000</v>
      </c>
      <c r="AZ62">
        <v>869090000</v>
      </c>
      <c r="BA62">
        <v>5.0999999999999996</v>
      </c>
      <c r="BB62">
        <v>5.7</v>
      </c>
      <c r="BC62">
        <v>7.3</v>
      </c>
      <c r="BD62">
        <v>10.3</v>
      </c>
      <c r="BE62">
        <v>1137465000</v>
      </c>
      <c r="BF62">
        <v>479718000</v>
      </c>
      <c r="BG62">
        <v>261380000</v>
      </c>
      <c r="BH62">
        <v>171665000</v>
      </c>
      <c r="BI62">
        <v>497655000</v>
      </c>
      <c r="BJ62">
        <v>202776000</v>
      </c>
      <c r="BK62">
        <v>-190235000</v>
      </c>
      <c r="BL62">
        <v>-449953000</v>
      </c>
      <c r="BM62">
        <v>0</v>
      </c>
      <c r="BN62">
        <v>0</v>
      </c>
      <c r="BO62">
        <v>0</v>
      </c>
      <c r="BP62">
        <v>0</v>
      </c>
      <c r="BQ62">
        <v>1076778000</v>
      </c>
      <c r="BR62">
        <v>617315000</v>
      </c>
      <c r="BS62">
        <v>726957000</v>
      </c>
      <c r="BT62">
        <v>835180000</v>
      </c>
      <c r="BU62">
        <v>2262513000</v>
      </c>
      <c r="BV62">
        <v>1621465000</v>
      </c>
      <c r="BW62">
        <v>1316350000</v>
      </c>
      <c r="BX62">
        <v>869090000</v>
      </c>
      <c r="BY62">
        <v>0</v>
      </c>
      <c r="BZ62">
        <v>0</v>
      </c>
      <c r="CA62">
        <v>0</v>
      </c>
      <c r="CB62">
        <v>0</v>
      </c>
      <c r="CC62">
        <v>-283545000</v>
      </c>
      <c r="CD62">
        <v>-507028000</v>
      </c>
      <c r="CE62">
        <v>-435822000</v>
      </c>
      <c r="CF62">
        <v>-257303000</v>
      </c>
    </row>
    <row r="63" spans="1:84" ht="15" customHeight="1">
      <c r="A63">
        <f t="shared" si="1"/>
        <v>62</v>
      </c>
      <c r="B63" s="3" t="s">
        <v>93</v>
      </c>
      <c r="C63" s="11">
        <v>7707099460</v>
      </c>
      <c r="D63" s="27" t="s">
        <v>182</v>
      </c>
      <c r="E63" t="s">
        <v>12</v>
      </c>
      <c r="F63">
        <v>4400</v>
      </c>
      <c r="G63">
        <v>0.13</v>
      </c>
      <c r="H63">
        <v>1070</v>
      </c>
      <c r="I63">
        <v>0.13</v>
      </c>
      <c r="J63">
        <v>4110</v>
      </c>
      <c r="K63">
        <v>0</v>
      </c>
      <c r="M63">
        <v>2766000</v>
      </c>
      <c r="N63">
        <v>2432000</v>
      </c>
      <c r="O63">
        <v>2098000</v>
      </c>
      <c r="P63">
        <v>1780000</v>
      </c>
      <c r="Q63">
        <v>2727718000</v>
      </c>
      <c r="R63">
        <v>2604879000</v>
      </c>
      <c r="S63">
        <v>3056585000</v>
      </c>
      <c r="T63">
        <v>3230253000</v>
      </c>
      <c r="U63">
        <v>2481775000</v>
      </c>
      <c r="V63">
        <v>2237915000</v>
      </c>
      <c r="W63">
        <v>3110863000</v>
      </c>
      <c r="X63">
        <v>2764806000</v>
      </c>
      <c r="Y63">
        <v>9283492000</v>
      </c>
      <c r="Z63">
        <v>3477053000</v>
      </c>
      <c r="AA63">
        <v>5732468000</v>
      </c>
      <c r="AB63">
        <v>1327758000</v>
      </c>
      <c r="AC63">
        <v>11362392000</v>
      </c>
      <c r="AD63">
        <v>8575590000</v>
      </c>
      <c r="AE63">
        <v>10666702000</v>
      </c>
      <c r="AF63">
        <v>12133569000</v>
      </c>
      <c r="AG63">
        <v>0</v>
      </c>
      <c r="AH63">
        <v>0</v>
      </c>
      <c r="AI63">
        <v>0</v>
      </c>
      <c r="AJ63">
        <v>0</v>
      </c>
      <c r="AK63">
        <v>34951731000</v>
      </c>
      <c r="AL63">
        <v>40364298000</v>
      </c>
      <c r="AM63">
        <v>39593285000</v>
      </c>
      <c r="AN63">
        <v>57235038000</v>
      </c>
      <c r="AO63">
        <v>18213106000</v>
      </c>
      <c r="AP63">
        <v>21141132000</v>
      </c>
      <c r="AQ63">
        <v>23296053000</v>
      </c>
      <c r="AR63">
        <v>32631328000</v>
      </c>
      <c r="AS63">
        <v>16738625000</v>
      </c>
      <c r="AT63">
        <v>19223166000</v>
      </c>
      <c r="AU63">
        <v>16297232000</v>
      </c>
      <c r="AV63">
        <v>24603710000</v>
      </c>
      <c r="AW63">
        <v>10304745000</v>
      </c>
      <c r="AX63">
        <v>11430760000</v>
      </c>
      <c r="AY63">
        <v>11585003000</v>
      </c>
      <c r="AZ63">
        <v>14476247000</v>
      </c>
      <c r="BA63">
        <v>14</v>
      </c>
      <c r="BB63">
        <v>17.100000000000001</v>
      </c>
      <c r="BC63">
        <v>14.8</v>
      </c>
      <c r="BD63">
        <v>19.5</v>
      </c>
      <c r="BE63">
        <v>7338371000</v>
      </c>
      <c r="BF63">
        <v>5738190000</v>
      </c>
      <c r="BG63">
        <v>7358193000</v>
      </c>
      <c r="BH63">
        <v>8638230000</v>
      </c>
      <c r="BI63">
        <v>9283492000</v>
      </c>
      <c r="BJ63">
        <v>3477054000</v>
      </c>
      <c r="BK63">
        <v>5732468000</v>
      </c>
      <c r="BL63">
        <v>1327758000</v>
      </c>
      <c r="BM63">
        <v>0</v>
      </c>
      <c r="BN63">
        <v>2300000000</v>
      </c>
      <c r="BO63">
        <v>2100000000</v>
      </c>
      <c r="BP63">
        <v>6900000000</v>
      </c>
      <c r="BQ63">
        <v>2028354000</v>
      </c>
      <c r="BR63">
        <v>2743563000</v>
      </c>
      <c r="BS63">
        <v>2726382000</v>
      </c>
      <c r="BT63">
        <v>3839199000</v>
      </c>
      <c r="BU63">
        <v>10304745000</v>
      </c>
      <c r="BV63">
        <v>11430760000</v>
      </c>
      <c r="BW63">
        <v>11585003000</v>
      </c>
      <c r="BX63">
        <v>14476247000</v>
      </c>
      <c r="BY63">
        <v>0</v>
      </c>
      <c r="BZ63">
        <v>0</v>
      </c>
      <c r="CA63">
        <v>0</v>
      </c>
      <c r="CB63">
        <v>0</v>
      </c>
      <c r="CC63">
        <v>5932783000</v>
      </c>
      <c r="CD63">
        <v>6831093000</v>
      </c>
      <c r="CE63">
        <v>3105758000</v>
      </c>
      <c r="CF63">
        <v>8223323000</v>
      </c>
    </row>
    <row r="64" spans="1:84" ht="15" customHeight="1">
      <c r="A64">
        <f t="shared" si="1"/>
        <v>63</v>
      </c>
      <c r="B64" s="3" t="s">
        <v>94</v>
      </c>
      <c r="C64" s="11">
        <v>7725791850</v>
      </c>
      <c r="D64" s="27" t="s">
        <v>161</v>
      </c>
      <c r="E64" t="s">
        <v>6</v>
      </c>
      <c r="F64">
        <v>4250</v>
      </c>
      <c r="G64">
        <v>-0.03</v>
      </c>
      <c r="H64">
        <v>345</v>
      </c>
      <c r="I64">
        <v>-0.03</v>
      </c>
      <c r="J64">
        <v>12320</v>
      </c>
      <c r="K64">
        <v>0</v>
      </c>
      <c r="L64" s="30" t="s">
        <v>255</v>
      </c>
      <c r="M64">
        <v>0</v>
      </c>
      <c r="N64">
        <v>0</v>
      </c>
      <c r="O64">
        <v>0</v>
      </c>
      <c r="P64">
        <v>0</v>
      </c>
      <c r="Q64">
        <v>1904000</v>
      </c>
      <c r="R64">
        <v>1166000</v>
      </c>
      <c r="S64">
        <v>498000</v>
      </c>
      <c r="T64">
        <v>1359000</v>
      </c>
      <c r="U64">
        <v>123104000</v>
      </c>
      <c r="V64">
        <v>157914000</v>
      </c>
      <c r="W64">
        <v>282829000</v>
      </c>
      <c r="X64">
        <v>356953000</v>
      </c>
      <c r="Y64">
        <v>41710000</v>
      </c>
      <c r="Z64">
        <v>56314000</v>
      </c>
      <c r="AA64">
        <v>71189000</v>
      </c>
      <c r="AB64">
        <v>83761000</v>
      </c>
      <c r="AC64">
        <v>151175000</v>
      </c>
      <c r="AD64">
        <v>210264000</v>
      </c>
      <c r="AE64">
        <v>329308000</v>
      </c>
      <c r="AF64">
        <v>495582000</v>
      </c>
      <c r="AG64">
        <v>0</v>
      </c>
      <c r="AH64">
        <v>0</v>
      </c>
      <c r="AI64">
        <v>0</v>
      </c>
      <c r="AJ64">
        <v>0</v>
      </c>
      <c r="AK64">
        <v>1471987000</v>
      </c>
      <c r="AL64">
        <v>1333098000</v>
      </c>
      <c r="AM64">
        <v>2178077000</v>
      </c>
      <c r="AN64">
        <v>2570088000</v>
      </c>
      <c r="AO64">
        <v>1383471000</v>
      </c>
      <c r="AP64">
        <v>1234772000</v>
      </c>
      <c r="AQ64">
        <v>1969157000</v>
      </c>
      <c r="AR64">
        <v>2452082000</v>
      </c>
      <c r="AS64">
        <v>88516000</v>
      </c>
      <c r="AT64">
        <v>98326000</v>
      </c>
      <c r="AU64">
        <v>208920000</v>
      </c>
      <c r="AV64">
        <v>118006000</v>
      </c>
      <c r="AW64">
        <v>79308000</v>
      </c>
      <c r="AX64">
        <v>84757000</v>
      </c>
      <c r="AY64">
        <v>193637000</v>
      </c>
      <c r="AZ64">
        <v>102584000</v>
      </c>
      <c r="BA64">
        <v>0</v>
      </c>
      <c r="BB64">
        <v>9.5</v>
      </c>
      <c r="BC64">
        <v>9.9</v>
      </c>
      <c r="BD64">
        <v>8</v>
      </c>
      <c r="BE64">
        <v>149271000</v>
      </c>
      <c r="BF64">
        <v>209098000</v>
      </c>
      <c r="BG64">
        <v>328810000</v>
      </c>
      <c r="BH64">
        <v>494219000</v>
      </c>
      <c r="BI64">
        <v>41710000</v>
      </c>
      <c r="BJ64">
        <v>56314000</v>
      </c>
      <c r="BK64">
        <v>71188000</v>
      </c>
      <c r="BL64">
        <v>83761000</v>
      </c>
      <c r="BM64">
        <v>0</v>
      </c>
      <c r="BN64">
        <v>0</v>
      </c>
      <c r="BO64">
        <v>0</v>
      </c>
      <c r="BP64">
        <v>0</v>
      </c>
      <c r="BQ64">
        <v>109465000</v>
      </c>
      <c r="BR64">
        <v>153950000</v>
      </c>
      <c r="BS64">
        <v>258118000</v>
      </c>
      <c r="BT64">
        <v>411713000</v>
      </c>
      <c r="BU64">
        <v>79308000</v>
      </c>
      <c r="BV64">
        <v>84757000</v>
      </c>
      <c r="BW64">
        <v>193637000</v>
      </c>
      <c r="BX64">
        <v>102584000</v>
      </c>
      <c r="BY64">
        <v>0</v>
      </c>
      <c r="BZ64">
        <v>0</v>
      </c>
      <c r="CA64">
        <v>0</v>
      </c>
      <c r="CB64">
        <v>0</v>
      </c>
      <c r="CC64">
        <v>15325000</v>
      </c>
      <c r="CD64">
        <v>18188000</v>
      </c>
      <c r="CE64">
        <v>18737000</v>
      </c>
      <c r="CF64">
        <v>16231000</v>
      </c>
    </row>
    <row r="65" spans="1:84" ht="15" customHeight="1">
      <c r="A65">
        <f t="shared" si="1"/>
        <v>64</v>
      </c>
      <c r="B65" s="3" t="s">
        <v>95</v>
      </c>
      <c r="C65" s="11">
        <v>7705466989</v>
      </c>
      <c r="D65" s="27" t="s">
        <v>198</v>
      </c>
      <c r="E65" t="s">
        <v>30</v>
      </c>
      <c r="F65">
        <v>4170</v>
      </c>
      <c r="G65">
        <v>0.94</v>
      </c>
      <c r="H65">
        <v>720</v>
      </c>
      <c r="I65">
        <v>0.88</v>
      </c>
      <c r="J65">
        <v>5790</v>
      </c>
      <c r="K65">
        <v>0.03</v>
      </c>
      <c r="L65" s="30">
        <v>445577</v>
      </c>
      <c r="M65">
        <v>230670000</v>
      </c>
      <c r="N65">
        <v>240703000</v>
      </c>
      <c r="O65">
        <v>190033000</v>
      </c>
      <c r="P65">
        <v>308781000</v>
      </c>
      <c r="Q65">
        <v>5996677000</v>
      </c>
      <c r="R65">
        <v>5834717000</v>
      </c>
      <c r="S65">
        <v>5849253000</v>
      </c>
      <c r="T65">
        <v>6123970000</v>
      </c>
      <c r="U65">
        <v>9858685000</v>
      </c>
      <c r="V65">
        <v>10397071000</v>
      </c>
      <c r="W65">
        <v>10787600000</v>
      </c>
      <c r="X65">
        <v>8246366000</v>
      </c>
      <c r="Y65">
        <v>5076715000</v>
      </c>
      <c r="Z65">
        <v>4759972000</v>
      </c>
      <c r="AA65">
        <v>5676862000</v>
      </c>
      <c r="AB65">
        <v>4594418000</v>
      </c>
      <c r="AC65">
        <v>27684919000</v>
      </c>
      <c r="AD65">
        <v>26290528000</v>
      </c>
      <c r="AE65">
        <v>27529584000</v>
      </c>
      <c r="AF65">
        <v>25327004000</v>
      </c>
      <c r="AG65">
        <v>0</v>
      </c>
      <c r="AH65">
        <v>0</v>
      </c>
      <c r="AI65">
        <v>0</v>
      </c>
      <c r="AJ65">
        <v>0</v>
      </c>
      <c r="AK65">
        <v>62338706000</v>
      </c>
      <c r="AL65">
        <v>63584352000</v>
      </c>
      <c r="AM65">
        <v>75234120000</v>
      </c>
      <c r="AN65">
        <v>77674799000</v>
      </c>
      <c r="AO65">
        <v>33834056000</v>
      </c>
      <c r="AP65">
        <v>34970977000</v>
      </c>
      <c r="AQ65">
        <v>42222665000</v>
      </c>
      <c r="AR65">
        <v>42409360000</v>
      </c>
      <c r="AS65">
        <v>28504650000</v>
      </c>
      <c r="AT65">
        <v>28613375000</v>
      </c>
      <c r="AU65">
        <v>33011455000</v>
      </c>
      <c r="AV65">
        <v>35265439000</v>
      </c>
      <c r="AW65">
        <v>25988823000</v>
      </c>
      <c r="AX65">
        <v>26289493000</v>
      </c>
      <c r="AY65">
        <v>29287890000</v>
      </c>
      <c r="AZ65">
        <v>31472075000</v>
      </c>
      <c r="BA65">
        <v>6.9</v>
      </c>
      <c r="BB65">
        <v>6.3</v>
      </c>
      <c r="BC65">
        <v>7.1</v>
      </c>
      <c r="BD65">
        <v>8.8000000000000007</v>
      </c>
      <c r="BE65">
        <v>21361969000</v>
      </c>
      <c r="BF65">
        <v>16315013000</v>
      </c>
      <c r="BG65">
        <v>17584532000</v>
      </c>
      <c r="BH65">
        <v>14984968000</v>
      </c>
      <c r="BI65">
        <v>5076716000</v>
      </c>
      <c r="BJ65">
        <v>4759972000</v>
      </c>
      <c r="BK65">
        <v>5676861000</v>
      </c>
      <c r="BL65">
        <v>4594417000</v>
      </c>
      <c r="BM65">
        <v>0</v>
      </c>
      <c r="BN65">
        <v>4500000000</v>
      </c>
      <c r="BO65">
        <v>3500000000</v>
      </c>
      <c r="BP65">
        <v>0</v>
      </c>
      <c r="BQ65">
        <v>22442619000</v>
      </c>
      <c r="BR65">
        <v>16864794000</v>
      </c>
      <c r="BS65">
        <v>18100347000</v>
      </c>
      <c r="BT65">
        <v>20418216000</v>
      </c>
      <c r="BU65">
        <v>25988823000</v>
      </c>
      <c r="BV65">
        <v>26289493000</v>
      </c>
      <c r="BW65">
        <v>29287890000</v>
      </c>
      <c r="BX65">
        <v>31472075000</v>
      </c>
      <c r="BY65">
        <v>1094452000</v>
      </c>
      <c r="BZ65">
        <v>1180640000</v>
      </c>
      <c r="CA65">
        <v>1381337000</v>
      </c>
      <c r="CB65">
        <v>1925949000</v>
      </c>
      <c r="CC65">
        <v>926512000</v>
      </c>
      <c r="CD65">
        <v>-235841000</v>
      </c>
      <c r="CE65">
        <v>1166366000</v>
      </c>
      <c r="CF65">
        <v>875838000</v>
      </c>
    </row>
    <row r="66" spans="1:84" ht="15" customHeight="1">
      <c r="A66">
        <f t="shared" si="1"/>
        <v>65</v>
      </c>
      <c r="B66" s="3" t="s">
        <v>96</v>
      </c>
      <c r="C66" s="11">
        <v>2539119514</v>
      </c>
      <c r="D66" s="27" t="s">
        <v>199</v>
      </c>
      <c r="E66" t="s">
        <v>14</v>
      </c>
      <c r="F66">
        <v>4110</v>
      </c>
      <c r="G66">
        <v>0.5</v>
      </c>
      <c r="H66">
        <v>2340</v>
      </c>
      <c r="I66">
        <v>0.49</v>
      </c>
      <c r="J66">
        <v>1760</v>
      </c>
      <c r="K66">
        <v>0.01</v>
      </c>
      <c r="L66" s="30" t="s">
        <v>273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71000</v>
      </c>
      <c r="T66">
        <v>443000</v>
      </c>
      <c r="U66">
        <v>107000</v>
      </c>
      <c r="V66">
        <v>20372000</v>
      </c>
      <c r="W66">
        <v>54000</v>
      </c>
      <c r="X66">
        <v>0</v>
      </c>
      <c r="Y66">
        <v>9754000</v>
      </c>
      <c r="Z66">
        <v>57358000</v>
      </c>
      <c r="AA66">
        <v>54724000</v>
      </c>
      <c r="AB66">
        <v>56795000</v>
      </c>
      <c r="AC66">
        <v>96974000</v>
      </c>
      <c r="AD66">
        <v>149939000</v>
      </c>
      <c r="AE66">
        <v>109389000</v>
      </c>
      <c r="AF66">
        <v>137210000</v>
      </c>
      <c r="AG66">
        <v>0</v>
      </c>
      <c r="AH66">
        <v>0</v>
      </c>
      <c r="AI66">
        <v>0</v>
      </c>
      <c r="AJ66">
        <v>0</v>
      </c>
      <c r="AK66">
        <v>108664000</v>
      </c>
      <c r="AL66">
        <v>171386000</v>
      </c>
      <c r="AM66">
        <v>152225000</v>
      </c>
      <c r="AN66">
        <v>191325000</v>
      </c>
      <c r="AO66">
        <v>108375000</v>
      </c>
      <c r="AP66">
        <v>139065000</v>
      </c>
      <c r="AQ66">
        <v>137842000</v>
      </c>
      <c r="AR66">
        <v>166153000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1020.3</v>
      </c>
      <c r="BB66">
        <v>16.7</v>
      </c>
      <c r="BC66">
        <v>14.9</v>
      </c>
      <c r="BD66">
        <v>7086.1</v>
      </c>
      <c r="BE66">
        <v>96974000</v>
      </c>
      <c r="BF66">
        <v>121142000</v>
      </c>
      <c r="BG66">
        <v>109318000</v>
      </c>
      <c r="BH66">
        <v>99117000</v>
      </c>
      <c r="BI66">
        <v>9754000</v>
      </c>
      <c r="BJ66">
        <v>57358000</v>
      </c>
      <c r="BK66">
        <v>54724000</v>
      </c>
      <c r="BL66">
        <v>56795000</v>
      </c>
      <c r="BM66">
        <v>898000</v>
      </c>
      <c r="BN66">
        <v>0</v>
      </c>
      <c r="BO66">
        <v>0</v>
      </c>
      <c r="BP66">
        <v>17000000</v>
      </c>
      <c r="BQ66">
        <v>86323000</v>
      </c>
      <c r="BR66">
        <v>92581000</v>
      </c>
      <c r="BS66">
        <v>54665000</v>
      </c>
      <c r="BT66">
        <v>63090000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28653000</v>
      </c>
      <c r="CD66">
        <v>48784000</v>
      </c>
      <c r="CE66">
        <v>10802000</v>
      </c>
      <c r="CF66">
        <v>23901000</v>
      </c>
    </row>
    <row r="67" spans="1:84" ht="15" customHeight="1">
      <c r="A67">
        <f t="shared" ref="A67:A98" si="2">IF(ISBLANK(B67),"",A66+1)</f>
        <v>66</v>
      </c>
      <c r="B67" s="3" t="s">
        <v>97</v>
      </c>
      <c r="C67" s="11">
        <v>2724146424</v>
      </c>
      <c r="D67" s="27" t="s">
        <v>184</v>
      </c>
      <c r="E67" t="s">
        <v>14</v>
      </c>
      <c r="F67">
        <v>4080</v>
      </c>
      <c r="G67">
        <v>0.39</v>
      </c>
      <c r="H67">
        <v>2530</v>
      </c>
      <c r="I67">
        <v>0.36</v>
      </c>
      <c r="J67">
        <v>1610</v>
      </c>
      <c r="K67">
        <v>0.02</v>
      </c>
      <c r="L67" s="30" t="s">
        <v>259</v>
      </c>
      <c r="M67">
        <v>0</v>
      </c>
      <c r="N67">
        <v>0</v>
      </c>
      <c r="O67">
        <v>0</v>
      </c>
      <c r="P67">
        <v>0</v>
      </c>
      <c r="Q67">
        <v>3744000</v>
      </c>
      <c r="R67">
        <v>3401000</v>
      </c>
      <c r="S67">
        <v>2081000</v>
      </c>
      <c r="T67">
        <v>2971000</v>
      </c>
      <c r="U67">
        <v>113719000</v>
      </c>
      <c r="V67">
        <v>73299000</v>
      </c>
      <c r="W67">
        <v>93187000</v>
      </c>
      <c r="X67">
        <v>77148000</v>
      </c>
      <c r="Y67">
        <v>393837000</v>
      </c>
      <c r="Z67">
        <v>347933000</v>
      </c>
      <c r="AA67">
        <v>436519000</v>
      </c>
      <c r="AB67">
        <v>494448000</v>
      </c>
      <c r="AC67">
        <v>412236000</v>
      </c>
      <c r="AD67">
        <v>364069000</v>
      </c>
      <c r="AE67">
        <v>472178000</v>
      </c>
      <c r="AF67">
        <v>509753000</v>
      </c>
      <c r="AG67">
        <v>0</v>
      </c>
      <c r="AH67">
        <v>0</v>
      </c>
      <c r="AI67">
        <v>0</v>
      </c>
      <c r="AJ67">
        <v>0</v>
      </c>
      <c r="AK67">
        <v>865345000</v>
      </c>
      <c r="AL67">
        <v>893346000</v>
      </c>
      <c r="AM67">
        <v>931098000</v>
      </c>
      <c r="AN67">
        <v>832065000</v>
      </c>
      <c r="AO67">
        <v>761114000</v>
      </c>
      <c r="AP67">
        <v>769273000</v>
      </c>
      <c r="AQ67">
        <v>754719000</v>
      </c>
      <c r="AR67">
        <v>678854000</v>
      </c>
      <c r="AS67">
        <v>104231000</v>
      </c>
      <c r="AT67">
        <v>124073000</v>
      </c>
      <c r="AU67">
        <v>176379000</v>
      </c>
      <c r="AV67">
        <v>153211000</v>
      </c>
      <c r="AW67">
        <v>85374000</v>
      </c>
      <c r="AX67">
        <v>91163000</v>
      </c>
      <c r="AY67">
        <v>88560000</v>
      </c>
      <c r="AZ67">
        <v>95637000</v>
      </c>
      <c r="BA67">
        <v>8.6999999999999993</v>
      </c>
      <c r="BB67">
        <v>9.6</v>
      </c>
      <c r="BC67">
        <v>11.2</v>
      </c>
      <c r="BD67">
        <v>9.8000000000000007</v>
      </c>
      <c r="BE67">
        <v>408492000</v>
      </c>
      <c r="BF67">
        <v>360668000</v>
      </c>
      <c r="BG67">
        <v>470097000</v>
      </c>
      <c r="BH67">
        <v>505520000</v>
      </c>
      <c r="BI67">
        <v>393837000</v>
      </c>
      <c r="BJ67">
        <v>347933000</v>
      </c>
      <c r="BK67">
        <v>436519000</v>
      </c>
      <c r="BL67">
        <v>494448000</v>
      </c>
      <c r="BM67">
        <v>0</v>
      </c>
      <c r="BN67">
        <v>0</v>
      </c>
      <c r="BO67">
        <v>0</v>
      </c>
      <c r="BP67">
        <v>0</v>
      </c>
      <c r="BQ67">
        <v>18399000</v>
      </c>
      <c r="BR67">
        <v>16136000</v>
      </c>
      <c r="BS67">
        <v>35659000</v>
      </c>
      <c r="BT67">
        <v>13875000</v>
      </c>
      <c r="BU67">
        <v>85374000</v>
      </c>
      <c r="BV67">
        <v>91163000</v>
      </c>
      <c r="BW67">
        <v>88560000</v>
      </c>
      <c r="BX67">
        <v>95637000</v>
      </c>
      <c r="BY67">
        <v>0</v>
      </c>
      <c r="BZ67">
        <v>0</v>
      </c>
      <c r="CA67">
        <v>0</v>
      </c>
      <c r="CB67">
        <v>0</v>
      </c>
      <c r="CC67">
        <v>74008000</v>
      </c>
      <c r="CD67">
        <v>70434000</v>
      </c>
      <c r="CE67">
        <v>125228000</v>
      </c>
      <c r="CF67">
        <v>96256000</v>
      </c>
    </row>
    <row r="68" spans="1:84" ht="15" customHeight="1">
      <c r="A68">
        <f t="shared" si="2"/>
        <v>67</v>
      </c>
      <c r="B68" s="3" t="s">
        <v>98</v>
      </c>
      <c r="C68" s="11">
        <v>7838307811</v>
      </c>
      <c r="D68" s="27" t="s">
        <v>174</v>
      </c>
      <c r="E68" t="s">
        <v>47</v>
      </c>
      <c r="F68">
        <v>3990</v>
      </c>
      <c r="G68">
        <v>-0.05</v>
      </c>
      <c r="H68">
        <v>103</v>
      </c>
      <c r="I68">
        <v>-0.11</v>
      </c>
      <c r="J68">
        <v>38740</v>
      </c>
      <c r="K68">
        <v>7.0000000000000007E-2</v>
      </c>
      <c r="M68">
        <v>897000</v>
      </c>
      <c r="N68">
        <v>1558000</v>
      </c>
      <c r="O68">
        <v>2036000</v>
      </c>
      <c r="P68">
        <v>1767000</v>
      </c>
      <c r="Q68">
        <v>63933000</v>
      </c>
      <c r="R68">
        <v>73759000</v>
      </c>
      <c r="S68">
        <v>359361000</v>
      </c>
      <c r="T68">
        <v>1042191000</v>
      </c>
      <c r="U68">
        <v>1246315000</v>
      </c>
      <c r="V68">
        <v>1545126000</v>
      </c>
      <c r="W68">
        <v>1340961000</v>
      </c>
      <c r="X68">
        <v>1492150000</v>
      </c>
      <c r="Y68">
        <v>1085621000</v>
      </c>
      <c r="Z68">
        <v>1315015000</v>
      </c>
      <c r="AA68">
        <v>1518072000</v>
      </c>
      <c r="AB68">
        <v>1980389000</v>
      </c>
      <c r="AC68">
        <v>1782338000</v>
      </c>
      <c r="AD68">
        <v>2352189000</v>
      </c>
      <c r="AE68">
        <v>2777841000</v>
      </c>
      <c r="AF68">
        <v>3937037000</v>
      </c>
      <c r="AG68">
        <v>0</v>
      </c>
      <c r="AH68">
        <v>0</v>
      </c>
      <c r="AI68">
        <v>0</v>
      </c>
      <c r="AJ68">
        <v>0</v>
      </c>
      <c r="AK68">
        <v>3067829000</v>
      </c>
      <c r="AL68">
        <v>3708126000</v>
      </c>
      <c r="AM68">
        <v>3413360000</v>
      </c>
      <c r="AN68">
        <v>4835219000</v>
      </c>
      <c r="AO68">
        <v>2081326000</v>
      </c>
      <c r="AP68">
        <v>2554300000</v>
      </c>
      <c r="AQ68">
        <v>2208762000</v>
      </c>
      <c r="AR68">
        <v>2878533000</v>
      </c>
      <c r="AS68">
        <v>986503000</v>
      </c>
      <c r="AT68">
        <v>1153826000</v>
      </c>
      <c r="AU68">
        <v>1204598000</v>
      </c>
      <c r="AV68">
        <v>1956686000</v>
      </c>
      <c r="AW68">
        <v>479829000</v>
      </c>
      <c r="AX68">
        <v>793028000</v>
      </c>
      <c r="AY68">
        <v>832626000</v>
      </c>
      <c r="AZ68">
        <v>1243540000</v>
      </c>
      <c r="BA68">
        <v>3.1</v>
      </c>
      <c r="BB68">
        <v>2.7</v>
      </c>
      <c r="BC68">
        <v>2.4</v>
      </c>
      <c r="BD68">
        <v>3.4</v>
      </c>
      <c r="BE68">
        <v>1715940000</v>
      </c>
      <c r="BF68">
        <v>2226200000</v>
      </c>
      <c r="BG68">
        <v>2411508000</v>
      </c>
      <c r="BH68">
        <v>2877583000</v>
      </c>
      <c r="BI68">
        <v>1085621000</v>
      </c>
      <c r="BJ68">
        <v>1315015000</v>
      </c>
      <c r="BK68">
        <v>1518072000</v>
      </c>
      <c r="BL68">
        <v>1980389000</v>
      </c>
      <c r="BM68">
        <v>0</v>
      </c>
      <c r="BN68">
        <v>0</v>
      </c>
      <c r="BO68">
        <v>5005000</v>
      </c>
      <c r="BP68">
        <v>676989000</v>
      </c>
      <c r="BQ68">
        <v>695867000</v>
      </c>
      <c r="BR68">
        <v>1036154000</v>
      </c>
      <c r="BS68">
        <v>1253596000</v>
      </c>
      <c r="BT68">
        <v>1272527000</v>
      </c>
      <c r="BU68">
        <v>479829000</v>
      </c>
      <c r="BV68">
        <v>793028000</v>
      </c>
      <c r="BW68">
        <v>832626000</v>
      </c>
      <c r="BX68">
        <v>1243540000</v>
      </c>
      <c r="BY68">
        <v>0</v>
      </c>
      <c r="BZ68">
        <v>0</v>
      </c>
      <c r="CA68">
        <v>0</v>
      </c>
      <c r="CB68">
        <v>0</v>
      </c>
      <c r="CC68">
        <v>824149000</v>
      </c>
      <c r="CD68">
        <v>314932000</v>
      </c>
      <c r="CE68">
        <v>342770000</v>
      </c>
      <c r="CF68">
        <v>699359000</v>
      </c>
    </row>
    <row r="69" spans="1:84" ht="15" customHeight="1">
      <c r="A69">
        <f t="shared" si="2"/>
        <v>68</v>
      </c>
      <c r="B69" s="3" t="s">
        <v>100</v>
      </c>
      <c r="C69" s="11">
        <v>5027213485</v>
      </c>
      <c r="D69" s="27" t="s">
        <v>201</v>
      </c>
      <c r="E69" t="s">
        <v>40</v>
      </c>
      <c r="F69">
        <v>3950</v>
      </c>
      <c r="G69">
        <v>-0.02</v>
      </c>
      <c r="H69">
        <v>2040</v>
      </c>
      <c r="I69">
        <v>-0.01</v>
      </c>
      <c r="J69">
        <v>1940</v>
      </c>
      <c r="K69">
        <v>0</v>
      </c>
      <c r="L69" s="30" t="s">
        <v>263</v>
      </c>
      <c r="M69">
        <v>0</v>
      </c>
      <c r="N69">
        <v>0</v>
      </c>
      <c r="O69">
        <v>25310000</v>
      </c>
      <c r="P69">
        <v>11330000</v>
      </c>
      <c r="Q69">
        <v>132000</v>
      </c>
      <c r="R69">
        <v>108000</v>
      </c>
      <c r="S69">
        <v>83000</v>
      </c>
      <c r="T69">
        <v>59000</v>
      </c>
      <c r="U69">
        <v>225319000</v>
      </c>
      <c r="V69">
        <v>253297000</v>
      </c>
      <c r="W69">
        <v>259821000</v>
      </c>
      <c r="X69">
        <v>260882000</v>
      </c>
      <c r="Y69">
        <v>48815000</v>
      </c>
      <c r="Z69">
        <v>192224000</v>
      </c>
      <c r="AA69">
        <v>309333000</v>
      </c>
      <c r="AB69">
        <v>137974000</v>
      </c>
      <c r="AC69">
        <v>593997000</v>
      </c>
      <c r="AD69">
        <v>574592000</v>
      </c>
      <c r="AE69">
        <v>632521000</v>
      </c>
      <c r="AF69">
        <v>514799000</v>
      </c>
      <c r="AG69">
        <v>0</v>
      </c>
      <c r="AH69">
        <v>0</v>
      </c>
      <c r="AI69">
        <v>0</v>
      </c>
      <c r="AJ69">
        <v>0</v>
      </c>
      <c r="AK69">
        <v>16573042000</v>
      </c>
      <c r="AL69">
        <v>14528772000</v>
      </c>
      <c r="AM69">
        <v>12858070000</v>
      </c>
      <c r="AN69">
        <v>14217782000</v>
      </c>
      <c r="AO69">
        <v>15189227000</v>
      </c>
      <c r="AP69">
        <v>13131950000</v>
      </c>
      <c r="AQ69">
        <v>11638146000</v>
      </c>
      <c r="AR69">
        <v>13027035000</v>
      </c>
      <c r="AS69">
        <v>1383815000</v>
      </c>
      <c r="AT69">
        <v>1396822000</v>
      </c>
      <c r="AU69">
        <v>1219924000</v>
      </c>
      <c r="AV69">
        <v>1190747000</v>
      </c>
      <c r="AW69">
        <v>1097739000</v>
      </c>
      <c r="AX69">
        <v>1003467000</v>
      </c>
      <c r="AY69">
        <v>842422000</v>
      </c>
      <c r="AZ69">
        <v>871724000</v>
      </c>
      <c r="BA69">
        <v>77.3</v>
      </c>
      <c r="BB69">
        <v>60.7</v>
      </c>
      <c r="BC69">
        <v>50.1</v>
      </c>
      <c r="BD69">
        <v>54.6</v>
      </c>
      <c r="BE69">
        <v>31103706000</v>
      </c>
      <c r="BF69">
        <v>37475491000</v>
      </c>
      <c r="BG69">
        <v>62186271000</v>
      </c>
      <c r="BH69">
        <v>83310835000</v>
      </c>
      <c r="BI69">
        <v>10863605000</v>
      </c>
      <c r="BJ69">
        <v>13060166000</v>
      </c>
      <c r="BK69">
        <v>24461773000</v>
      </c>
      <c r="BL69">
        <v>19288850000</v>
      </c>
      <c r="BM69">
        <v>0</v>
      </c>
      <c r="BN69">
        <v>0</v>
      </c>
      <c r="BO69">
        <v>0</v>
      </c>
      <c r="BP69">
        <v>0</v>
      </c>
      <c r="BQ69">
        <v>22926140000</v>
      </c>
      <c r="BR69">
        <v>26607698000</v>
      </c>
      <c r="BS69">
        <v>39560432000</v>
      </c>
      <c r="BT69">
        <v>65013715000</v>
      </c>
      <c r="BU69">
        <v>4901392000</v>
      </c>
      <c r="BV69">
        <v>5240037000</v>
      </c>
      <c r="BW69">
        <v>6175636000</v>
      </c>
      <c r="BX69">
        <v>7479721000</v>
      </c>
      <c r="BY69">
        <v>283679000</v>
      </c>
      <c r="BZ69">
        <v>255651000</v>
      </c>
      <c r="CA69">
        <v>302967000</v>
      </c>
      <c r="CB69">
        <v>367593000</v>
      </c>
      <c r="CC69">
        <v>4620460000</v>
      </c>
      <c r="CD69">
        <v>4702213000</v>
      </c>
      <c r="CE69">
        <v>14693006000</v>
      </c>
      <c r="CF69">
        <v>15212293000</v>
      </c>
    </row>
    <row r="70" spans="1:84" ht="15" customHeight="1">
      <c r="A70">
        <f t="shared" si="2"/>
        <v>69</v>
      </c>
      <c r="B70" s="22" t="s">
        <v>200</v>
      </c>
      <c r="C70" s="11">
        <v>7707767220</v>
      </c>
      <c r="D70" s="27" t="s">
        <v>194</v>
      </c>
      <c r="E70" t="s">
        <v>8</v>
      </c>
      <c r="F70">
        <v>3950</v>
      </c>
      <c r="G70">
        <v>0.47</v>
      </c>
      <c r="H70">
        <v>73</v>
      </c>
      <c r="I70">
        <v>0.39</v>
      </c>
      <c r="J70">
        <v>54110</v>
      </c>
      <c r="K70">
        <v>0.05</v>
      </c>
      <c r="M70">
        <v>0</v>
      </c>
      <c r="N70">
        <v>0</v>
      </c>
      <c r="O70">
        <v>0</v>
      </c>
      <c r="P70">
        <v>0</v>
      </c>
      <c r="Q70">
        <v>1126145000</v>
      </c>
      <c r="R70">
        <v>1006884000</v>
      </c>
      <c r="S70">
        <v>786284000</v>
      </c>
      <c r="T70">
        <v>715065000</v>
      </c>
      <c r="U70">
        <v>4583029000</v>
      </c>
      <c r="V70">
        <v>4804049000</v>
      </c>
      <c r="W70">
        <v>14800126000</v>
      </c>
      <c r="X70">
        <v>7967680000</v>
      </c>
      <c r="Y70">
        <v>10863605000</v>
      </c>
      <c r="Z70">
        <v>13060166000</v>
      </c>
      <c r="AA70">
        <v>24461773000</v>
      </c>
      <c r="AB70">
        <v>19288850000</v>
      </c>
      <c r="AC70">
        <v>33795357000</v>
      </c>
      <c r="AD70">
        <v>41060109000</v>
      </c>
      <c r="AE70">
        <v>66252168000</v>
      </c>
      <c r="AF70">
        <v>87170266000</v>
      </c>
      <c r="AG70">
        <v>7718876000</v>
      </c>
      <c r="AH70">
        <v>7718876000</v>
      </c>
      <c r="AI70">
        <v>7718876000</v>
      </c>
      <c r="AJ70">
        <v>7718876000</v>
      </c>
      <c r="AK70">
        <v>197249077000</v>
      </c>
      <c r="AL70">
        <v>189278575000</v>
      </c>
      <c r="AM70">
        <v>266313161000</v>
      </c>
      <c r="AN70">
        <v>386032999000</v>
      </c>
      <c r="AO70">
        <v>186286400000</v>
      </c>
      <c r="AP70">
        <v>180103469000</v>
      </c>
      <c r="AQ70">
        <v>246793974000</v>
      </c>
      <c r="AR70">
        <v>363767932000</v>
      </c>
      <c r="AS70">
        <v>10962677000</v>
      </c>
      <c r="AT70">
        <v>9175106000</v>
      </c>
      <c r="AU70">
        <v>19519187000</v>
      </c>
      <c r="AV70">
        <v>22265067000</v>
      </c>
      <c r="AW70">
        <v>4901392000</v>
      </c>
      <c r="AX70">
        <v>5240037000</v>
      </c>
      <c r="AY70">
        <v>6175636000</v>
      </c>
      <c r="AZ70">
        <v>7479721000</v>
      </c>
      <c r="BA70">
        <v>47.6</v>
      </c>
      <c r="BB70">
        <v>40.299999999999997</v>
      </c>
      <c r="BC70">
        <v>27.2</v>
      </c>
      <c r="BD70">
        <v>33.9</v>
      </c>
      <c r="BE70">
        <v>562724000</v>
      </c>
      <c r="BF70">
        <v>541013000</v>
      </c>
      <c r="BG70">
        <v>485780000</v>
      </c>
      <c r="BH70">
        <v>501188000</v>
      </c>
      <c r="BI70">
        <v>48815000</v>
      </c>
      <c r="BJ70">
        <v>192224000</v>
      </c>
      <c r="BK70">
        <v>309333000</v>
      </c>
      <c r="BL70">
        <v>137974000</v>
      </c>
      <c r="BM70">
        <v>0</v>
      </c>
      <c r="BN70">
        <v>0</v>
      </c>
      <c r="BO70">
        <v>0</v>
      </c>
      <c r="BP70">
        <v>0</v>
      </c>
      <c r="BQ70">
        <v>545182000</v>
      </c>
      <c r="BR70">
        <v>382368000</v>
      </c>
      <c r="BS70">
        <v>323188000</v>
      </c>
      <c r="BT70">
        <v>376825000</v>
      </c>
      <c r="BU70">
        <v>1097739000</v>
      </c>
      <c r="BV70">
        <v>1003467000</v>
      </c>
      <c r="BW70">
        <v>842422000</v>
      </c>
      <c r="BX70">
        <v>871724000</v>
      </c>
      <c r="BY70">
        <v>195231000</v>
      </c>
      <c r="BZ70">
        <v>174141000</v>
      </c>
      <c r="CA70">
        <v>139206000</v>
      </c>
      <c r="CB70">
        <v>142861000</v>
      </c>
      <c r="CC70">
        <v>146733000</v>
      </c>
      <c r="CD70">
        <v>181368000</v>
      </c>
      <c r="CE70">
        <v>152995000</v>
      </c>
      <c r="CF70">
        <v>199496000</v>
      </c>
    </row>
    <row r="71" spans="1:84" ht="15" customHeight="1">
      <c r="A71">
        <f t="shared" si="2"/>
        <v>70</v>
      </c>
      <c r="B71" s="3" t="s">
        <v>101</v>
      </c>
      <c r="C71" s="11">
        <v>9723033526</v>
      </c>
      <c r="D71" s="27" t="s">
        <v>194</v>
      </c>
      <c r="E71" t="s">
        <v>34</v>
      </c>
      <c r="F71">
        <v>3910</v>
      </c>
      <c r="G71">
        <v>0.19</v>
      </c>
      <c r="H71">
        <v>66</v>
      </c>
      <c r="I71">
        <v>0.2</v>
      </c>
      <c r="J71">
        <v>59240</v>
      </c>
      <c r="K71">
        <v>0</v>
      </c>
      <c r="L71" s="30">
        <v>435181</v>
      </c>
      <c r="M71">
        <v>0</v>
      </c>
      <c r="N71">
        <v>0</v>
      </c>
      <c r="O71">
        <v>0</v>
      </c>
      <c r="P71">
        <v>0</v>
      </c>
      <c r="Q71">
        <v>0</v>
      </c>
      <c r="R71">
        <v>1090000</v>
      </c>
      <c r="S71">
        <v>666000</v>
      </c>
      <c r="T71">
        <v>289000</v>
      </c>
      <c r="U71">
        <v>45356000</v>
      </c>
      <c r="V71">
        <v>42171000</v>
      </c>
      <c r="W71">
        <v>58999000</v>
      </c>
      <c r="X71">
        <v>127149000</v>
      </c>
      <c r="Y71">
        <v>16697000</v>
      </c>
      <c r="Z71">
        <v>48562000</v>
      </c>
      <c r="AA71">
        <v>92844000</v>
      </c>
      <c r="AB71">
        <v>174580000</v>
      </c>
      <c r="AC71">
        <v>93316000</v>
      </c>
      <c r="AD71">
        <v>184197000</v>
      </c>
      <c r="AE71">
        <v>240067000</v>
      </c>
      <c r="AF71">
        <v>424093000</v>
      </c>
      <c r="AG71">
        <v>0</v>
      </c>
      <c r="AH71">
        <v>0</v>
      </c>
      <c r="AI71">
        <v>0</v>
      </c>
      <c r="AJ71">
        <v>0</v>
      </c>
      <c r="AK71">
        <v>809158000</v>
      </c>
      <c r="AL71">
        <v>1503906000</v>
      </c>
      <c r="AM71">
        <v>1895522000</v>
      </c>
      <c r="AN71">
        <v>2587618000</v>
      </c>
      <c r="AO71">
        <v>753787000</v>
      </c>
      <c r="AP71">
        <v>1408471000</v>
      </c>
      <c r="AQ71">
        <v>1782425000</v>
      </c>
      <c r="AR71">
        <v>2414408000</v>
      </c>
      <c r="AS71">
        <v>55371000</v>
      </c>
      <c r="AT71">
        <v>95435000</v>
      </c>
      <c r="AU71">
        <v>113097000</v>
      </c>
      <c r="AV71">
        <v>173210000</v>
      </c>
      <c r="AW71">
        <v>38171000</v>
      </c>
      <c r="AX71">
        <v>60339000</v>
      </c>
      <c r="AY71">
        <v>74246000</v>
      </c>
      <c r="AZ71">
        <v>91000000</v>
      </c>
      <c r="BA71">
        <v>29.4</v>
      </c>
      <c r="BB71">
        <v>34.4</v>
      </c>
      <c r="BC71">
        <v>36.700000000000003</v>
      </c>
      <c r="BD71">
        <v>27.8</v>
      </c>
      <c r="BE71">
        <v>93316000</v>
      </c>
      <c r="BF71">
        <v>183107000</v>
      </c>
      <c r="BG71">
        <v>239392000</v>
      </c>
      <c r="BH71">
        <v>423657000</v>
      </c>
      <c r="BI71">
        <v>16697000</v>
      </c>
      <c r="BJ71">
        <v>48561000</v>
      </c>
      <c r="BK71">
        <v>92844000</v>
      </c>
      <c r="BL71">
        <v>174580000</v>
      </c>
      <c r="BM71">
        <v>0</v>
      </c>
      <c r="BN71">
        <v>0</v>
      </c>
      <c r="BO71">
        <v>0</v>
      </c>
      <c r="BP71">
        <v>0</v>
      </c>
      <c r="BQ71">
        <v>76619000</v>
      </c>
      <c r="BR71">
        <v>135552000</v>
      </c>
      <c r="BS71">
        <v>147153000</v>
      </c>
      <c r="BT71">
        <v>249487000</v>
      </c>
      <c r="BU71">
        <v>38171000</v>
      </c>
      <c r="BV71">
        <v>60339000</v>
      </c>
      <c r="BW71">
        <v>74246000</v>
      </c>
      <c r="BX71">
        <v>91000000</v>
      </c>
      <c r="BY71">
        <v>0</v>
      </c>
      <c r="BZ71">
        <v>0</v>
      </c>
      <c r="CA71">
        <v>0</v>
      </c>
      <c r="CB71">
        <v>0</v>
      </c>
      <c r="CC71">
        <v>19072000</v>
      </c>
      <c r="CD71">
        <v>39512000</v>
      </c>
      <c r="CE71">
        <v>58465000</v>
      </c>
      <c r="CF71">
        <v>103528000</v>
      </c>
    </row>
    <row r="72" spans="1:84" ht="15" customHeight="1">
      <c r="A72">
        <f t="shared" si="2"/>
        <v>71</v>
      </c>
      <c r="B72" s="3" t="s">
        <v>102</v>
      </c>
      <c r="C72" s="11">
        <v>4028069779</v>
      </c>
      <c r="D72" s="27" t="s">
        <v>165</v>
      </c>
      <c r="E72" t="s">
        <v>14</v>
      </c>
      <c r="F72">
        <v>3890</v>
      </c>
      <c r="G72">
        <v>0.55000000000000004</v>
      </c>
      <c r="H72">
        <v>2530</v>
      </c>
      <c r="I72">
        <v>0.53</v>
      </c>
      <c r="J72">
        <v>1540</v>
      </c>
      <c r="K72">
        <v>0.01</v>
      </c>
      <c r="L72" s="30" t="s">
        <v>262</v>
      </c>
      <c r="M72">
        <v>0</v>
      </c>
      <c r="N72">
        <v>0</v>
      </c>
      <c r="O72">
        <v>0</v>
      </c>
      <c r="P72">
        <v>0</v>
      </c>
      <c r="Q72">
        <v>907710000</v>
      </c>
      <c r="R72">
        <v>1055070000</v>
      </c>
      <c r="S72">
        <v>1251796000</v>
      </c>
      <c r="T72">
        <v>1598119000</v>
      </c>
      <c r="U72">
        <v>9507097000</v>
      </c>
      <c r="V72">
        <v>8347596000</v>
      </c>
      <c r="W72">
        <v>10096848000</v>
      </c>
      <c r="X72">
        <v>14581654000</v>
      </c>
      <c r="Y72">
        <v>1616043000</v>
      </c>
      <c r="Z72">
        <v>1946721000</v>
      </c>
      <c r="AA72">
        <v>2708717000</v>
      </c>
      <c r="AB72">
        <v>3266128000</v>
      </c>
      <c r="AC72">
        <v>29037458000</v>
      </c>
      <c r="AD72">
        <v>26766112000</v>
      </c>
      <c r="AE72">
        <v>24978850000</v>
      </c>
      <c r="AF72">
        <v>27805562000</v>
      </c>
      <c r="AG72">
        <v>0</v>
      </c>
      <c r="AH72">
        <v>0</v>
      </c>
      <c r="AI72">
        <v>0</v>
      </c>
      <c r="AJ72">
        <v>0</v>
      </c>
      <c r="AK72">
        <v>55402123000</v>
      </c>
      <c r="AL72">
        <v>52587453000</v>
      </c>
      <c r="AM72">
        <v>57502522000</v>
      </c>
      <c r="AN72">
        <v>58639783000</v>
      </c>
      <c r="AO72">
        <v>51526941000</v>
      </c>
      <c r="AP72">
        <v>48333934000</v>
      </c>
      <c r="AQ72">
        <v>52117376000</v>
      </c>
      <c r="AR72">
        <v>49961485000</v>
      </c>
      <c r="AS72">
        <v>3875182000</v>
      </c>
      <c r="AT72">
        <v>4253519000</v>
      </c>
      <c r="AU72">
        <v>5385146000</v>
      </c>
      <c r="AV72">
        <v>8678298000</v>
      </c>
      <c r="AW72">
        <v>2635026000</v>
      </c>
      <c r="AX72">
        <v>2569693000</v>
      </c>
      <c r="AY72">
        <v>2818428000</v>
      </c>
      <c r="AZ72">
        <v>6792940000</v>
      </c>
      <c r="BA72">
        <v>6.1</v>
      </c>
      <c r="BB72">
        <v>5.9</v>
      </c>
      <c r="BC72">
        <v>6.2</v>
      </c>
      <c r="BD72">
        <v>4.8</v>
      </c>
      <c r="BE72">
        <v>28048191000</v>
      </c>
      <c r="BF72">
        <v>25619073000</v>
      </c>
      <c r="BG72">
        <v>23420061000</v>
      </c>
      <c r="BH72">
        <v>25806463000</v>
      </c>
      <c r="BI72">
        <v>1616043000</v>
      </c>
      <c r="BJ72">
        <v>1946721000</v>
      </c>
      <c r="BK72">
        <v>2708717000</v>
      </c>
      <c r="BL72">
        <v>3266128000</v>
      </c>
      <c r="BM72">
        <v>680000000</v>
      </c>
      <c r="BN72">
        <v>100000000</v>
      </c>
      <c r="BO72">
        <v>2446000000</v>
      </c>
      <c r="BP72">
        <v>3936000000</v>
      </c>
      <c r="BQ72">
        <v>26741415000</v>
      </c>
      <c r="BR72">
        <v>24719391000</v>
      </c>
      <c r="BS72">
        <v>19824133000</v>
      </c>
      <c r="BT72">
        <v>20603434000</v>
      </c>
      <c r="BU72">
        <v>2635026000</v>
      </c>
      <c r="BV72">
        <v>2569693000</v>
      </c>
      <c r="BW72">
        <v>2818428000</v>
      </c>
      <c r="BX72">
        <v>6792940000</v>
      </c>
      <c r="BY72">
        <v>0</v>
      </c>
      <c r="BZ72">
        <v>0</v>
      </c>
      <c r="CA72">
        <v>0</v>
      </c>
      <c r="CB72">
        <v>0</v>
      </c>
      <c r="CC72">
        <v>551183000</v>
      </c>
      <c r="CD72">
        <v>491189000</v>
      </c>
      <c r="CE72">
        <v>1012048000</v>
      </c>
      <c r="CF72">
        <v>1082139000</v>
      </c>
    </row>
    <row r="73" spans="1:84" ht="15" customHeight="1">
      <c r="A73">
        <f t="shared" si="2"/>
        <v>72</v>
      </c>
      <c r="B73" s="3" t="s">
        <v>103</v>
      </c>
      <c r="C73" s="11">
        <v>7732121736</v>
      </c>
      <c r="D73" s="27" t="s">
        <v>184</v>
      </c>
      <c r="E73" t="s">
        <v>14</v>
      </c>
      <c r="F73">
        <v>3820</v>
      </c>
      <c r="G73">
        <v>0.85</v>
      </c>
      <c r="H73">
        <v>2060</v>
      </c>
      <c r="I73">
        <v>0.82</v>
      </c>
      <c r="J73">
        <v>1850</v>
      </c>
      <c r="K73">
        <v>0.01</v>
      </c>
      <c r="L73" s="30" t="s">
        <v>256</v>
      </c>
      <c r="M73">
        <v>10155000</v>
      </c>
      <c r="N73">
        <v>7515000</v>
      </c>
      <c r="O73">
        <v>6303000</v>
      </c>
      <c r="P73">
        <v>2288717000</v>
      </c>
      <c r="Q73">
        <v>341216000</v>
      </c>
      <c r="R73">
        <v>388895000</v>
      </c>
      <c r="S73">
        <v>515643000</v>
      </c>
      <c r="T73">
        <v>528787000</v>
      </c>
      <c r="U73">
        <v>2794730000</v>
      </c>
      <c r="V73">
        <v>3009471000</v>
      </c>
      <c r="W73">
        <v>3817704000</v>
      </c>
      <c r="X73">
        <v>5130472000</v>
      </c>
      <c r="Y73">
        <v>371812000</v>
      </c>
      <c r="Z73">
        <v>801499000</v>
      </c>
      <c r="AA73">
        <v>1276733000</v>
      </c>
      <c r="AB73">
        <v>1793369000</v>
      </c>
      <c r="AC73">
        <v>6854856000</v>
      </c>
      <c r="AD73">
        <v>8162836000</v>
      </c>
      <c r="AE73">
        <v>11055833000</v>
      </c>
      <c r="AF73">
        <v>13622402000</v>
      </c>
      <c r="AG73">
        <v>0</v>
      </c>
      <c r="AH73">
        <v>0</v>
      </c>
      <c r="AI73">
        <v>0</v>
      </c>
      <c r="AJ73">
        <v>0</v>
      </c>
      <c r="AK73">
        <v>27044501000</v>
      </c>
      <c r="AL73">
        <v>31030073000</v>
      </c>
      <c r="AM73">
        <v>37007446000</v>
      </c>
      <c r="AN73">
        <v>33711692000</v>
      </c>
      <c r="AO73">
        <v>22016743000</v>
      </c>
      <c r="AP73">
        <v>25466380000</v>
      </c>
      <c r="AQ73">
        <v>29448932000</v>
      </c>
      <c r="AR73">
        <v>25456653000</v>
      </c>
      <c r="AS73">
        <v>5027758000</v>
      </c>
      <c r="AT73">
        <v>5563693000</v>
      </c>
      <c r="AU73">
        <v>7558514000</v>
      </c>
      <c r="AV73">
        <v>8255039000</v>
      </c>
      <c r="AW73">
        <v>4209557000</v>
      </c>
      <c r="AX73">
        <v>4753696000</v>
      </c>
      <c r="AY73">
        <v>6010493000</v>
      </c>
      <c r="AZ73">
        <v>7484256000</v>
      </c>
      <c r="BA73">
        <v>0</v>
      </c>
      <c r="BB73">
        <v>10.7</v>
      </c>
      <c r="BC73">
        <v>10.8</v>
      </c>
      <c r="BD73">
        <v>7.5</v>
      </c>
      <c r="BE73">
        <v>6410483000</v>
      </c>
      <c r="BF73">
        <v>7681253000</v>
      </c>
      <c r="BG73">
        <v>10295426000</v>
      </c>
      <c r="BH73">
        <v>9066239000</v>
      </c>
      <c r="BI73">
        <v>371812000</v>
      </c>
      <c r="BJ73">
        <v>801499000</v>
      </c>
      <c r="BK73">
        <v>1276733000</v>
      </c>
      <c r="BL73">
        <v>1793369000</v>
      </c>
      <c r="BM73">
        <v>0</v>
      </c>
      <c r="BN73">
        <v>0</v>
      </c>
      <c r="BO73">
        <v>0</v>
      </c>
      <c r="BP73">
        <v>0</v>
      </c>
      <c r="BQ73">
        <v>6470602000</v>
      </c>
      <c r="BR73">
        <v>7346895000</v>
      </c>
      <c r="BS73">
        <v>9758088000</v>
      </c>
      <c r="BT73">
        <v>11809026000</v>
      </c>
      <c r="BU73">
        <v>4209557000</v>
      </c>
      <c r="BV73">
        <v>4753696000</v>
      </c>
      <c r="BW73">
        <v>6010493000</v>
      </c>
      <c r="BX73">
        <v>7484256000</v>
      </c>
      <c r="BY73">
        <v>0</v>
      </c>
      <c r="BZ73">
        <v>0</v>
      </c>
      <c r="CA73">
        <v>0</v>
      </c>
      <c r="CB73">
        <v>0</v>
      </c>
      <c r="CC73">
        <v>278078000</v>
      </c>
      <c r="CD73">
        <v>579779000</v>
      </c>
      <c r="CE73">
        <v>600485000</v>
      </c>
      <c r="CF73">
        <v>604195000</v>
      </c>
    </row>
    <row r="74" spans="1:84" ht="15" customHeight="1">
      <c r="A74">
        <f t="shared" si="2"/>
        <v>73</v>
      </c>
      <c r="B74" s="3" t="s">
        <v>105</v>
      </c>
      <c r="C74" s="11">
        <v>7710616929</v>
      </c>
      <c r="D74" s="27" t="s">
        <v>202</v>
      </c>
      <c r="E74" t="s">
        <v>6</v>
      </c>
      <c r="F74">
        <v>3800</v>
      </c>
      <c r="G74">
        <v>0.08</v>
      </c>
      <c r="H74">
        <v>440</v>
      </c>
      <c r="I74">
        <v>-0.14000000000000001</v>
      </c>
      <c r="J74">
        <v>8640</v>
      </c>
      <c r="K74">
        <v>0.25</v>
      </c>
      <c r="L74" s="30" t="s">
        <v>267</v>
      </c>
      <c r="M74">
        <v>0</v>
      </c>
      <c r="N74">
        <v>0</v>
      </c>
      <c r="O74">
        <v>0</v>
      </c>
      <c r="P74">
        <v>0</v>
      </c>
      <c r="Q74">
        <v>2284000</v>
      </c>
      <c r="R74">
        <v>922000</v>
      </c>
      <c r="S74">
        <v>2776000</v>
      </c>
      <c r="T74">
        <v>5831000</v>
      </c>
      <c r="U74">
        <v>301836000</v>
      </c>
      <c r="V74">
        <v>244174000</v>
      </c>
      <c r="W74">
        <v>212216000</v>
      </c>
      <c r="X74">
        <v>203397000</v>
      </c>
      <c r="Y74">
        <v>-147786000</v>
      </c>
      <c r="Z74">
        <v>-164834000</v>
      </c>
      <c r="AA74">
        <v>-138619000</v>
      </c>
      <c r="AB74">
        <v>-95454000</v>
      </c>
      <c r="AC74">
        <v>621833000</v>
      </c>
      <c r="AD74">
        <v>523960000</v>
      </c>
      <c r="AE74">
        <v>417647000</v>
      </c>
      <c r="AF74">
        <v>417603000</v>
      </c>
      <c r="AG74">
        <v>7000</v>
      </c>
      <c r="AH74">
        <v>7000</v>
      </c>
      <c r="AI74">
        <v>7000</v>
      </c>
      <c r="AJ74">
        <v>7000</v>
      </c>
      <c r="AK74">
        <v>1911151000</v>
      </c>
      <c r="AL74">
        <v>1959643000</v>
      </c>
      <c r="AM74">
        <v>2183743000</v>
      </c>
      <c r="AN74">
        <v>2423870000</v>
      </c>
      <c r="AO74">
        <v>1348130000</v>
      </c>
      <c r="AP74">
        <v>1307236000</v>
      </c>
      <c r="AQ74">
        <v>1392680000</v>
      </c>
      <c r="AR74">
        <v>1334709000</v>
      </c>
      <c r="AS74">
        <v>563021000</v>
      </c>
      <c r="AT74">
        <v>652407000</v>
      </c>
      <c r="AU74">
        <v>791063000</v>
      </c>
      <c r="AV74">
        <v>1089161000</v>
      </c>
      <c r="AW74">
        <v>981090000</v>
      </c>
      <c r="AX74">
        <v>870277000</v>
      </c>
      <c r="AY74">
        <v>893240000</v>
      </c>
      <c r="AZ74">
        <v>984666000</v>
      </c>
      <c r="BA74">
        <v>6.2</v>
      </c>
      <c r="BB74">
        <v>7.2</v>
      </c>
      <c r="BC74">
        <v>9.6</v>
      </c>
      <c r="BD74">
        <v>11.7</v>
      </c>
      <c r="BE74">
        <v>351803000</v>
      </c>
      <c r="BF74">
        <v>536774000</v>
      </c>
      <c r="BG74">
        <v>273969000</v>
      </c>
      <c r="BH74">
        <v>521644000</v>
      </c>
      <c r="BI74">
        <v>32697000</v>
      </c>
      <c r="BJ74">
        <v>55410000</v>
      </c>
      <c r="BK74">
        <v>70034000</v>
      </c>
      <c r="BL74">
        <v>223802000</v>
      </c>
      <c r="BM74">
        <v>0</v>
      </c>
      <c r="BN74">
        <v>0</v>
      </c>
      <c r="BO74">
        <v>0</v>
      </c>
      <c r="BP74">
        <v>41520000</v>
      </c>
      <c r="BQ74">
        <v>330882000</v>
      </c>
      <c r="BR74">
        <v>498046000</v>
      </c>
      <c r="BS74">
        <v>215282000</v>
      </c>
      <c r="BT74">
        <v>265384000</v>
      </c>
      <c r="BU74">
        <v>127371000</v>
      </c>
      <c r="BV74">
        <v>120820000</v>
      </c>
      <c r="BW74">
        <v>99217000</v>
      </c>
      <c r="BX74">
        <v>109475000</v>
      </c>
      <c r="BY74">
        <v>0</v>
      </c>
      <c r="BZ74">
        <v>0</v>
      </c>
      <c r="CA74">
        <v>0</v>
      </c>
      <c r="CB74">
        <v>0</v>
      </c>
      <c r="CC74">
        <v>9934000</v>
      </c>
      <c r="CD74">
        <v>23786000</v>
      </c>
      <c r="CE74">
        <v>18564000</v>
      </c>
      <c r="CF74">
        <v>221970000</v>
      </c>
    </row>
    <row r="75" spans="1:84" ht="15" customHeight="1">
      <c r="A75">
        <f t="shared" si="2"/>
        <v>74</v>
      </c>
      <c r="B75" s="3" t="s">
        <v>104</v>
      </c>
      <c r="C75" s="11">
        <v>7716761626</v>
      </c>
      <c r="D75" s="27" t="s">
        <v>193</v>
      </c>
      <c r="E75" t="s">
        <v>40</v>
      </c>
      <c r="F75">
        <v>3800</v>
      </c>
      <c r="G75">
        <v>0.04</v>
      </c>
      <c r="H75">
        <v>210</v>
      </c>
      <c r="I75">
        <v>-0.01</v>
      </c>
      <c r="J75">
        <v>18100</v>
      </c>
      <c r="K75">
        <v>0.04</v>
      </c>
      <c r="L75" s="30" t="s">
        <v>260</v>
      </c>
      <c r="M75">
        <v>67000</v>
      </c>
      <c r="N75">
        <v>59000</v>
      </c>
      <c r="O75">
        <v>50000</v>
      </c>
      <c r="P75">
        <v>42000</v>
      </c>
      <c r="Q75">
        <v>11891000</v>
      </c>
      <c r="R75">
        <v>16835000</v>
      </c>
      <c r="S75">
        <v>11582000</v>
      </c>
      <c r="T75">
        <v>15669000</v>
      </c>
      <c r="U75">
        <v>274232000</v>
      </c>
      <c r="V75">
        <v>397338000</v>
      </c>
      <c r="W75">
        <v>174439000</v>
      </c>
      <c r="X75">
        <v>256944000</v>
      </c>
      <c r="Y75">
        <v>32697000</v>
      </c>
      <c r="Z75">
        <v>55411000</v>
      </c>
      <c r="AA75">
        <v>70033000</v>
      </c>
      <c r="AB75">
        <v>223802000</v>
      </c>
      <c r="AC75">
        <v>363781000</v>
      </c>
      <c r="AD75">
        <v>553689000</v>
      </c>
      <c r="AE75">
        <v>285639000</v>
      </c>
      <c r="AF75">
        <v>537355000</v>
      </c>
      <c r="AG75">
        <v>4157000</v>
      </c>
      <c r="AH75">
        <v>4157000</v>
      </c>
      <c r="AI75">
        <v>4157000</v>
      </c>
      <c r="AJ75">
        <v>4157000</v>
      </c>
      <c r="AK75">
        <v>2649991000</v>
      </c>
      <c r="AL75">
        <v>2891317000</v>
      </c>
      <c r="AM75">
        <v>2676162000</v>
      </c>
      <c r="AN75">
        <v>3623102000</v>
      </c>
      <c r="AO75">
        <v>2543091000</v>
      </c>
      <c r="AP75">
        <v>2832520000</v>
      </c>
      <c r="AQ75">
        <v>2672194000</v>
      </c>
      <c r="AR75">
        <v>3394537000</v>
      </c>
      <c r="AS75">
        <v>106900000</v>
      </c>
      <c r="AT75">
        <v>58797000</v>
      </c>
      <c r="AU75">
        <v>3968000</v>
      </c>
      <c r="AV75">
        <v>228565000</v>
      </c>
      <c r="AW75">
        <v>127371000</v>
      </c>
      <c r="AX75">
        <v>120820000</v>
      </c>
      <c r="AY75">
        <v>99217000</v>
      </c>
      <c r="AZ75">
        <v>109475000</v>
      </c>
      <c r="BA75">
        <v>13.4</v>
      </c>
      <c r="BB75">
        <v>8.6</v>
      </c>
      <c r="BC75">
        <v>9.4</v>
      </c>
      <c r="BD75">
        <v>16.8</v>
      </c>
      <c r="BE75">
        <v>598718000</v>
      </c>
      <c r="BF75">
        <v>506047000</v>
      </c>
      <c r="BG75">
        <v>404825000</v>
      </c>
      <c r="BH75">
        <v>394129000</v>
      </c>
      <c r="BI75">
        <v>-147786000</v>
      </c>
      <c r="BJ75">
        <v>-164834000</v>
      </c>
      <c r="BK75">
        <v>-138619000</v>
      </c>
      <c r="BL75">
        <v>-95454000</v>
      </c>
      <c r="BM75">
        <v>0</v>
      </c>
      <c r="BN75">
        <v>0</v>
      </c>
      <c r="BO75">
        <v>0</v>
      </c>
      <c r="BP75">
        <v>0</v>
      </c>
      <c r="BQ75">
        <v>768155000</v>
      </c>
      <c r="BR75">
        <v>687367000</v>
      </c>
      <c r="BS75">
        <v>554723000</v>
      </c>
      <c r="BT75">
        <v>511240000</v>
      </c>
      <c r="BU75">
        <v>981090000</v>
      </c>
      <c r="BV75">
        <v>870277000</v>
      </c>
      <c r="BW75">
        <v>893240000</v>
      </c>
      <c r="BX75">
        <v>984666000</v>
      </c>
      <c r="BY75">
        <v>0</v>
      </c>
      <c r="BZ75">
        <v>0</v>
      </c>
      <c r="CA75">
        <v>0</v>
      </c>
      <c r="CB75">
        <v>0</v>
      </c>
      <c r="CC75">
        <v>-242186000</v>
      </c>
      <c r="CD75">
        <v>-4658000</v>
      </c>
      <c r="CE75">
        <v>49071000</v>
      </c>
      <c r="CF75">
        <v>70080000</v>
      </c>
    </row>
    <row r="76" spans="1:84" ht="15" customHeight="1">
      <c r="A76">
        <f t="shared" si="2"/>
        <v>75</v>
      </c>
      <c r="B76" s="3" t="s">
        <v>106</v>
      </c>
      <c r="C76" s="11">
        <v>7718280244</v>
      </c>
      <c r="D76" s="26" t="s">
        <v>184</v>
      </c>
      <c r="E76" t="s">
        <v>14</v>
      </c>
      <c r="F76">
        <v>3720</v>
      </c>
      <c r="G76">
        <v>1.46</v>
      </c>
      <c r="H76">
        <v>1690</v>
      </c>
      <c r="I76">
        <v>1.41</v>
      </c>
      <c r="J76">
        <v>2200</v>
      </c>
      <c r="K76">
        <v>0.02</v>
      </c>
      <c r="L76" s="30" t="s">
        <v>264</v>
      </c>
      <c r="M76">
        <v>0</v>
      </c>
      <c r="N76">
        <v>0</v>
      </c>
      <c r="O76">
        <v>0</v>
      </c>
      <c r="P76">
        <v>0</v>
      </c>
      <c r="Q76">
        <v>9062000</v>
      </c>
      <c r="R76">
        <v>19347000</v>
      </c>
      <c r="S76">
        <v>46400000</v>
      </c>
      <c r="T76">
        <v>85469000</v>
      </c>
      <c r="U76">
        <v>239281000</v>
      </c>
      <c r="V76">
        <v>273300000</v>
      </c>
      <c r="W76">
        <v>269753000</v>
      </c>
      <c r="X76">
        <v>398324000</v>
      </c>
      <c r="Y76">
        <v>-367364000</v>
      </c>
      <c r="Z76">
        <v>-577152000</v>
      </c>
      <c r="AA76">
        <v>-753070000</v>
      </c>
      <c r="AB76">
        <v>-668745000</v>
      </c>
      <c r="AC76">
        <v>822478000</v>
      </c>
      <c r="AD76">
        <v>502536000</v>
      </c>
      <c r="AE76">
        <v>576231000</v>
      </c>
      <c r="AF76">
        <v>755006000</v>
      </c>
      <c r="AG76">
        <v>0</v>
      </c>
      <c r="AH76">
        <v>0</v>
      </c>
      <c r="AI76">
        <v>0</v>
      </c>
      <c r="AJ76">
        <v>0</v>
      </c>
      <c r="AK76">
        <v>1115193000</v>
      </c>
      <c r="AL76">
        <v>1290936000</v>
      </c>
      <c r="AM76">
        <v>1511077000</v>
      </c>
      <c r="AN76">
        <v>1988309000</v>
      </c>
      <c r="AO76">
        <v>944950000</v>
      </c>
      <c r="AP76">
        <v>1075388000</v>
      </c>
      <c r="AQ76">
        <v>1191836000</v>
      </c>
      <c r="AR76">
        <v>1542058000</v>
      </c>
      <c r="AS76">
        <v>170243000</v>
      </c>
      <c r="AT76">
        <v>215548000</v>
      </c>
      <c r="AU76">
        <v>319241000</v>
      </c>
      <c r="AV76">
        <v>446251000</v>
      </c>
      <c r="AW76">
        <v>393631000</v>
      </c>
      <c r="AX76">
        <v>444752000</v>
      </c>
      <c r="AY76">
        <v>505650000</v>
      </c>
      <c r="AZ76">
        <v>638701000</v>
      </c>
      <c r="BA76">
        <v>4.4000000000000004</v>
      </c>
      <c r="BB76">
        <v>5</v>
      </c>
      <c r="BC76">
        <v>5.6</v>
      </c>
      <c r="BD76">
        <v>6</v>
      </c>
      <c r="BE76">
        <v>765718000</v>
      </c>
      <c r="BF76">
        <v>391445000</v>
      </c>
      <c r="BG76">
        <v>384045000</v>
      </c>
      <c r="BH76">
        <v>521064000</v>
      </c>
      <c r="BI76">
        <v>-367364000</v>
      </c>
      <c r="BJ76">
        <v>-577152000</v>
      </c>
      <c r="BK76">
        <v>-753070000</v>
      </c>
      <c r="BL76">
        <v>-668745000</v>
      </c>
      <c r="BM76">
        <v>0</v>
      </c>
      <c r="BN76">
        <v>0</v>
      </c>
      <c r="BO76">
        <v>124650000</v>
      </c>
      <c r="BP76">
        <v>259000000</v>
      </c>
      <c r="BQ76">
        <v>1189770000</v>
      </c>
      <c r="BR76">
        <v>1077726000</v>
      </c>
      <c r="BS76">
        <v>1200356000</v>
      </c>
      <c r="BT76">
        <v>1146564000</v>
      </c>
      <c r="BU76">
        <v>393631000</v>
      </c>
      <c r="BV76">
        <v>444752000</v>
      </c>
      <c r="BW76">
        <v>505650000</v>
      </c>
      <c r="BX76">
        <v>638701000</v>
      </c>
      <c r="BY76">
        <v>0</v>
      </c>
      <c r="BZ76">
        <v>0</v>
      </c>
      <c r="CA76">
        <v>0</v>
      </c>
      <c r="CB76">
        <v>0</v>
      </c>
      <c r="CC76">
        <v>-210658000</v>
      </c>
      <c r="CD76">
        <v>-252555000</v>
      </c>
      <c r="CE76">
        <v>-227369000</v>
      </c>
      <c r="CF76">
        <v>105250000</v>
      </c>
    </row>
    <row r="77" spans="1:84" ht="15" customHeight="1">
      <c r="A77">
        <f t="shared" si="2"/>
        <v>76</v>
      </c>
      <c r="B77" s="3" t="s">
        <v>108</v>
      </c>
      <c r="C77" s="11">
        <v>7714404058</v>
      </c>
      <c r="D77" s="27" t="s">
        <v>203</v>
      </c>
      <c r="E77" t="s">
        <v>12</v>
      </c>
      <c r="F77">
        <v>3530</v>
      </c>
      <c r="G77">
        <v>0.4</v>
      </c>
      <c r="H77">
        <v>77</v>
      </c>
      <c r="I77">
        <v>0.28000000000000003</v>
      </c>
      <c r="J77">
        <v>45840</v>
      </c>
      <c r="K77">
        <v>0.09</v>
      </c>
      <c r="M77">
        <v>0</v>
      </c>
      <c r="N77">
        <v>0</v>
      </c>
      <c r="O77">
        <v>0</v>
      </c>
      <c r="P77">
        <v>0</v>
      </c>
      <c r="Q77">
        <v>2588000</v>
      </c>
      <c r="R77">
        <v>2980000</v>
      </c>
      <c r="S77">
        <v>1556000</v>
      </c>
      <c r="T77">
        <v>1319000</v>
      </c>
      <c r="U77">
        <v>13702000</v>
      </c>
      <c r="V77">
        <v>73829000</v>
      </c>
      <c r="W77">
        <v>87066000</v>
      </c>
      <c r="X77">
        <v>140244000</v>
      </c>
      <c r="Y77">
        <v>19141000</v>
      </c>
      <c r="Z77">
        <v>23180000</v>
      </c>
      <c r="AA77">
        <v>30796000</v>
      </c>
      <c r="AB77">
        <v>35488000</v>
      </c>
      <c r="AC77">
        <v>185358000</v>
      </c>
      <c r="AD77">
        <v>227284000</v>
      </c>
      <c r="AE77">
        <v>194550000</v>
      </c>
      <c r="AF77">
        <v>206719000</v>
      </c>
      <c r="AG77">
        <v>0</v>
      </c>
      <c r="AH77">
        <v>0</v>
      </c>
      <c r="AI77">
        <v>0</v>
      </c>
      <c r="AJ77">
        <v>0</v>
      </c>
      <c r="AK77">
        <v>361245000</v>
      </c>
      <c r="AL77">
        <v>422987000</v>
      </c>
      <c r="AM77">
        <v>436331000</v>
      </c>
      <c r="AN77">
        <v>533448000</v>
      </c>
      <c r="AO77">
        <v>284231000</v>
      </c>
      <c r="AP77">
        <v>287467000</v>
      </c>
      <c r="AQ77">
        <v>427251000</v>
      </c>
      <c r="AR77">
        <v>523511000</v>
      </c>
      <c r="AS77">
        <v>77014000</v>
      </c>
      <c r="AT77">
        <v>135520000</v>
      </c>
      <c r="AU77">
        <v>0</v>
      </c>
      <c r="AV77">
        <v>0</v>
      </c>
      <c r="AW77">
        <v>61879000</v>
      </c>
      <c r="AX77">
        <v>125734000</v>
      </c>
      <c r="AY77">
        <v>0</v>
      </c>
      <c r="AZ77">
        <v>0</v>
      </c>
      <c r="BA77">
        <v>26.2</v>
      </c>
      <c r="BB77">
        <v>9.6999999999999993</v>
      </c>
      <c r="BC77">
        <v>5.4</v>
      </c>
      <c r="BD77">
        <v>4.7</v>
      </c>
      <c r="BE77">
        <v>182770000</v>
      </c>
      <c r="BF77">
        <v>224304000</v>
      </c>
      <c r="BG77">
        <v>192994000</v>
      </c>
      <c r="BH77">
        <v>205400000</v>
      </c>
      <c r="BI77">
        <v>19141000</v>
      </c>
      <c r="BJ77">
        <v>23180000</v>
      </c>
      <c r="BK77">
        <v>30796000</v>
      </c>
      <c r="BL77">
        <v>35488000</v>
      </c>
      <c r="BM77">
        <v>0</v>
      </c>
      <c r="BN77">
        <v>0</v>
      </c>
      <c r="BO77">
        <v>0</v>
      </c>
      <c r="BP77">
        <v>0</v>
      </c>
      <c r="BQ77">
        <v>166217000</v>
      </c>
      <c r="BR77">
        <v>204104000</v>
      </c>
      <c r="BS77">
        <v>163754000</v>
      </c>
      <c r="BT77">
        <v>171231000</v>
      </c>
      <c r="BU77">
        <v>61879000</v>
      </c>
      <c r="BV77">
        <v>125734000</v>
      </c>
      <c r="BW77">
        <v>0</v>
      </c>
      <c r="BX77">
        <v>0</v>
      </c>
      <c r="BY77">
        <v>0</v>
      </c>
      <c r="BZ77">
        <v>831000</v>
      </c>
      <c r="CA77">
        <v>0</v>
      </c>
      <c r="CB77">
        <v>0</v>
      </c>
      <c r="CC77">
        <v>13683000</v>
      </c>
      <c r="CD77">
        <v>6872000</v>
      </c>
      <c r="CE77">
        <v>9573000</v>
      </c>
      <c r="CF77">
        <v>5770000</v>
      </c>
    </row>
    <row r="78" spans="1:84" ht="15" customHeight="1">
      <c r="A78">
        <f t="shared" si="2"/>
        <v>77</v>
      </c>
      <c r="B78" s="3" t="s">
        <v>109</v>
      </c>
      <c r="C78" s="11">
        <v>7704218694</v>
      </c>
      <c r="D78" s="27" t="s">
        <v>176</v>
      </c>
      <c r="E78" t="s">
        <v>30</v>
      </c>
      <c r="F78">
        <v>3400</v>
      </c>
      <c r="G78">
        <v>4.67</v>
      </c>
      <c r="H78">
        <v>650</v>
      </c>
      <c r="I78">
        <v>3.89</v>
      </c>
      <c r="J78">
        <v>5230</v>
      </c>
      <c r="K78">
        <v>0.16</v>
      </c>
      <c r="M78">
        <v>3841000</v>
      </c>
      <c r="N78">
        <v>2942000</v>
      </c>
      <c r="O78">
        <v>47587000</v>
      </c>
      <c r="P78">
        <v>217041000</v>
      </c>
      <c r="Q78">
        <v>56033361000</v>
      </c>
      <c r="R78">
        <v>53761909000</v>
      </c>
      <c r="S78">
        <v>49920479000</v>
      </c>
      <c r="T78">
        <v>46703636000</v>
      </c>
      <c r="U78">
        <v>21489430000</v>
      </c>
      <c r="V78">
        <v>20899542000</v>
      </c>
      <c r="W78">
        <v>21145156000</v>
      </c>
      <c r="X78">
        <v>22746105000</v>
      </c>
      <c r="Y78">
        <v>65860199000</v>
      </c>
      <c r="Z78">
        <v>69320153000</v>
      </c>
      <c r="AA78">
        <v>84052315000</v>
      </c>
      <c r="AB78">
        <v>98153178000</v>
      </c>
      <c r="AC78">
        <v>131060217000</v>
      </c>
      <c r="AD78">
        <v>145186127000</v>
      </c>
      <c r="AE78">
        <v>139920228000</v>
      </c>
      <c r="AF78">
        <v>145659747000</v>
      </c>
      <c r="AG78">
        <v>55896000</v>
      </c>
      <c r="AH78">
        <v>55896000</v>
      </c>
      <c r="AI78">
        <v>55896000</v>
      </c>
      <c r="AJ78">
        <v>55896000</v>
      </c>
      <c r="AK78">
        <v>217398003000</v>
      </c>
      <c r="AL78">
        <v>208024447000</v>
      </c>
      <c r="AM78">
        <v>224014751000</v>
      </c>
      <c r="AN78">
        <v>221198625000</v>
      </c>
      <c r="AO78">
        <v>179926373000</v>
      </c>
      <c r="AP78">
        <v>171283177000</v>
      </c>
      <c r="AQ78">
        <v>183832174000</v>
      </c>
      <c r="AR78">
        <v>173884424000</v>
      </c>
      <c r="AS78">
        <v>37471630000</v>
      </c>
      <c r="AT78">
        <v>36741270000</v>
      </c>
      <c r="AU78">
        <v>40182577000</v>
      </c>
      <c r="AV78">
        <v>47314201000</v>
      </c>
      <c r="AW78">
        <v>37481058000</v>
      </c>
      <c r="AX78">
        <v>34375643000</v>
      </c>
      <c r="AY78">
        <v>34743024000</v>
      </c>
      <c r="AZ78">
        <v>36609295000</v>
      </c>
      <c r="BA78">
        <v>10.3</v>
      </c>
      <c r="BB78">
        <v>9.8000000000000007</v>
      </c>
      <c r="BC78">
        <v>10.7</v>
      </c>
      <c r="BD78">
        <v>10.1</v>
      </c>
      <c r="BE78">
        <v>68256998000</v>
      </c>
      <c r="BF78">
        <v>89613414000</v>
      </c>
      <c r="BG78">
        <v>88299048000</v>
      </c>
      <c r="BH78">
        <v>96960551000</v>
      </c>
      <c r="BI78">
        <v>65860199000</v>
      </c>
      <c r="BJ78">
        <v>69320153000</v>
      </c>
      <c r="BK78">
        <v>84052315000</v>
      </c>
      <c r="BL78">
        <v>98153178000</v>
      </c>
      <c r="BM78">
        <v>0</v>
      </c>
      <c r="BN78">
        <v>0</v>
      </c>
      <c r="BO78">
        <v>0</v>
      </c>
      <c r="BP78">
        <v>0</v>
      </c>
      <c r="BQ78">
        <v>62715993000</v>
      </c>
      <c r="BR78">
        <v>73474302000</v>
      </c>
      <c r="BS78">
        <v>53579336000</v>
      </c>
      <c r="BT78">
        <v>45319009000</v>
      </c>
      <c r="BU78">
        <v>37481058000</v>
      </c>
      <c r="BV78">
        <v>34375643000</v>
      </c>
      <c r="BW78">
        <v>34743024000</v>
      </c>
      <c r="BX78">
        <v>36609295000</v>
      </c>
      <c r="BY78">
        <v>0</v>
      </c>
      <c r="BZ78">
        <v>0</v>
      </c>
      <c r="CA78">
        <v>0</v>
      </c>
      <c r="CB78">
        <v>0</v>
      </c>
      <c r="CC78">
        <v>7195481000</v>
      </c>
      <c r="CD78">
        <v>7295931000</v>
      </c>
      <c r="CE78">
        <v>17889320000</v>
      </c>
      <c r="CF78">
        <v>16433669000</v>
      </c>
    </row>
    <row r="79" spans="1:84" ht="15" customHeight="1">
      <c r="A79">
        <f t="shared" si="2"/>
        <v>78</v>
      </c>
      <c r="B79" s="3" t="s">
        <v>110</v>
      </c>
      <c r="C79" s="11">
        <v>7729108750</v>
      </c>
      <c r="D79" s="27" t="s">
        <v>163</v>
      </c>
      <c r="E79" t="s">
        <v>8</v>
      </c>
      <c r="F79">
        <v>3370</v>
      </c>
      <c r="G79">
        <v>0.32</v>
      </c>
      <c r="H79">
        <v>810</v>
      </c>
      <c r="I79">
        <v>0.27</v>
      </c>
      <c r="J79">
        <v>4160</v>
      </c>
      <c r="K79">
        <v>0.05</v>
      </c>
      <c r="M79">
        <v>4818000</v>
      </c>
      <c r="N79">
        <v>10186000</v>
      </c>
      <c r="O79">
        <v>8716000</v>
      </c>
      <c r="P79">
        <v>6613000</v>
      </c>
      <c r="Q79">
        <v>26379000</v>
      </c>
      <c r="R79">
        <v>24818000</v>
      </c>
      <c r="S79">
        <v>23838000</v>
      </c>
      <c r="T79">
        <v>36690000</v>
      </c>
      <c r="U79">
        <v>753601000</v>
      </c>
      <c r="V79">
        <v>947125000</v>
      </c>
      <c r="W79">
        <v>1186250000</v>
      </c>
      <c r="X79">
        <v>1357298000</v>
      </c>
      <c r="Y79">
        <v>668976000</v>
      </c>
      <c r="Z79">
        <v>756538000</v>
      </c>
      <c r="AA79">
        <v>1181445000</v>
      </c>
      <c r="AB79">
        <v>1538599000</v>
      </c>
      <c r="AC79">
        <v>1018930000</v>
      </c>
      <c r="AD79">
        <v>1165136000</v>
      </c>
      <c r="AE79">
        <v>1575961000</v>
      </c>
      <c r="AF79">
        <v>2067680000</v>
      </c>
      <c r="AG79">
        <v>0</v>
      </c>
      <c r="AH79">
        <v>0</v>
      </c>
      <c r="AI79">
        <v>0</v>
      </c>
      <c r="AJ79">
        <v>0</v>
      </c>
      <c r="AK79">
        <v>2954770000</v>
      </c>
      <c r="AL79">
        <v>3345899000</v>
      </c>
      <c r="AM79">
        <v>3965110000</v>
      </c>
      <c r="AN79">
        <v>5260490000</v>
      </c>
      <c r="AO79">
        <v>1873818000</v>
      </c>
      <c r="AP79">
        <v>2178454000</v>
      </c>
      <c r="AQ79">
        <v>2359836000</v>
      </c>
      <c r="AR79">
        <v>3226334000</v>
      </c>
      <c r="AS79">
        <v>1080952000</v>
      </c>
      <c r="AT79">
        <v>1167445000</v>
      </c>
      <c r="AU79">
        <v>1605274000</v>
      </c>
      <c r="AV79">
        <v>2034156000</v>
      </c>
      <c r="AW79">
        <v>730979000</v>
      </c>
      <c r="AX79">
        <v>825888000</v>
      </c>
      <c r="AY79">
        <v>963984000</v>
      </c>
      <c r="AZ79">
        <v>1192595000</v>
      </c>
      <c r="BA79">
        <v>4.2</v>
      </c>
      <c r="BB79">
        <v>3.9</v>
      </c>
      <c r="BC79">
        <v>3.7</v>
      </c>
      <c r="BD79">
        <v>4.0999999999999996</v>
      </c>
      <c r="BE79">
        <v>983343000</v>
      </c>
      <c r="BF79">
        <v>1125756000</v>
      </c>
      <c r="BG79">
        <v>1538825000</v>
      </c>
      <c r="BH79">
        <v>2014560000</v>
      </c>
      <c r="BI79">
        <v>668976000</v>
      </c>
      <c r="BJ79">
        <v>756538000</v>
      </c>
      <c r="BK79">
        <v>1181445000</v>
      </c>
      <c r="BL79">
        <v>1538599000</v>
      </c>
      <c r="BM79">
        <v>50000000</v>
      </c>
      <c r="BN79">
        <v>60000000</v>
      </c>
      <c r="BO79">
        <v>0</v>
      </c>
      <c r="BP79">
        <v>0</v>
      </c>
      <c r="BQ79">
        <v>298284000</v>
      </c>
      <c r="BR79">
        <v>346850000</v>
      </c>
      <c r="BS79">
        <v>392554000</v>
      </c>
      <c r="BT79">
        <v>526452000</v>
      </c>
      <c r="BU79">
        <v>730979000</v>
      </c>
      <c r="BV79">
        <v>825888000</v>
      </c>
      <c r="BW79">
        <v>963984000</v>
      </c>
      <c r="BX79">
        <v>1192595000</v>
      </c>
      <c r="BY79">
        <v>0</v>
      </c>
      <c r="BZ79">
        <v>0</v>
      </c>
      <c r="CA79">
        <v>0</v>
      </c>
      <c r="CB79">
        <v>0</v>
      </c>
      <c r="CC79">
        <v>334258000</v>
      </c>
      <c r="CD79">
        <v>292736000</v>
      </c>
      <c r="CE79">
        <v>592300000</v>
      </c>
      <c r="CF79">
        <v>863200000</v>
      </c>
    </row>
    <row r="80" spans="1:84" ht="15" customHeight="1">
      <c r="A80">
        <f t="shared" si="2"/>
        <v>79</v>
      </c>
      <c r="B80" s="3" t="s">
        <v>112</v>
      </c>
      <c r="C80" s="11">
        <v>7731380953</v>
      </c>
      <c r="D80" s="27" t="s">
        <v>204</v>
      </c>
      <c r="E80" t="s">
        <v>17</v>
      </c>
      <c r="F80">
        <v>3210</v>
      </c>
      <c r="G80">
        <v>0.84</v>
      </c>
      <c r="H80">
        <v>305</v>
      </c>
      <c r="I80">
        <v>0.81</v>
      </c>
      <c r="J80">
        <v>10520</v>
      </c>
      <c r="K80">
        <v>0.02</v>
      </c>
      <c r="M80">
        <v>0</v>
      </c>
      <c r="N80">
        <v>174000</v>
      </c>
      <c r="O80">
        <v>2105000</v>
      </c>
      <c r="P80">
        <v>5365000</v>
      </c>
      <c r="Q80">
        <v>70000</v>
      </c>
      <c r="R80">
        <v>0</v>
      </c>
      <c r="S80">
        <v>440000</v>
      </c>
      <c r="T80">
        <v>200000</v>
      </c>
      <c r="U80">
        <v>45519000</v>
      </c>
      <c r="V80">
        <v>58765000</v>
      </c>
      <c r="W80">
        <v>85833000</v>
      </c>
      <c r="X80">
        <v>117038000</v>
      </c>
      <c r="Y80">
        <v>16033000</v>
      </c>
      <c r="Z80">
        <v>-7384000</v>
      </c>
      <c r="AA80">
        <v>-86162000</v>
      </c>
      <c r="AB80">
        <v>-66589000</v>
      </c>
      <c r="AC80">
        <v>97988000</v>
      </c>
      <c r="AD80">
        <v>187479000</v>
      </c>
      <c r="AE80">
        <v>268888000</v>
      </c>
      <c r="AF80">
        <v>479075000</v>
      </c>
      <c r="AG80">
        <v>33300000</v>
      </c>
      <c r="AH80">
        <v>33300000</v>
      </c>
      <c r="AI80">
        <v>33300000</v>
      </c>
      <c r="AJ80">
        <v>33300000</v>
      </c>
      <c r="AK80">
        <v>273179000</v>
      </c>
      <c r="AL80">
        <v>564547000</v>
      </c>
      <c r="AM80">
        <v>901027000</v>
      </c>
      <c r="AN80">
        <v>879489000</v>
      </c>
      <c r="AO80">
        <v>228085000</v>
      </c>
      <c r="AP80">
        <v>488084000</v>
      </c>
      <c r="AQ80">
        <v>835148000</v>
      </c>
      <c r="AR80">
        <v>837977000</v>
      </c>
      <c r="AS80">
        <v>45094000</v>
      </c>
      <c r="AT80">
        <v>76463000</v>
      </c>
      <c r="AU80">
        <v>65879000</v>
      </c>
      <c r="AV80">
        <v>41512000</v>
      </c>
      <c r="AW80">
        <v>42991000</v>
      </c>
      <c r="AX80">
        <v>77461000</v>
      </c>
      <c r="AY80">
        <v>107458000</v>
      </c>
      <c r="AZ80">
        <v>98004000</v>
      </c>
      <c r="BA80">
        <v>0</v>
      </c>
      <c r="BB80">
        <v>10.8</v>
      </c>
      <c r="BC80">
        <v>12.5</v>
      </c>
      <c r="BD80">
        <v>8.6999999999999993</v>
      </c>
      <c r="BE80">
        <v>97911000</v>
      </c>
      <c r="BF80">
        <v>187305000</v>
      </c>
      <c r="BG80">
        <v>266031000</v>
      </c>
      <c r="BH80">
        <v>473511000</v>
      </c>
      <c r="BI80">
        <v>16033000</v>
      </c>
      <c r="BJ80">
        <v>-7384000</v>
      </c>
      <c r="BK80">
        <v>-86162000</v>
      </c>
      <c r="BL80">
        <v>-66589000</v>
      </c>
      <c r="BM80">
        <v>23154000</v>
      </c>
      <c r="BN80">
        <v>123115000</v>
      </c>
      <c r="BO80">
        <v>200402000</v>
      </c>
      <c r="BP80">
        <v>333025000</v>
      </c>
      <c r="BQ80">
        <v>58801000</v>
      </c>
      <c r="BR80">
        <v>71748000</v>
      </c>
      <c r="BS80">
        <v>154646000</v>
      </c>
      <c r="BT80">
        <v>212638000</v>
      </c>
      <c r="BU80">
        <v>42991000</v>
      </c>
      <c r="BV80">
        <v>77461000</v>
      </c>
      <c r="BW80">
        <v>107458000</v>
      </c>
      <c r="BX80">
        <v>98004000</v>
      </c>
      <c r="BY80">
        <v>7621000</v>
      </c>
      <c r="BZ80">
        <v>17811000</v>
      </c>
      <c r="CA80">
        <v>37413000</v>
      </c>
      <c r="CB80">
        <v>0</v>
      </c>
      <c r="CC80">
        <v>-9443000</v>
      </c>
      <c r="CD80">
        <v>-22927000</v>
      </c>
      <c r="CE80">
        <v>-77660000</v>
      </c>
      <c r="CF80">
        <v>23986000</v>
      </c>
    </row>
    <row r="81" spans="1:84" ht="15" customHeight="1">
      <c r="A81">
        <f t="shared" si="2"/>
        <v>80</v>
      </c>
      <c r="B81" s="3" t="s">
        <v>113</v>
      </c>
      <c r="C81" s="11">
        <v>7707061530</v>
      </c>
      <c r="D81" s="27" t="s">
        <v>181</v>
      </c>
      <c r="E81" t="s">
        <v>55</v>
      </c>
      <c r="F81">
        <v>3090</v>
      </c>
      <c r="G81">
        <v>0.3</v>
      </c>
      <c r="H81">
        <v>550</v>
      </c>
      <c r="I81">
        <v>0.23</v>
      </c>
      <c r="J81">
        <v>5620</v>
      </c>
      <c r="K81">
        <v>0.05</v>
      </c>
      <c r="L81" s="30" t="s">
        <v>265</v>
      </c>
      <c r="M81">
        <v>36212000</v>
      </c>
      <c r="N81">
        <v>42585000</v>
      </c>
      <c r="O81">
        <v>34480000</v>
      </c>
      <c r="P81">
        <v>27393000</v>
      </c>
      <c r="Q81">
        <v>722706000</v>
      </c>
      <c r="R81">
        <v>735469000</v>
      </c>
      <c r="S81">
        <v>685620000</v>
      </c>
      <c r="T81">
        <v>843490000</v>
      </c>
      <c r="U81">
        <v>6798060000</v>
      </c>
      <c r="V81">
        <v>6807807000</v>
      </c>
      <c r="W81">
        <v>5024793000</v>
      </c>
      <c r="X81">
        <v>4298983000</v>
      </c>
      <c r="Y81">
        <v>480538000</v>
      </c>
      <c r="Z81">
        <v>233892000</v>
      </c>
      <c r="AA81">
        <v>-880486000</v>
      </c>
      <c r="AB81">
        <v>-2546863000</v>
      </c>
      <c r="AC81">
        <v>10393105000</v>
      </c>
      <c r="AD81">
        <v>10060347000</v>
      </c>
      <c r="AE81">
        <v>9118522000</v>
      </c>
      <c r="AF81">
        <v>7940032000</v>
      </c>
      <c r="AG81">
        <v>0</v>
      </c>
      <c r="AH81">
        <v>0</v>
      </c>
      <c r="AI81">
        <v>0</v>
      </c>
      <c r="AJ81">
        <v>1499159000</v>
      </c>
      <c r="AK81">
        <v>19863323000</v>
      </c>
      <c r="AL81">
        <v>19878730000</v>
      </c>
      <c r="AM81">
        <v>15722260000</v>
      </c>
      <c r="AN81">
        <v>15283150000</v>
      </c>
      <c r="AO81">
        <v>11863079000</v>
      </c>
      <c r="AP81">
        <v>11171639000</v>
      </c>
      <c r="AQ81">
        <v>9071557000</v>
      </c>
      <c r="AR81">
        <v>8612493000</v>
      </c>
      <c r="AS81">
        <v>8000244000</v>
      </c>
      <c r="AT81">
        <v>8707091000</v>
      </c>
      <c r="AU81">
        <v>6650703000</v>
      </c>
      <c r="AV81">
        <v>6670657000</v>
      </c>
      <c r="AW81">
        <v>7748191000</v>
      </c>
      <c r="AX81">
        <v>8291782000</v>
      </c>
      <c r="AY81">
        <v>7071816000</v>
      </c>
      <c r="AZ81">
        <v>8339822000</v>
      </c>
      <c r="BA81">
        <v>3.1</v>
      </c>
      <c r="BB81">
        <v>2.9</v>
      </c>
      <c r="BC81">
        <v>2.7</v>
      </c>
      <c r="BD81">
        <v>3.3</v>
      </c>
      <c r="BE81">
        <v>9121218000</v>
      </c>
      <c r="BF81">
        <v>8625755000</v>
      </c>
      <c r="BG81">
        <v>7464806000</v>
      </c>
      <c r="BH81">
        <v>6326083000</v>
      </c>
      <c r="BI81">
        <v>480538000</v>
      </c>
      <c r="BJ81">
        <v>233892000</v>
      </c>
      <c r="BK81">
        <v>-880486000</v>
      </c>
      <c r="BL81">
        <v>-2546863000</v>
      </c>
      <c r="BM81">
        <v>0</v>
      </c>
      <c r="BN81">
        <v>0</v>
      </c>
      <c r="BO81">
        <v>0</v>
      </c>
      <c r="BP81">
        <v>0</v>
      </c>
      <c r="BQ81">
        <v>9865273000</v>
      </c>
      <c r="BR81">
        <v>9723368000</v>
      </c>
      <c r="BS81">
        <v>9932591000</v>
      </c>
      <c r="BT81">
        <v>10405967000</v>
      </c>
      <c r="BU81">
        <v>7748191000</v>
      </c>
      <c r="BV81">
        <v>8291782000</v>
      </c>
      <c r="BW81">
        <v>7071816000</v>
      </c>
      <c r="BX81">
        <v>8339822000</v>
      </c>
      <c r="BY81">
        <v>0</v>
      </c>
      <c r="BZ81">
        <v>0</v>
      </c>
      <c r="CA81">
        <v>0</v>
      </c>
      <c r="CB81">
        <v>0</v>
      </c>
      <c r="CC81">
        <v>-520307000</v>
      </c>
      <c r="CD81">
        <v>-350680000</v>
      </c>
      <c r="CE81">
        <v>-1483013000</v>
      </c>
      <c r="CF81">
        <v>-2928333000</v>
      </c>
    </row>
    <row r="82" spans="1:84" ht="15" customHeight="1">
      <c r="A82">
        <f t="shared" si="2"/>
        <v>81</v>
      </c>
      <c r="B82" s="3" t="s">
        <v>114</v>
      </c>
      <c r="C82" s="11">
        <v>7715631511</v>
      </c>
      <c r="D82" s="27" t="s">
        <v>177</v>
      </c>
      <c r="E82" t="s">
        <v>8</v>
      </c>
      <c r="F82">
        <v>3080</v>
      </c>
      <c r="G82">
        <v>0.31</v>
      </c>
      <c r="H82">
        <v>181</v>
      </c>
      <c r="I82">
        <v>0.14000000000000001</v>
      </c>
      <c r="J82">
        <v>17020</v>
      </c>
      <c r="K82">
        <v>0.15</v>
      </c>
      <c r="L82" s="30">
        <v>1366305</v>
      </c>
      <c r="M82">
        <v>1553000</v>
      </c>
      <c r="N82">
        <v>2089000</v>
      </c>
      <c r="O82">
        <v>956000</v>
      </c>
      <c r="P82">
        <v>13078000</v>
      </c>
      <c r="Q82">
        <v>240993000</v>
      </c>
      <c r="R82">
        <v>787776000</v>
      </c>
      <c r="S82">
        <v>907516000</v>
      </c>
      <c r="T82">
        <v>854480000</v>
      </c>
      <c r="U82">
        <v>2620195000</v>
      </c>
      <c r="V82">
        <v>2938530000</v>
      </c>
      <c r="W82">
        <v>3327559000</v>
      </c>
      <c r="X82">
        <v>3893171000</v>
      </c>
      <c r="Y82">
        <v>610472000</v>
      </c>
      <c r="Z82">
        <v>597502000</v>
      </c>
      <c r="AA82">
        <v>1952922000</v>
      </c>
      <c r="AB82">
        <v>3321392000</v>
      </c>
      <c r="AC82">
        <v>5132379000</v>
      </c>
      <c r="AD82">
        <v>6136116000</v>
      </c>
      <c r="AE82">
        <v>9015508000</v>
      </c>
      <c r="AF82">
        <v>11939392000</v>
      </c>
      <c r="AG82">
        <v>17140000</v>
      </c>
      <c r="AH82">
        <v>17140000</v>
      </c>
      <c r="AI82">
        <v>17140000</v>
      </c>
      <c r="AJ82">
        <v>17140000</v>
      </c>
      <c r="AK82">
        <v>13732435000</v>
      </c>
      <c r="AL82">
        <v>15731351000</v>
      </c>
      <c r="AM82">
        <v>19786053000</v>
      </c>
      <c r="AN82">
        <v>25438329000</v>
      </c>
      <c r="AO82">
        <v>9734323000</v>
      </c>
      <c r="AP82">
        <v>11428964000</v>
      </c>
      <c r="AQ82">
        <v>13519526000</v>
      </c>
      <c r="AR82">
        <v>17700766000</v>
      </c>
      <c r="AS82">
        <v>3998112000</v>
      </c>
      <c r="AT82">
        <v>4302387000</v>
      </c>
      <c r="AU82">
        <v>6266527000</v>
      </c>
      <c r="AV82">
        <v>7737563000</v>
      </c>
      <c r="AW82">
        <v>4011203000</v>
      </c>
      <c r="AX82">
        <v>4384779000</v>
      </c>
      <c r="AY82">
        <v>4535195000</v>
      </c>
      <c r="AZ82">
        <v>6154738000</v>
      </c>
      <c r="BA82">
        <v>5.0999999999999996</v>
      </c>
      <c r="BB82">
        <v>5.7</v>
      </c>
      <c r="BC82">
        <v>6.3</v>
      </c>
      <c r="BD82">
        <v>7</v>
      </c>
      <c r="BE82">
        <v>4884454000</v>
      </c>
      <c r="BF82">
        <v>5341869000</v>
      </c>
      <c r="BG82">
        <v>8103741000</v>
      </c>
      <c r="BH82">
        <v>11070324000</v>
      </c>
      <c r="BI82">
        <v>610472000</v>
      </c>
      <c r="BJ82">
        <v>597502000</v>
      </c>
      <c r="BK82">
        <v>1952922000</v>
      </c>
      <c r="BL82">
        <v>3321392000</v>
      </c>
      <c r="BM82">
        <v>0</v>
      </c>
      <c r="BN82">
        <v>0</v>
      </c>
      <c r="BO82">
        <v>0</v>
      </c>
      <c r="BP82">
        <v>0</v>
      </c>
      <c r="BQ82">
        <v>4513561000</v>
      </c>
      <c r="BR82">
        <v>5511882000</v>
      </c>
      <c r="BS82">
        <v>7030671000</v>
      </c>
      <c r="BT82">
        <v>8603606000</v>
      </c>
      <c r="BU82">
        <v>4011203000</v>
      </c>
      <c r="BV82">
        <v>4384779000</v>
      </c>
      <c r="BW82">
        <v>4535195000</v>
      </c>
      <c r="BX82">
        <v>6154738000</v>
      </c>
      <c r="BY82">
        <v>0</v>
      </c>
      <c r="BZ82">
        <v>0</v>
      </c>
      <c r="CA82">
        <v>0</v>
      </c>
      <c r="CB82">
        <v>0</v>
      </c>
      <c r="CC82">
        <v>133176000</v>
      </c>
      <c r="CD82">
        <v>263119000</v>
      </c>
      <c r="CE82">
        <v>1694713000</v>
      </c>
      <c r="CF82">
        <v>1687506000</v>
      </c>
    </row>
    <row r="83" spans="1:84" ht="15" customHeight="1">
      <c r="A83">
        <f t="shared" si="2"/>
        <v>82</v>
      </c>
      <c r="B83" s="3" t="s">
        <v>115</v>
      </c>
      <c r="C83" s="11">
        <v>6432016023</v>
      </c>
      <c r="D83" s="27" t="s">
        <v>205</v>
      </c>
      <c r="E83" t="s">
        <v>17</v>
      </c>
      <c r="F83">
        <v>3060</v>
      </c>
      <c r="G83">
        <v>3.05</v>
      </c>
      <c r="H83">
        <v>198</v>
      </c>
      <c r="I83">
        <v>2.96</v>
      </c>
      <c r="J83">
        <v>15450</v>
      </c>
      <c r="K83">
        <v>0.02</v>
      </c>
      <c r="L83" s="30" t="s">
        <v>261</v>
      </c>
      <c r="M83">
        <v>0</v>
      </c>
      <c r="N83">
        <v>0</v>
      </c>
      <c r="O83">
        <v>0</v>
      </c>
      <c r="P83">
        <v>0</v>
      </c>
      <c r="Q83">
        <v>4191000</v>
      </c>
      <c r="R83">
        <v>1021000</v>
      </c>
      <c r="S83">
        <v>607000</v>
      </c>
      <c r="T83">
        <v>6138000</v>
      </c>
      <c r="U83">
        <v>719828000</v>
      </c>
      <c r="V83">
        <v>383830000</v>
      </c>
      <c r="W83">
        <v>382262000</v>
      </c>
      <c r="X83">
        <v>628016000</v>
      </c>
      <c r="Y83">
        <v>292662000</v>
      </c>
      <c r="Z83">
        <v>375883000</v>
      </c>
      <c r="AA83">
        <v>444466000</v>
      </c>
      <c r="AB83">
        <v>832698000</v>
      </c>
      <c r="AC83">
        <v>1614298000</v>
      </c>
      <c r="AD83">
        <v>1739038000</v>
      </c>
      <c r="AE83">
        <v>1957860000</v>
      </c>
      <c r="AF83">
        <v>3216133000</v>
      </c>
      <c r="AG83">
        <v>0</v>
      </c>
      <c r="AH83">
        <v>0</v>
      </c>
      <c r="AI83">
        <v>0</v>
      </c>
      <c r="AJ83">
        <v>0</v>
      </c>
      <c r="AK83">
        <v>9799405000</v>
      </c>
      <c r="AL83">
        <v>7527237000</v>
      </c>
      <c r="AM83">
        <v>7194766000</v>
      </c>
      <c r="AN83">
        <v>9895034000</v>
      </c>
      <c r="AO83">
        <v>8160085000</v>
      </c>
      <c r="AP83">
        <v>6294065000</v>
      </c>
      <c r="AQ83">
        <v>5969421000</v>
      </c>
      <c r="AR83">
        <v>8101056000</v>
      </c>
      <c r="AS83">
        <v>1639320000</v>
      </c>
      <c r="AT83">
        <v>1233172000</v>
      </c>
      <c r="AU83">
        <v>1225345000</v>
      </c>
      <c r="AV83">
        <v>1793978000</v>
      </c>
      <c r="AW83">
        <v>1516439000</v>
      </c>
      <c r="AX83">
        <v>1041450000</v>
      </c>
      <c r="AY83">
        <v>913086000</v>
      </c>
      <c r="AZ83">
        <v>1288152000</v>
      </c>
      <c r="BA83">
        <v>14.5</v>
      </c>
      <c r="BB83">
        <v>13.6</v>
      </c>
      <c r="BC83">
        <v>18.8</v>
      </c>
      <c r="BD83">
        <v>19.600000000000001</v>
      </c>
      <c r="BE83">
        <v>1607893000</v>
      </c>
      <c r="BF83">
        <v>1574076000</v>
      </c>
      <c r="BG83">
        <v>1591206000</v>
      </c>
      <c r="BH83">
        <v>2573406000</v>
      </c>
      <c r="BI83">
        <v>292662000</v>
      </c>
      <c r="BJ83">
        <v>375883000</v>
      </c>
      <c r="BK83">
        <v>444466000</v>
      </c>
      <c r="BL83">
        <v>832698000</v>
      </c>
      <c r="BM83">
        <v>0</v>
      </c>
      <c r="BN83">
        <v>418622000</v>
      </c>
      <c r="BO83">
        <v>185414000</v>
      </c>
      <c r="BP83">
        <v>66830000</v>
      </c>
      <c r="BQ83">
        <v>1321557000</v>
      </c>
      <c r="BR83">
        <v>944489000</v>
      </c>
      <c r="BS83">
        <v>1327960000</v>
      </c>
      <c r="BT83">
        <v>2316560000</v>
      </c>
      <c r="BU83">
        <v>1516439000</v>
      </c>
      <c r="BV83">
        <v>1041450000</v>
      </c>
      <c r="BW83">
        <v>913086000</v>
      </c>
      <c r="BX83">
        <v>1288152000</v>
      </c>
      <c r="BY83">
        <v>0</v>
      </c>
      <c r="BZ83">
        <v>0</v>
      </c>
      <c r="CA83">
        <v>0</v>
      </c>
      <c r="CB83">
        <v>0</v>
      </c>
      <c r="CC83">
        <v>103574000</v>
      </c>
      <c r="CD83">
        <v>106047000</v>
      </c>
      <c r="CE83">
        <v>212639000</v>
      </c>
      <c r="CF83">
        <v>556526000</v>
      </c>
    </row>
    <row r="84" spans="1:84" ht="15" customHeight="1">
      <c r="A84">
        <f t="shared" si="2"/>
        <v>83</v>
      </c>
      <c r="B84" s="3" t="s">
        <v>117</v>
      </c>
      <c r="C84" s="11">
        <v>7728551510</v>
      </c>
      <c r="D84" s="27" t="s">
        <v>173</v>
      </c>
      <c r="E84" t="s">
        <v>12</v>
      </c>
      <c r="F84">
        <v>3060</v>
      </c>
      <c r="G84">
        <v>0.06</v>
      </c>
      <c r="H84">
        <v>960</v>
      </c>
      <c r="I84">
        <v>0.06</v>
      </c>
      <c r="J84">
        <v>3190</v>
      </c>
      <c r="K84">
        <v>0</v>
      </c>
      <c r="L84" s="30" t="s">
        <v>257</v>
      </c>
      <c r="M84">
        <v>64490000</v>
      </c>
      <c r="N84">
        <v>53934000</v>
      </c>
      <c r="O84">
        <v>54183000</v>
      </c>
      <c r="P84">
        <v>41815000</v>
      </c>
      <c r="Q84">
        <v>733455000</v>
      </c>
      <c r="R84">
        <v>933513000</v>
      </c>
      <c r="S84">
        <v>959796000</v>
      </c>
      <c r="T84">
        <v>831770000</v>
      </c>
      <c r="U84">
        <v>13274627000</v>
      </c>
      <c r="V84">
        <v>11902734000</v>
      </c>
      <c r="W84">
        <v>16046638000</v>
      </c>
      <c r="X84">
        <v>14976941000</v>
      </c>
      <c r="Y84">
        <v>10949170000</v>
      </c>
      <c r="Z84">
        <v>13916211000</v>
      </c>
      <c r="AA84">
        <v>16652171000</v>
      </c>
      <c r="AB84">
        <v>22363706000</v>
      </c>
      <c r="AC84">
        <v>17592709000</v>
      </c>
      <c r="AD84">
        <v>17826578000</v>
      </c>
      <c r="AE84">
        <v>27266674000</v>
      </c>
      <c r="AF84">
        <v>29067366000</v>
      </c>
      <c r="AG84">
        <v>27000</v>
      </c>
      <c r="AH84">
        <v>27000</v>
      </c>
      <c r="AI84">
        <v>27000</v>
      </c>
      <c r="AJ84">
        <v>27000</v>
      </c>
      <c r="AK84">
        <v>40810151000</v>
      </c>
      <c r="AL84">
        <v>43228287000</v>
      </c>
      <c r="AM84">
        <v>36553742000</v>
      </c>
      <c r="AN84">
        <v>49791149000</v>
      </c>
      <c r="AO84">
        <v>18251920000</v>
      </c>
      <c r="AP84">
        <v>20405407000</v>
      </c>
      <c r="AQ84">
        <v>16863058000</v>
      </c>
      <c r="AR84">
        <v>23666807000</v>
      </c>
      <c r="AS84">
        <v>22558231000</v>
      </c>
      <c r="AT84">
        <v>22822880000</v>
      </c>
      <c r="AU84">
        <v>19690684000</v>
      </c>
      <c r="AV84">
        <v>26124342000</v>
      </c>
      <c r="AW84">
        <v>16626314000</v>
      </c>
      <c r="AX84">
        <v>18789501000</v>
      </c>
      <c r="AY84">
        <v>14535612000</v>
      </c>
      <c r="AZ84">
        <v>19739966000</v>
      </c>
      <c r="BA84">
        <v>3.4</v>
      </c>
      <c r="BB84">
        <v>3.4</v>
      </c>
      <c r="BC84">
        <v>2.6</v>
      </c>
      <c r="BD84">
        <v>3.2</v>
      </c>
      <c r="BE84">
        <v>638756000</v>
      </c>
      <c r="BF84">
        <v>508166000</v>
      </c>
      <c r="BG84">
        <v>913706000</v>
      </c>
      <c r="BH84">
        <v>981963000</v>
      </c>
      <c r="BI84">
        <v>-409735000</v>
      </c>
      <c r="BJ84">
        <v>-672715000</v>
      </c>
      <c r="BK84">
        <v>-766735000</v>
      </c>
      <c r="BL84">
        <v>-670362000</v>
      </c>
      <c r="BM84">
        <v>0</v>
      </c>
      <c r="BN84">
        <v>0</v>
      </c>
      <c r="BO84">
        <v>0</v>
      </c>
      <c r="BP84">
        <v>0</v>
      </c>
      <c r="BQ84">
        <v>1209782000</v>
      </c>
      <c r="BR84">
        <v>1378749000</v>
      </c>
      <c r="BS84">
        <v>1778551000</v>
      </c>
      <c r="BT84">
        <v>1763234000</v>
      </c>
      <c r="BU84">
        <v>892196000</v>
      </c>
      <c r="BV84">
        <v>885514000</v>
      </c>
      <c r="BW84">
        <v>855923000</v>
      </c>
      <c r="BX84">
        <v>954625000</v>
      </c>
      <c r="BY84">
        <v>0</v>
      </c>
      <c r="BZ84">
        <v>0</v>
      </c>
      <c r="CA84">
        <v>0</v>
      </c>
      <c r="CB84">
        <v>0</v>
      </c>
      <c r="CC84">
        <v>-178142000</v>
      </c>
      <c r="CD84">
        <v>-282637000</v>
      </c>
      <c r="CE84">
        <v>-6589000</v>
      </c>
      <c r="CF84">
        <v>77913000</v>
      </c>
    </row>
    <row r="85" spans="1:84" ht="15" customHeight="1">
      <c r="A85">
        <f t="shared" si="2"/>
        <v>84</v>
      </c>
      <c r="B85" s="3" t="s">
        <v>116</v>
      </c>
      <c r="C85" s="11">
        <v>6367650886</v>
      </c>
      <c r="D85" s="27" t="s">
        <v>184</v>
      </c>
      <c r="E85" t="s">
        <v>14</v>
      </c>
      <c r="F85">
        <v>3060</v>
      </c>
      <c r="G85">
        <v>0.22</v>
      </c>
      <c r="H85">
        <v>2120</v>
      </c>
      <c r="I85">
        <v>0.2</v>
      </c>
      <c r="J85">
        <v>1440</v>
      </c>
      <c r="K85">
        <v>0.01</v>
      </c>
      <c r="L85" s="30" t="s">
        <v>269</v>
      </c>
      <c r="M85">
        <v>4348000</v>
      </c>
      <c r="N85">
        <v>2432000</v>
      </c>
      <c r="O85">
        <v>1824000</v>
      </c>
      <c r="P85">
        <v>1229000</v>
      </c>
      <c r="Q85">
        <v>94291000</v>
      </c>
      <c r="R85">
        <v>79104000</v>
      </c>
      <c r="S85">
        <v>65889000</v>
      </c>
      <c r="T85">
        <v>53996000</v>
      </c>
      <c r="U85">
        <v>434226000</v>
      </c>
      <c r="V85">
        <v>407334000</v>
      </c>
      <c r="W85">
        <v>510187000</v>
      </c>
      <c r="X85">
        <v>589607000</v>
      </c>
      <c r="Y85">
        <v>-409735000</v>
      </c>
      <c r="Z85">
        <v>-672715000</v>
      </c>
      <c r="AA85">
        <v>-766735000</v>
      </c>
      <c r="AB85">
        <v>-670362000</v>
      </c>
      <c r="AC85">
        <v>801122000</v>
      </c>
      <c r="AD85">
        <v>706750000</v>
      </c>
      <c r="AE85">
        <v>1013429000</v>
      </c>
      <c r="AF85">
        <v>1094029000</v>
      </c>
      <c r="AG85">
        <v>6000</v>
      </c>
      <c r="AH85">
        <v>6000</v>
      </c>
      <c r="AI85">
        <v>6000</v>
      </c>
      <c r="AJ85">
        <v>6000</v>
      </c>
      <c r="AK85">
        <v>3594958000</v>
      </c>
      <c r="AL85">
        <v>3570980000</v>
      </c>
      <c r="AM85">
        <v>4049411000</v>
      </c>
      <c r="AN85">
        <v>4322133000</v>
      </c>
      <c r="AO85">
        <v>2987328000</v>
      </c>
      <c r="AP85">
        <v>3000292000</v>
      </c>
      <c r="AQ85">
        <v>3279284000</v>
      </c>
      <c r="AR85">
        <v>3420884000</v>
      </c>
      <c r="AS85">
        <v>607630000</v>
      </c>
      <c r="AT85">
        <v>570688000</v>
      </c>
      <c r="AU85">
        <v>770127000</v>
      </c>
      <c r="AV85">
        <v>901249000</v>
      </c>
      <c r="AW85">
        <v>892196000</v>
      </c>
      <c r="AX85">
        <v>885514000</v>
      </c>
      <c r="AY85">
        <v>855923000</v>
      </c>
      <c r="AZ85">
        <v>954625000</v>
      </c>
      <c r="BA85">
        <v>8.6</v>
      </c>
      <c r="BB85">
        <v>8.5</v>
      </c>
      <c r="BC85">
        <v>8.8000000000000007</v>
      </c>
      <c r="BD85">
        <v>7.9</v>
      </c>
      <c r="BE85">
        <v>16761240000</v>
      </c>
      <c r="BF85">
        <v>16813890000</v>
      </c>
      <c r="BG85">
        <v>26150668000</v>
      </c>
      <c r="BH85">
        <v>28076847000</v>
      </c>
      <c r="BI85">
        <v>10949157000</v>
      </c>
      <c r="BJ85">
        <v>13916148000</v>
      </c>
      <c r="BK85">
        <v>16652168000</v>
      </c>
      <c r="BL85">
        <v>22362929000</v>
      </c>
      <c r="BM85">
        <v>0</v>
      </c>
      <c r="BN85">
        <v>0</v>
      </c>
      <c r="BO85">
        <v>0</v>
      </c>
      <c r="BP85">
        <v>0</v>
      </c>
      <c r="BQ85">
        <v>6643551000</v>
      </c>
      <c r="BR85">
        <v>3910430000</v>
      </c>
      <c r="BS85">
        <v>10614506000</v>
      </c>
      <c r="BT85">
        <v>6704436000</v>
      </c>
      <c r="BU85">
        <v>16626314000</v>
      </c>
      <c r="BV85">
        <v>18789501000</v>
      </c>
      <c r="BW85">
        <v>14535612000</v>
      </c>
      <c r="BX85">
        <v>19739966000</v>
      </c>
      <c r="BY85">
        <v>0</v>
      </c>
      <c r="BZ85">
        <v>0</v>
      </c>
      <c r="CA85">
        <v>0</v>
      </c>
      <c r="CB85">
        <v>0</v>
      </c>
      <c r="CC85">
        <v>5015625000</v>
      </c>
      <c r="CD85">
        <v>3873672000</v>
      </c>
      <c r="CE85">
        <v>3621719000</v>
      </c>
      <c r="CF85">
        <v>7192734000</v>
      </c>
    </row>
    <row r="86" spans="1:84" ht="15" customHeight="1">
      <c r="A86">
        <f t="shared" si="2"/>
        <v>85</v>
      </c>
      <c r="B86" s="3" t="s">
        <v>118</v>
      </c>
      <c r="C86" s="11">
        <v>6673189449</v>
      </c>
      <c r="D86" s="27" t="s">
        <v>206</v>
      </c>
      <c r="E86" t="s">
        <v>14</v>
      </c>
      <c r="F86">
        <v>3040</v>
      </c>
      <c r="G86">
        <v>0.42</v>
      </c>
      <c r="H86">
        <v>2620</v>
      </c>
      <c r="I86">
        <v>0.39</v>
      </c>
      <c r="J86">
        <v>1160</v>
      </c>
      <c r="K86">
        <v>0.03</v>
      </c>
      <c r="L86" s="30" t="s">
        <v>272</v>
      </c>
      <c r="M86">
        <v>61000</v>
      </c>
      <c r="N86">
        <v>54000</v>
      </c>
      <c r="O86">
        <v>47000</v>
      </c>
      <c r="P86">
        <v>40000</v>
      </c>
      <c r="Q86">
        <v>5388000</v>
      </c>
      <c r="R86">
        <v>5046000</v>
      </c>
      <c r="S86">
        <v>6298000</v>
      </c>
      <c r="T86">
        <v>5246000</v>
      </c>
      <c r="U86">
        <v>0</v>
      </c>
      <c r="V86">
        <v>0</v>
      </c>
      <c r="W86">
        <v>5000</v>
      </c>
      <c r="X86">
        <v>0</v>
      </c>
      <c r="Y86">
        <v>3645000</v>
      </c>
      <c r="Z86">
        <v>3721000</v>
      </c>
      <c r="AA86">
        <v>5407000</v>
      </c>
      <c r="AB86">
        <v>1813000</v>
      </c>
      <c r="AC86">
        <v>237995000</v>
      </c>
      <c r="AD86">
        <v>44655000</v>
      </c>
      <c r="AE86">
        <v>52609000</v>
      </c>
      <c r="AF86">
        <v>25119000</v>
      </c>
      <c r="AG86">
        <v>0</v>
      </c>
      <c r="AH86">
        <v>0</v>
      </c>
      <c r="AI86">
        <v>0</v>
      </c>
      <c r="AJ86">
        <v>0</v>
      </c>
      <c r="AK86">
        <v>141155000</v>
      </c>
      <c r="AL86">
        <v>174280000</v>
      </c>
      <c r="AM86">
        <v>165396000</v>
      </c>
      <c r="AN86">
        <v>162408000</v>
      </c>
      <c r="AO86">
        <v>0</v>
      </c>
      <c r="AP86">
        <v>0</v>
      </c>
      <c r="AQ86">
        <v>0</v>
      </c>
      <c r="AR86">
        <v>0</v>
      </c>
      <c r="AS86">
        <v>141155000</v>
      </c>
      <c r="AT86">
        <v>174280000</v>
      </c>
      <c r="AU86">
        <v>165396000</v>
      </c>
      <c r="AV86">
        <v>162408000</v>
      </c>
      <c r="AW86">
        <v>141376000</v>
      </c>
      <c r="AX86">
        <v>172532000</v>
      </c>
      <c r="AY86">
        <v>161646000</v>
      </c>
      <c r="AZ86">
        <v>163744000</v>
      </c>
      <c r="BA86">
        <v>28231</v>
      </c>
      <c r="BB86">
        <v>0</v>
      </c>
      <c r="BC86">
        <v>66158.399999999994</v>
      </c>
      <c r="BD86">
        <v>64963.199999999997</v>
      </c>
      <c r="BE86">
        <v>232024000</v>
      </c>
      <c r="BF86">
        <v>39153000</v>
      </c>
      <c r="BG86">
        <v>45858000</v>
      </c>
      <c r="BH86">
        <v>19414000</v>
      </c>
      <c r="BI86">
        <v>3645000</v>
      </c>
      <c r="BJ86">
        <v>3721000</v>
      </c>
      <c r="BK86">
        <v>5407000</v>
      </c>
      <c r="BL86">
        <v>1813000</v>
      </c>
      <c r="BM86">
        <v>0</v>
      </c>
      <c r="BN86">
        <v>0</v>
      </c>
      <c r="BO86">
        <v>0</v>
      </c>
      <c r="BP86">
        <v>0</v>
      </c>
      <c r="BQ86">
        <v>234350000</v>
      </c>
      <c r="BR86">
        <v>40934000</v>
      </c>
      <c r="BS86">
        <v>47202000</v>
      </c>
      <c r="BT86">
        <v>23306000</v>
      </c>
      <c r="BU86">
        <v>141376000</v>
      </c>
      <c r="BV86">
        <v>172532000</v>
      </c>
      <c r="BW86">
        <v>161646000</v>
      </c>
      <c r="BX86">
        <v>163744000</v>
      </c>
      <c r="BY86">
        <v>0</v>
      </c>
      <c r="BZ86">
        <v>0</v>
      </c>
      <c r="CA86">
        <v>0</v>
      </c>
      <c r="CB86">
        <v>0</v>
      </c>
      <c r="CC86">
        <v>914000</v>
      </c>
      <c r="CD86">
        <v>1564000</v>
      </c>
      <c r="CE86">
        <v>3168000</v>
      </c>
      <c r="CF86">
        <v>-1657000</v>
      </c>
    </row>
    <row r="87" spans="1:84" ht="15" customHeight="1">
      <c r="A87">
        <f t="shared" si="2"/>
        <v>86</v>
      </c>
      <c r="B87" s="3" t="s">
        <v>119</v>
      </c>
      <c r="C87" s="11">
        <v>5405255422</v>
      </c>
      <c r="D87" s="27" t="s">
        <v>162</v>
      </c>
      <c r="E87" t="s">
        <v>8</v>
      </c>
      <c r="F87">
        <v>2970</v>
      </c>
      <c r="G87">
        <v>0.06</v>
      </c>
      <c r="H87">
        <v>260</v>
      </c>
      <c r="I87">
        <v>-0.03</v>
      </c>
      <c r="J87">
        <v>11420</v>
      </c>
      <c r="K87">
        <v>0.1</v>
      </c>
      <c r="M87">
        <v>9317000</v>
      </c>
      <c r="N87">
        <v>4292000</v>
      </c>
      <c r="O87">
        <v>17308000</v>
      </c>
      <c r="P87">
        <v>13228000</v>
      </c>
      <c r="Q87">
        <v>15405000</v>
      </c>
      <c r="R87">
        <v>12291000</v>
      </c>
      <c r="S87">
        <v>8987000</v>
      </c>
      <c r="T87">
        <v>6211000</v>
      </c>
      <c r="U87">
        <v>503478000</v>
      </c>
      <c r="V87">
        <v>393780000</v>
      </c>
      <c r="W87">
        <v>444164000</v>
      </c>
      <c r="X87">
        <v>799254000</v>
      </c>
      <c r="Y87">
        <v>264108000</v>
      </c>
      <c r="Z87">
        <v>218055000</v>
      </c>
      <c r="AA87">
        <v>298868000</v>
      </c>
      <c r="AB87">
        <v>434371000</v>
      </c>
      <c r="AC87">
        <v>636651000</v>
      </c>
      <c r="AD87">
        <v>683679000</v>
      </c>
      <c r="AE87">
        <v>730256000</v>
      </c>
      <c r="AF87">
        <v>1072177000</v>
      </c>
      <c r="AG87">
        <v>0</v>
      </c>
      <c r="AH87">
        <v>0</v>
      </c>
      <c r="AI87">
        <v>0</v>
      </c>
      <c r="AJ87">
        <v>0</v>
      </c>
      <c r="AK87">
        <v>3853554000</v>
      </c>
      <c r="AL87">
        <v>3672141000</v>
      </c>
      <c r="AM87">
        <v>3687504000</v>
      </c>
      <c r="AN87">
        <v>4446820000</v>
      </c>
      <c r="AO87">
        <v>3445852000</v>
      </c>
      <c r="AP87">
        <v>3251167000</v>
      </c>
      <c r="AQ87">
        <v>3153450000</v>
      </c>
      <c r="AR87">
        <v>3829434000</v>
      </c>
      <c r="AS87">
        <v>407702000</v>
      </c>
      <c r="AT87">
        <v>420974000</v>
      </c>
      <c r="AU87">
        <v>534054000</v>
      </c>
      <c r="AV87">
        <v>617386000</v>
      </c>
      <c r="AW87">
        <v>363248000</v>
      </c>
      <c r="AX87">
        <v>439088000</v>
      </c>
      <c r="AY87">
        <v>464298000</v>
      </c>
      <c r="AZ87">
        <v>481007000</v>
      </c>
      <c r="BA87">
        <v>8.6</v>
      </c>
      <c r="BB87">
        <v>8.1999999999999993</v>
      </c>
      <c r="BC87">
        <v>8.8000000000000007</v>
      </c>
      <c r="BD87">
        <v>7.2</v>
      </c>
      <c r="BE87">
        <v>601335000</v>
      </c>
      <c r="BF87">
        <v>647577000</v>
      </c>
      <c r="BG87">
        <v>702736000</v>
      </c>
      <c r="BH87">
        <v>1051498000</v>
      </c>
      <c r="BI87">
        <v>264108000</v>
      </c>
      <c r="BJ87">
        <v>217819000</v>
      </c>
      <c r="BK87">
        <v>298827000</v>
      </c>
      <c r="BL87">
        <v>434371000</v>
      </c>
      <c r="BM87">
        <v>0</v>
      </c>
      <c r="BN87">
        <v>0</v>
      </c>
      <c r="BO87">
        <v>0</v>
      </c>
      <c r="BP87">
        <v>0</v>
      </c>
      <c r="BQ87">
        <v>372543000</v>
      </c>
      <c r="BR87">
        <v>465860000</v>
      </c>
      <c r="BS87">
        <v>431429000</v>
      </c>
      <c r="BT87">
        <v>637806000</v>
      </c>
      <c r="BU87">
        <v>363248000</v>
      </c>
      <c r="BV87">
        <v>439088000</v>
      </c>
      <c r="BW87">
        <v>464298000</v>
      </c>
      <c r="BX87">
        <v>481007000</v>
      </c>
      <c r="BY87">
        <v>0</v>
      </c>
      <c r="BZ87">
        <v>0</v>
      </c>
      <c r="CA87">
        <v>0</v>
      </c>
      <c r="CB87">
        <v>0</v>
      </c>
      <c r="CC87">
        <v>81176000</v>
      </c>
      <c r="CD87">
        <v>10873000</v>
      </c>
      <c r="CE87">
        <v>109172000</v>
      </c>
      <c r="CF87">
        <v>188717000</v>
      </c>
    </row>
    <row r="88" spans="1:84" ht="15" customHeight="1">
      <c r="A88">
        <f t="shared" si="2"/>
        <v>87</v>
      </c>
      <c r="B88" s="3" t="s">
        <v>120</v>
      </c>
      <c r="C88" s="11">
        <v>7706795062</v>
      </c>
      <c r="D88" s="27" t="s">
        <v>165</v>
      </c>
      <c r="E88" t="s">
        <v>14</v>
      </c>
      <c r="F88">
        <v>2960</v>
      </c>
      <c r="G88">
        <v>0</v>
      </c>
      <c r="H88">
        <v>1480</v>
      </c>
      <c r="I88">
        <v>-0.01</v>
      </c>
      <c r="J88">
        <v>2000</v>
      </c>
      <c r="K88">
        <v>0.02</v>
      </c>
      <c r="L88" s="30" t="s">
        <v>271</v>
      </c>
      <c r="M88">
        <v>0</v>
      </c>
      <c r="N88">
        <v>0</v>
      </c>
      <c r="O88">
        <v>415000</v>
      </c>
      <c r="P88">
        <v>198006000</v>
      </c>
      <c r="Q88">
        <v>4294000</v>
      </c>
      <c r="R88">
        <v>8693000</v>
      </c>
      <c r="S88">
        <v>8735000</v>
      </c>
      <c r="T88">
        <v>5946000</v>
      </c>
      <c r="U88">
        <v>340647000</v>
      </c>
      <c r="V88">
        <v>631239000</v>
      </c>
      <c r="W88">
        <v>916096000</v>
      </c>
      <c r="X88">
        <v>752820000</v>
      </c>
      <c r="Y88">
        <v>61862000</v>
      </c>
      <c r="Z88">
        <v>77343000</v>
      </c>
      <c r="AA88">
        <v>219645000</v>
      </c>
      <c r="AB88">
        <v>278959000</v>
      </c>
      <c r="AC88">
        <v>1844617000</v>
      </c>
      <c r="AD88">
        <v>2447693000</v>
      </c>
      <c r="AE88">
        <v>2703122000</v>
      </c>
      <c r="AF88">
        <v>2695400000</v>
      </c>
      <c r="AG88">
        <v>0</v>
      </c>
      <c r="AH88">
        <v>0</v>
      </c>
      <c r="AI88">
        <v>0</v>
      </c>
      <c r="AJ88">
        <v>0</v>
      </c>
      <c r="AK88">
        <v>9980313000</v>
      </c>
      <c r="AL88">
        <v>13704380000</v>
      </c>
      <c r="AM88">
        <v>13680351000</v>
      </c>
      <c r="AN88">
        <v>15369963000</v>
      </c>
      <c r="AO88">
        <v>9742204000</v>
      </c>
      <c r="AP88">
        <v>13217987000</v>
      </c>
      <c r="AQ88">
        <v>13024552000</v>
      </c>
      <c r="AR88">
        <v>14624729000</v>
      </c>
      <c r="AS88">
        <v>238109000</v>
      </c>
      <c r="AT88">
        <v>486393000</v>
      </c>
      <c r="AU88">
        <v>655799000</v>
      </c>
      <c r="AV88">
        <v>745234000</v>
      </c>
      <c r="AW88">
        <v>250388000</v>
      </c>
      <c r="AX88">
        <v>361965000</v>
      </c>
      <c r="AY88">
        <v>461005000</v>
      </c>
      <c r="AZ88">
        <v>494602000</v>
      </c>
      <c r="BA88">
        <v>36.799999999999997</v>
      </c>
      <c r="BB88">
        <v>28.2</v>
      </c>
      <c r="BC88">
        <v>17.7</v>
      </c>
      <c r="BD88">
        <v>18.399999999999999</v>
      </c>
      <c r="BE88">
        <v>1840318000</v>
      </c>
      <c r="BF88">
        <v>2438995000</v>
      </c>
      <c r="BG88">
        <v>2693967000</v>
      </c>
      <c r="BH88">
        <v>2491443000</v>
      </c>
      <c r="BI88">
        <v>61862000</v>
      </c>
      <c r="BJ88">
        <v>77343000</v>
      </c>
      <c r="BK88">
        <v>219645000</v>
      </c>
      <c r="BL88">
        <v>278959000</v>
      </c>
      <c r="BM88">
        <v>0</v>
      </c>
      <c r="BN88">
        <v>0</v>
      </c>
      <c r="BO88">
        <v>0</v>
      </c>
      <c r="BP88">
        <v>0</v>
      </c>
      <c r="BQ88">
        <v>1782755000</v>
      </c>
      <c r="BR88">
        <v>2370350000</v>
      </c>
      <c r="BS88">
        <v>2442484000</v>
      </c>
      <c r="BT88">
        <v>2416293000</v>
      </c>
      <c r="BU88">
        <v>250388000</v>
      </c>
      <c r="BV88">
        <v>361965000</v>
      </c>
      <c r="BW88">
        <v>461005000</v>
      </c>
      <c r="BX88">
        <v>494602000</v>
      </c>
      <c r="BY88">
        <v>0</v>
      </c>
      <c r="BZ88">
        <v>0</v>
      </c>
      <c r="CA88">
        <v>0</v>
      </c>
      <c r="CB88">
        <v>0</v>
      </c>
      <c r="CC88">
        <v>35370000</v>
      </c>
      <c r="CD88">
        <v>19631000</v>
      </c>
      <c r="CE88">
        <v>37608000</v>
      </c>
      <c r="CF88">
        <v>23809000</v>
      </c>
    </row>
    <row r="89" spans="1:84" ht="15" customHeight="1">
      <c r="A89">
        <f t="shared" si="2"/>
        <v>88</v>
      </c>
      <c r="B89" s="3" t="s">
        <v>121</v>
      </c>
      <c r="C89" s="23">
        <v>7730234438</v>
      </c>
      <c r="D89" s="26" t="s">
        <v>162</v>
      </c>
      <c r="E89" t="s">
        <v>8</v>
      </c>
      <c r="F89">
        <v>2860</v>
      </c>
      <c r="G89">
        <v>0.02</v>
      </c>
      <c r="H89">
        <v>275</v>
      </c>
      <c r="I89">
        <v>-0.11</v>
      </c>
      <c r="J89">
        <v>10400</v>
      </c>
      <c r="K89">
        <v>0.15</v>
      </c>
      <c r="L89" s="30" t="s">
        <v>268</v>
      </c>
      <c r="M89">
        <v>0</v>
      </c>
      <c r="N89">
        <v>0</v>
      </c>
      <c r="O89">
        <v>0</v>
      </c>
      <c r="P89">
        <v>0</v>
      </c>
      <c r="Q89">
        <v>5092000</v>
      </c>
      <c r="R89">
        <v>7348000</v>
      </c>
      <c r="S89">
        <v>6192000</v>
      </c>
      <c r="T89">
        <v>6102000</v>
      </c>
      <c r="U89">
        <v>204677000</v>
      </c>
      <c r="V89">
        <v>223343000</v>
      </c>
      <c r="W89">
        <v>279684000</v>
      </c>
      <c r="X89">
        <v>213394000</v>
      </c>
      <c r="Y89">
        <v>186952000</v>
      </c>
      <c r="Z89">
        <v>205366000</v>
      </c>
      <c r="AA89">
        <v>310872000</v>
      </c>
      <c r="AB89">
        <v>283770000</v>
      </c>
      <c r="AC89">
        <v>417761000</v>
      </c>
      <c r="AD89">
        <v>665942000</v>
      </c>
      <c r="AE89">
        <v>952263000</v>
      </c>
      <c r="AF89">
        <v>1150340000</v>
      </c>
      <c r="AG89">
        <v>0</v>
      </c>
      <c r="AH89">
        <v>0</v>
      </c>
      <c r="AI89">
        <v>0</v>
      </c>
      <c r="AJ89">
        <v>0</v>
      </c>
      <c r="AK89">
        <v>6389976000</v>
      </c>
      <c r="AL89">
        <v>7395658000</v>
      </c>
      <c r="AM89">
        <v>7657235000</v>
      </c>
      <c r="AN89">
        <v>8115835000</v>
      </c>
      <c r="AO89">
        <v>5949370000</v>
      </c>
      <c r="AP89">
        <v>7010328000</v>
      </c>
      <c r="AQ89">
        <v>7232934000</v>
      </c>
      <c r="AR89">
        <v>7693534000</v>
      </c>
      <c r="AS89">
        <v>440606000</v>
      </c>
      <c r="AT89">
        <v>385330000</v>
      </c>
      <c r="AU89">
        <v>424301000</v>
      </c>
      <c r="AV89">
        <v>422301000</v>
      </c>
      <c r="AW89">
        <v>164944000</v>
      </c>
      <c r="AX89">
        <v>200406000</v>
      </c>
      <c r="AY89">
        <v>260012000</v>
      </c>
      <c r="AZ89">
        <v>250238000</v>
      </c>
      <c r="BA89">
        <v>0</v>
      </c>
      <c r="BB89">
        <v>34.6</v>
      </c>
      <c r="BC89">
        <v>30.4</v>
      </c>
      <c r="BD89">
        <v>32.9</v>
      </c>
      <c r="BE89">
        <v>412669000</v>
      </c>
      <c r="BF89">
        <v>658594000</v>
      </c>
      <c r="BG89">
        <v>946071000</v>
      </c>
      <c r="BH89">
        <v>1144238000</v>
      </c>
      <c r="BI89">
        <v>186952000</v>
      </c>
      <c r="BJ89">
        <v>205366000</v>
      </c>
      <c r="BK89">
        <v>310872000</v>
      </c>
      <c r="BL89">
        <v>283770000</v>
      </c>
      <c r="BM89">
        <v>0</v>
      </c>
      <c r="BN89">
        <v>0</v>
      </c>
      <c r="BO89">
        <v>0</v>
      </c>
      <c r="BP89">
        <v>0</v>
      </c>
      <c r="BQ89">
        <v>230809000</v>
      </c>
      <c r="BR89">
        <v>460576000</v>
      </c>
      <c r="BS89">
        <v>641391000</v>
      </c>
      <c r="BT89">
        <v>866570000</v>
      </c>
      <c r="BU89">
        <v>164944000</v>
      </c>
      <c r="BV89">
        <v>200406000</v>
      </c>
      <c r="BW89">
        <v>260012000</v>
      </c>
      <c r="BX89">
        <v>250238000</v>
      </c>
      <c r="BY89">
        <v>0</v>
      </c>
      <c r="BZ89">
        <v>0</v>
      </c>
      <c r="CA89">
        <v>0</v>
      </c>
      <c r="CB89">
        <v>0</v>
      </c>
      <c r="CC89">
        <v>238161000</v>
      </c>
      <c r="CD89">
        <v>160526000</v>
      </c>
      <c r="CE89">
        <v>159084000</v>
      </c>
      <c r="CF89">
        <v>177097000</v>
      </c>
    </row>
    <row r="90" spans="1:84" ht="15" customHeight="1">
      <c r="A90">
        <f t="shared" si="2"/>
        <v>89</v>
      </c>
      <c r="B90" s="3" t="s">
        <v>122</v>
      </c>
      <c r="C90" s="11">
        <v>7826087713</v>
      </c>
      <c r="D90" s="27" t="s">
        <v>176</v>
      </c>
      <c r="E90" t="s">
        <v>30</v>
      </c>
      <c r="F90">
        <v>2850</v>
      </c>
      <c r="G90">
        <v>0.24</v>
      </c>
      <c r="H90">
        <v>760</v>
      </c>
      <c r="I90">
        <v>0.27</v>
      </c>
      <c r="J90">
        <v>3750</v>
      </c>
      <c r="K90">
        <v>-0.02</v>
      </c>
      <c r="L90" s="30" t="s">
        <v>258</v>
      </c>
      <c r="M90">
        <v>4610000</v>
      </c>
      <c r="N90">
        <v>11057000</v>
      </c>
      <c r="O90">
        <v>16723000</v>
      </c>
      <c r="P90">
        <v>19910000</v>
      </c>
      <c r="Q90">
        <v>10223124000</v>
      </c>
      <c r="R90">
        <v>8952860000</v>
      </c>
      <c r="S90">
        <v>8605074000</v>
      </c>
      <c r="T90">
        <v>8974110000</v>
      </c>
      <c r="U90">
        <v>13298410000</v>
      </c>
      <c r="V90">
        <v>14304267000</v>
      </c>
      <c r="W90">
        <v>14337569000</v>
      </c>
      <c r="X90">
        <v>15653759000</v>
      </c>
      <c r="Y90">
        <v>12418418000</v>
      </c>
      <c r="Z90">
        <v>12619691000</v>
      </c>
      <c r="AA90">
        <v>12569986000</v>
      </c>
      <c r="AB90">
        <v>12838753000</v>
      </c>
      <c r="AC90">
        <v>70031736000</v>
      </c>
      <c r="AD90">
        <v>66788111000</v>
      </c>
      <c r="AE90">
        <v>69824209000</v>
      </c>
      <c r="AF90">
        <v>76904425000</v>
      </c>
      <c r="AG90">
        <v>0</v>
      </c>
      <c r="AH90">
        <v>0</v>
      </c>
      <c r="AI90">
        <v>0</v>
      </c>
      <c r="AJ90">
        <v>0</v>
      </c>
      <c r="AK90">
        <v>150422404000</v>
      </c>
      <c r="AL90">
        <v>150603205000</v>
      </c>
      <c r="AM90">
        <v>151991935000</v>
      </c>
      <c r="AN90">
        <v>156146263000</v>
      </c>
      <c r="AO90">
        <v>119920943000</v>
      </c>
      <c r="AP90">
        <v>119996398000</v>
      </c>
      <c r="AQ90">
        <v>120528597000</v>
      </c>
      <c r="AR90">
        <v>115576465000</v>
      </c>
      <c r="AS90">
        <v>30501461000</v>
      </c>
      <c r="AT90">
        <v>30606807000</v>
      </c>
      <c r="AU90">
        <v>31463338000</v>
      </c>
      <c r="AV90">
        <v>40569798000</v>
      </c>
      <c r="AW90">
        <v>31196592000</v>
      </c>
      <c r="AX90">
        <v>31861513000</v>
      </c>
      <c r="AY90">
        <v>30188621000</v>
      </c>
      <c r="AZ90">
        <v>31737928000</v>
      </c>
      <c r="BA90">
        <v>11.2</v>
      </c>
      <c r="BB90">
        <v>10.9</v>
      </c>
      <c r="BC90">
        <v>10.6</v>
      </c>
      <c r="BD90">
        <v>10.7</v>
      </c>
      <c r="BE90">
        <v>24347810000</v>
      </c>
      <c r="BF90">
        <v>24052284000</v>
      </c>
      <c r="BG90">
        <v>24804836000</v>
      </c>
      <c r="BH90">
        <v>27432294000</v>
      </c>
      <c r="BI90">
        <v>12418418000</v>
      </c>
      <c r="BJ90">
        <v>12619691000</v>
      </c>
      <c r="BK90">
        <v>12569986000</v>
      </c>
      <c r="BL90">
        <v>12838753000</v>
      </c>
      <c r="BM90">
        <v>28679749000</v>
      </c>
      <c r="BN90">
        <v>25092758000</v>
      </c>
      <c r="BO90">
        <v>27170137000</v>
      </c>
      <c r="BP90">
        <v>27508732000</v>
      </c>
      <c r="BQ90">
        <v>28803970000</v>
      </c>
      <c r="BR90">
        <v>28976757000</v>
      </c>
      <c r="BS90">
        <v>29967263000</v>
      </c>
      <c r="BT90">
        <v>36435918000</v>
      </c>
      <c r="BU90">
        <v>31196592000</v>
      </c>
      <c r="BV90">
        <v>31861513000</v>
      </c>
      <c r="BW90">
        <v>30188621000</v>
      </c>
      <c r="BX90">
        <v>31737928000</v>
      </c>
      <c r="BY90">
        <v>2576399000</v>
      </c>
      <c r="BZ90">
        <v>2458076000</v>
      </c>
      <c r="CA90">
        <v>2337487000</v>
      </c>
      <c r="CB90">
        <v>2564517000</v>
      </c>
      <c r="CC90">
        <v>449629000</v>
      </c>
      <c r="CD90">
        <v>396643000</v>
      </c>
      <c r="CE90">
        <v>556667000</v>
      </c>
      <c r="CF90">
        <v>1272628000</v>
      </c>
    </row>
    <row r="91" spans="1:84" ht="15" customHeight="1">
      <c r="A91">
        <f t="shared" si="2"/>
        <v>90</v>
      </c>
      <c r="B91" s="3" t="s">
        <v>123</v>
      </c>
      <c r="C91" s="11">
        <v>5406807316</v>
      </c>
      <c r="D91" s="27" t="s">
        <v>160</v>
      </c>
      <c r="E91" t="s">
        <v>47</v>
      </c>
      <c r="F91">
        <v>2820</v>
      </c>
      <c r="G91">
        <v>0.21</v>
      </c>
      <c r="H91">
        <v>1220</v>
      </c>
      <c r="I91">
        <v>0.06</v>
      </c>
      <c r="J91">
        <v>2310</v>
      </c>
      <c r="K91">
        <v>0.14000000000000001</v>
      </c>
      <c r="L91" s="30" t="s">
        <v>270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355000</v>
      </c>
      <c r="T91">
        <v>888000</v>
      </c>
      <c r="U91">
        <v>0</v>
      </c>
      <c r="V91">
        <v>0</v>
      </c>
      <c r="W91">
        <v>3208000</v>
      </c>
      <c r="X91">
        <v>3700000</v>
      </c>
      <c r="Y91">
        <v>0</v>
      </c>
      <c r="Z91">
        <v>0</v>
      </c>
      <c r="AA91">
        <v>-12349000</v>
      </c>
      <c r="AB91">
        <v>-92615000</v>
      </c>
      <c r="AC91">
        <v>0</v>
      </c>
      <c r="AD91">
        <v>0</v>
      </c>
      <c r="AE91">
        <v>154739000</v>
      </c>
      <c r="AF91">
        <v>67318000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15408000</v>
      </c>
      <c r="AN91">
        <v>136725000</v>
      </c>
      <c r="AO91">
        <v>0</v>
      </c>
      <c r="AP91">
        <v>0</v>
      </c>
      <c r="AQ91">
        <v>0</v>
      </c>
      <c r="AR91">
        <v>264000</v>
      </c>
      <c r="AS91">
        <v>0</v>
      </c>
      <c r="AT91">
        <v>0</v>
      </c>
      <c r="AU91">
        <v>15408000</v>
      </c>
      <c r="AV91">
        <v>136461000</v>
      </c>
      <c r="AW91">
        <v>0</v>
      </c>
      <c r="AX91">
        <v>0</v>
      </c>
      <c r="AY91">
        <v>15744000</v>
      </c>
      <c r="AZ91">
        <v>248015000</v>
      </c>
      <c r="BA91">
        <v>0</v>
      </c>
      <c r="BB91">
        <v>0</v>
      </c>
      <c r="BC91">
        <v>9.6</v>
      </c>
      <c r="BD91">
        <v>39.4</v>
      </c>
      <c r="BE91">
        <v>0</v>
      </c>
      <c r="BF91">
        <v>0</v>
      </c>
      <c r="BG91">
        <v>154384000</v>
      </c>
      <c r="BH91">
        <v>66430000</v>
      </c>
      <c r="BI91">
        <v>0</v>
      </c>
      <c r="BJ91">
        <v>0</v>
      </c>
      <c r="BK91">
        <v>-12349000</v>
      </c>
      <c r="BL91">
        <v>-92615000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167088000</v>
      </c>
      <c r="BT91">
        <v>159933000</v>
      </c>
      <c r="BU91">
        <v>0</v>
      </c>
      <c r="BV91">
        <v>0</v>
      </c>
      <c r="BW91">
        <v>15744000</v>
      </c>
      <c r="BX91">
        <v>248015000</v>
      </c>
      <c r="BY91">
        <v>0</v>
      </c>
      <c r="BZ91">
        <v>0</v>
      </c>
      <c r="CA91">
        <v>8841000</v>
      </c>
      <c r="CB91">
        <v>0</v>
      </c>
      <c r="CC91">
        <v>0</v>
      </c>
      <c r="CD91">
        <v>0</v>
      </c>
      <c r="CE91">
        <v>-12359000</v>
      </c>
      <c r="CF91">
        <v>-90880000</v>
      </c>
    </row>
    <row r="92" spans="1:84" ht="15" customHeight="1">
      <c r="A92" t="str">
        <f t="shared" si="2"/>
        <v/>
      </c>
    </row>
    <row r="93" spans="1:84" ht="15" customHeight="1">
      <c r="A93" t="str">
        <f t="shared" si="2"/>
        <v/>
      </c>
    </row>
    <row r="94" spans="1:84" ht="15" customHeight="1">
      <c r="A94" t="str">
        <f t="shared" si="2"/>
        <v/>
      </c>
    </row>
    <row r="95" spans="1:84" ht="15" customHeight="1">
      <c r="A95" t="str">
        <f t="shared" si="2"/>
        <v/>
      </c>
    </row>
    <row r="96" spans="1:84" ht="15" customHeight="1">
      <c r="A96" t="str">
        <f t="shared" si="2"/>
        <v/>
      </c>
    </row>
    <row r="97" spans="1:1" ht="15" customHeight="1">
      <c r="A97" t="str">
        <f t="shared" si="2"/>
        <v/>
      </c>
    </row>
    <row r="98" spans="1:1" ht="15" customHeight="1">
      <c r="A98" t="str">
        <f t="shared" si="2"/>
        <v/>
      </c>
    </row>
    <row r="99" spans="1:1" ht="15" customHeight="1">
      <c r="A99" t="str">
        <f t="shared" ref="A99:A130" si="3">IF(ISBLANK(B99),"",A98+1)</f>
        <v/>
      </c>
    </row>
    <row r="100" spans="1:1" ht="15" customHeight="1">
      <c r="A100" t="str">
        <f t="shared" si="3"/>
        <v/>
      </c>
    </row>
    <row r="101" spans="1:1" ht="15" customHeight="1">
      <c r="A101" t="str">
        <f t="shared" si="3"/>
        <v/>
      </c>
    </row>
    <row r="102" spans="1:1" ht="15" customHeight="1">
      <c r="A102" t="str">
        <f t="shared" si="3"/>
        <v/>
      </c>
    </row>
    <row r="103" spans="1:1" ht="15" customHeight="1">
      <c r="A103" t="str">
        <f t="shared" si="3"/>
        <v/>
      </c>
    </row>
    <row r="104" spans="1:1" ht="15" customHeight="1">
      <c r="A104" t="str">
        <f t="shared" si="3"/>
        <v/>
      </c>
    </row>
    <row r="105" spans="1:1" ht="15" customHeight="1">
      <c r="A105" t="str">
        <f t="shared" si="3"/>
        <v/>
      </c>
    </row>
    <row r="106" spans="1:1" ht="15" customHeight="1">
      <c r="A106" t="str">
        <f t="shared" si="3"/>
        <v/>
      </c>
    </row>
    <row r="107" spans="1:1" ht="15" customHeight="1">
      <c r="A107" t="str">
        <f t="shared" si="3"/>
        <v/>
      </c>
    </row>
    <row r="108" spans="1:1" ht="15" customHeight="1">
      <c r="A108" t="str">
        <f t="shared" si="3"/>
        <v/>
      </c>
    </row>
    <row r="109" spans="1:1" ht="15" customHeight="1">
      <c r="A109" t="str">
        <f t="shared" si="3"/>
        <v/>
      </c>
    </row>
  </sheetData>
  <autoFilter ref="A1:BD109" xr:uid="{7242B9BA-7FCD-45DC-A5FF-92931980C1DC}">
    <sortState xmlns:xlrd2="http://schemas.microsoft.com/office/spreadsheetml/2017/richdata2" ref="A2:BD109">
      <sortCondition descending="1" ref="F1:F109"/>
    </sortState>
  </autoFilter>
  <phoneticPr fontId="11" type="noConversion"/>
  <conditionalFormatting sqref="U2:X91">
    <cfRule type="cellIs" dxfId="0" priority="1" operator="equal">
      <formula>0</formula>
    </cfRule>
  </conditionalFormatting>
  <hyperlinks>
    <hyperlink ref="B2" r:id="rId1" display="http://wildberries.ru/" xr:uid="{741DC3BB-032F-4459-89F3-C7A4681482A2}"/>
    <hyperlink ref="B3" r:id="rId2" display="http://ozon.ru/" xr:uid="{6C2547AA-985D-4D05-8964-45FF4E6C7D0C}"/>
    <hyperlink ref="B4" r:id="rId3" display="http://citilink.ru/" xr:uid="{4F85F8F6-004C-4AB2-B343-E4044812DCBE}"/>
    <hyperlink ref="B5" r:id="rId4" display="http://dns-shop.ru/" xr:uid="{F846F94B-550E-42AF-94F2-C31851EB2D69}"/>
    <hyperlink ref="B6" r:id="rId5" display="http://mvideo.ru/" xr:uid="{F3946EBC-7087-4D6F-9728-8AA9C928D7E2}"/>
    <hyperlink ref="B7" r:id="rId6" display="http://eldorado.ru/" xr:uid="{4ED40E50-3634-480F-A108-9EC531597973}"/>
    <hyperlink ref="B8" r:id="rId7" display="http://lamoda.ru/" xr:uid="{8DC58694-68BB-467B-A5E4-6017D5E8EC52}"/>
    <hyperlink ref="B9" r:id="rId8" display="http://apteka.ru/" xr:uid="{8B4A2E17-38E4-4C07-85E2-1D6F86F9A33D}"/>
    <hyperlink ref="B10" r:id="rId9" display="http://petrovich.ru/" xr:uid="{F45863E4-2BB4-4A2D-BFE9-A806313F07B7}"/>
    <hyperlink ref="B11" r:id="rId10" display="http://vseinstrumenti.ru/" xr:uid="{BB6ADE24-8183-4440-9625-D88BB5DF0841}"/>
    <hyperlink ref="B12" r:id="rId11" display="http://detmir.ru/" xr:uid="{03ADB762-DD61-495A-8A2A-B1076673D803}"/>
    <hyperlink ref="B13" r:id="rId12" display="http://leroymerlin.ru/" xr:uid="{5FBF4C91-3B58-4077-8B33-CC34B9B5F4CF}"/>
    <hyperlink ref="B14" r:id="rId13" display="http://sima-land.ru/" xr:uid="{32250196-7244-4657-A23B-37A79B103EDC}"/>
    <hyperlink ref="B15" r:id="rId14" display="http://svyaznoy.ru/" xr:uid="{D5A7A60D-DAD4-462E-BB19-DAC4142DBB51}"/>
    <hyperlink ref="B16" r:id="rId15" display="http://onlinetrade.ru/" xr:uid="{8D574149-E56E-41C8-B2E6-B8997A0CCB51}"/>
    <hyperlink ref="B17" r:id="rId16" display="http://sportmaster.ru/" xr:uid="{43858D11-DDA9-4A63-9453-A7B2CCBDD997}"/>
    <hyperlink ref="B18" r:id="rId17" display="http://shop.mts.ru/" xr:uid="{40DCE7D2-16C7-4021-8A79-91F5316CBFF6}"/>
    <hyperlink ref="B19" r:id="rId18" display="http://komus.ru/" xr:uid="{41340D0A-40CD-4348-84D9-03A369E47E93}"/>
    <hyperlink ref="B20" r:id="rId19" display="http://utkonos.ru/" xr:uid="{29BCEF74-70BC-4CBD-82F1-886E10ACD947}"/>
    <hyperlink ref="B21" r:id="rId20" display="http://vprok.ru/" xr:uid="{033A6953-E51C-4D96-8004-33794C84BFDC}"/>
    <hyperlink ref="B22" r:id="rId21" display="http://holodilnik.ru/" xr:uid="{FAC3C70F-DCFF-4C83-A906-E25D48740C1B}"/>
    <hyperlink ref="B23" r:id="rId22" display="http://exist.ru/" xr:uid="{B2474462-4376-4229-8214-D1E787053401}"/>
    <hyperlink ref="B24" r:id="rId23" display="http://vkusvill.ru/" xr:uid="{9D3730F1-9344-4ABA-BBDD-D25EAADCC4B6}"/>
    <hyperlink ref="B25" r:id="rId24" display="http://kolesa-darom.ru/" xr:uid="{F3F1E18D-6D60-4250-8A61-D0C58482BFC0}"/>
    <hyperlink ref="B26" r:id="rId25" display="http://bonprix.ru/" xr:uid="{D846F7A5-E987-4FF6-A93F-FD2B9642FF0B}"/>
    <hyperlink ref="B27" r:id="rId26" display="http://hoff.ru/" xr:uid="{8C67AD71-8AE4-42D5-8834-3DE3EA3B522C}"/>
    <hyperlink ref="B28" r:id="rId27" display="http://sunlight.net/" xr:uid="{E781AC0F-66CD-4EA9-88DB-73ED707833CD}"/>
    <hyperlink ref="B29" r:id="rId28" display="http://lavka.yandex/" xr:uid="{6B184374-FBFE-4620-B510-306B8193A310}"/>
    <hyperlink ref="B30" r:id="rId29" display="http://re-store.ru/" xr:uid="{B64C8212-ECA2-4882-B0DC-76B28710A621}"/>
    <hyperlink ref="B31" r:id="rId30" display="http://petshop.ru/" xr:uid="{6BD6EF47-1FE8-4916-A63A-A9038367F453}"/>
    <hyperlink ref="B32" r:id="rId31" display="http://letu.ru/" xr:uid="{6F388936-6909-45BC-8EE1-7569BC1AF419}"/>
    <hyperlink ref="B33" r:id="rId32" display="http://samokat.ru/" xr:uid="{7A568ECD-1EE0-43A9-81DC-0E0A51F3A0E5}"/>
    <hyperlink ref="B34" r:id="rId33" display="http://labirint.ru/" xr:uid="{9AE59EB4-C822-4191-B5FD-FA5137B8AF31}"/>
    <hyperlink ref="B35" r:id="rId34" display="http://tsum.ru/" xr:uid="{13871577-3A84-4D9A-8BE6-32549A1FD398}"/>
    <hyperlink ref="B36" r:id="rId35" display="http://220-volt.ru/" xr:uid="{CCA4D194-7191-443C-BD1B-3ED7304AA233}"/>
    <hyperlink ref="B37" r:id="rId36" display="http://eapteka.ru/" xr:uid="{457C3464-8CF5-40F5-8DF8-CE878355E392}"/>
    <hyperlink ref="B38" r:id="rId37" display="http://hm.com/" xr:uid="{DEA720FA-B5AF-4743-AAB2-DFBFF32DC210}"/>
    <hyperlink ref="B39" r:id="rId38" display="http://igooods.ru/" xr:uid="{2BA11BAB-0A9D-4972-AD73-152DE8C227D1}"/>
    <hyperlink ref="B40" r:id="rId39" display="http://rbt.ru/" xr:uid="{E46868B3-410D-4333-A631-6B54D2F3FE01}"/>
    <hyperlink ref="B41" r:id="rId40" display="http://xcom-shop.ru/" xr:uid="{36D8BE3B-635C-4670-9111-C32EE4D880C4}"/>
    <hyperlink ref="B42" r:id="rId41" display="http://officemag.ru/" xr:uid="{A272D0F2-1E1F-4482-93D4-CF853588287F}"/>
    <hyperlink ref="B43" r:id="rId42" display="http://dochkisinochki.ru/" xr:uid="{C173526F-B4AA-46B7-9725-2BD28C3ECEA3}"/>
    <hyperlink ref="B44" r:id="rId43" display="http://pleer.ru/" xr:uid="{C50DD9E2-9B6B-46AF-B675-D8E12C03F0BC}"/>
    <hyperlink ref="B45" r:id="rId44" display="http://santehnika-online.ru/" xr:uid="{5D7A2C35-A277-45CA-926D-740E24D865E5}"/>
    <hyperlink ref="B46" r:id="rId45" display="http://shop.rivegauche.ru/" xr:uid="{DD39EB2D-7FF8-4C8D-B617-C3C1BF201460}"/>
    <hyperlink ref="B47" r:id="rId46" display="http://zdravcity.ru/" xr:uid="{6560DE29-FBAD-4D67-84C0-B282B8A42EF3}"/>
    <hyperlink ref="B48" r:id="rId47" display="http://shop.samsung.com/" xr:uid="{694AC785-1EAD-4F3F-BB98-112EE7864C0D}"/>
    <hyperlink ref="B49" r:id="rId48" display="http://goldapple.ru/" xr:uid="{49BA0091-9A3D-4558-AD55-7BBF62579645}"/>
    <hyperlink ref="B50" r:id="rId49" display="http://akusherstvo.ru/" xr:uid="{58D372FB-313C-473D-8E0A-2190E1E57C02}"/>
    <hyperlink ref="B51" r:id="rId50" display="http://stolplit.ru/" xr:uid="{9EA2B6C4-2FD0-4134-B69D-0BC30DC276AD}"/>
    <hyperlink ref="B52" r:id="rId51" display="http://5-delivery.ru/" xr:uid="{CFC9A23C-8259-4D77-8CBF-3F9B2AA1866F}"/>
    <hyperlink ref="B53" r:id="rId52" display="http://shinservice.ru/" xr:uid="{264744E6-F633-4F9E-8EC5-EB89A7721745}"/>
    <hyperlink ref="B54" r:id="rId53" display="http://notik.ru/" xr:uid="{D6B60BA8-8A0C-4B68-A32E-7E565A29A26C}"/>
    <hyperlink ref="B55" r:id="rId54" display="http://adidas.ru/" xr:uid="{7C636F18-AD41-42F3-933B-0E8C7E1CE8DE}"/>
    <hyperlink ref="B56" r:id="rId55" display="http://positronica.ru/" xr:uid="{67B3C408-C3C6-4529-9183-52E92800C08E}"/>
    <hyperlink ref="B57" r:id="rId56" display="http://askona.ru/" xr:uid="{F997E744-5785-44B9-8DC6-CBE820F066B6}"/>
    <hyperlink ref="B58" r:id="rId57" display="http://rendez-vous.ru/" xr:uid="{44E1B46F-AEE5-44C4-8BF2-7632A6939AF5}"/>
    <hyperlink ref="B59" r:id="rId58" display="http://autodoc.ru/" xr:uid="{102F4CF2-D7AE-40C5-B191-84CD09AC3136}"/>
    <hyperlink ref="B60" r:id="rId59" display="http://shoppinglive.ru/" xr:uid="{CE49F743-D41F-48B2-93F4-6BC7133A168C}"/>
    <hyperlink ref="B61" r:id="rId60" display="http://apteka-ot-sklada.ru/" xr:uid="{5AB5E038-A48C-4682-89A1-BDBDB0E7BD97}"/>
    <hyperlink ref="B62" r:id="rId61" display="http://kupivip.ru/" xr:uid="{74A452BD-3535-4C99-9C9E-F869FD0AB8DD}"/>
    <hyperlink ref="B63" r:id="rId62" display="http://zara.com/" xr:uid="{02491DDD-81F5-4175-805A-46ACFBC69AC4}"/>
    <hyperlink ref="B64" r:id="rId63" display="http://techport.ru/" xr:uid="{0744EA10-0B2F-4E0F-A976-9FC9D1BD1E15}"/>
    <hyperlink ref="B65" r:id="rId64" display="http://av.ru/" xr:uid="{E6349A1B-3DCE-4654-B45F-9F66610DB236}"/>
    <hyperlink ref="B66" r:id="rId65" display="http://монастырёв.рф/" xr:uid="{818E5176-8AA2-4405-BBEB-69F9B52986DB}"/>
    <hyperlink ref="B67" r:id="rId66" display="http://minicen.ru/" xr:uid="{C398E5B1-19E7-42C6-B3EA-FA42005FB12F}"/>
    <hyperlink ref="B68" r:id="rId67" display="http://gifts.ru/" xr:uid="{BF0A59B1-1FFF-40DF-ADBF-D8392CB644B1}"/>
    <hyperlink ref="B69" r:id="rId68" display="http://emex.ru/" xr:uid="{DAD0E037-920D-4188-B3F8-0FCD46407813}"/>
    <hyperlink ref="B71" r:id="rId69" display="http://kns.ru/" xr:uid="{DCA2F1CE-FA20-4EE1-A837-107DAEBBAF40}"/>
    <hyperlink ref="B72" r:id="rId70" display="http://apteka63plus.ru/" xr:uid="{11EC6F61-F8E4-45A6-B37F-6E36F7B672EC}"/>
    <hyperlink ref="B73" r:id="rId71" display="http://stolichki.ru/" xr:uid="{7A0BD8BE-3E2F-49F2-B91F-8780EC3BA53C}"/>
    <hyperlink ref="B75" r:id="rId72" display="http://mosautoshina.ru/" xr:uid="{CC0E524A-E733-48B9-B62A-126F7B66F4C3}"/>
    <hyperlink ref="B74" r:id="rId73" display="http://laredoute.ru/" xr:uid="{B39C1FD2-570B-4D1A-B8C6-47D8729E4899}"/>
    <hyperlink ref="B76" r:id="rId74" display="http://gorzdrav.org/" xr:uid="{8897E137-B776-483E-A268-213B4B884779}"/>
    <hyperlink ref="B77" r:id="rId75" display="http://ursus.ru/" xr:uid="{AE7F994D-EA0D-4A9A-ADF0-2F49F22778FC}"/>
    <hyperlink ref="B78" r:id="rId76" display="http://metro-cc.ru/" xr:uid="{7AE892AA-D592-4CB0-B147-A718A302E6A9}"/>
    <hyperlink ref="B79" r:id="rId77" display="http://chipdip.ru/" xr:uid="{4CC4B288-D74C-4BC6-AC1F-DC043680C2A2}"/>
    <hyperlink ref="B80" r:id="rId78" display="http://pm.ru/" xr:uid="{7190E621-03C9-454E-9F98-20E6B0F07B23}"/>
    <hyperlink ref="B81" r:id="rId79" display="http://iledebeaute.ru/" xr:uid="{AC7FF4A2-FA1D-4231-BC9B-AFADA1935111}"/>
    <hyperlink ref="B82" r:id="rId80" display="http://technopark.ru/" xr:uid="{DDAB1C95-8EE2-4DCF-8F66-E47E16770897}"/>
    <hyperlink ref="B83" r:id="rId81" display="http://mnogomebeli.com/" xr:uid="{B91AA885-F374-4315-8180-4599D1DFCC7E}"/>
    <hyperlink ref="B85" r:id="rId82" display="http://vitaexpress.ru/" xr:uid="{22B76236-01C7-4E04-A8E7-E730D8FC4461}"/>
    <hyperlink ref="B84" r:id="rId83" display="http://ostin.com/" xr:uid="{A1F31F86-D78E-47A8-BEF1-545F64AE4BCE}"/>
    <hyperlink ref="B86" r:id="rId84" display="http://zhivika.ru/" xr:uid="{39E10F6E-3372-4B0A-8087-3E38F27E74E0}"/>
    <hyperlink ref="B87" r:id="rId85" display="http://e2e4online.ru/" xr:uid="{B407B5E7-2250-4BDD-BBBB-8152580DE492}"/>
    <hyperlink ref="B88" r:id="rId86" display="http://zdorov.ru/" xr:uid="{C2D61E9E-CA12-4B5B-B667-568CFB482190}"/>
    <hyperlink ref="B89" r:id="rId87" display="http://regard.ru/" xr:uid="{4D807055-8FAF-4419-BEE5-E5A95683B080}"/>
    <hyperlink ref="B90" r:id="rId88" display="http://okeydostavka.ru/" xr:uid="{82E40E1C-5DFB-406F-8C89-CDA17F99F5E9}"/>
    <hyperlink ref="B91" r:id="rId89" display="http://vsemayki.ru/" xr:uid="{7FF51E66-70DE-4007-AF0C-013F092B7D09}"/>
    <hyperlink ref="B70" r:id="rId90" xr:uid="{BCFF0CAC-C03F-4AA7-BE6E-2620C7817A28}"/>
  </hyperlinks>
  <pageMargins left="0.7" right="0.7" top="0.75" bottom="0.75" header="0.3" footer="0.3"/>
  <legacyDrawing r:id="rId9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F H 5 N U 1 i N 6 N O i A A A A 9 Q A A A B I A H A B D b 2 5 m a W c v U G F j a 2 F n Z S 5 4 b W w g o h g A K K A U A A A A A A A A A A A A A A A A A A A A A A A A A A A A h Y + x D o I w F E V / h X S n R R h U 8 i i D q y Q m R O P a l A q N 8 D C 0 W P 7 N w U / y F 4 Q o 6 u Z 4 7 z n D v Y / b H d K h q b 2 r 6 o x u M S E L G h B P o W w L j W V C e n v y V y T l s B P y L E r l j T K a e D B F Q i p r L z F j z j n q I t p 2 J Q u D Y M G O 2 T a X l W o E + c j 6 v + x r N F a g V I T D 4 T W G h 3 S 9 p F E 4 T g I 2 d 5 B p / P K J T f S n h E 1 f 2 7 5 T X K G / z 4 H N E d j 7 A n 8 C U E s D B B Q A A g A I A B R + T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f k 1 T K I p H u A 4 A A A A R A A A A E w A c A E Z v c m 1 1 b G F z L 1 N l Y 3 R p b 2 4 x L m 0 g o h g A K K A U A A A A A A A A A A A A A A A A A A A A A A A A A A A A K 0 5 N L s n M z 1 M I h t C G 1 g B Q S w E C L Q A U A A I A C A A U f k 1 T W I 3 o 0 6 I A A A D 1 A A A A E g A A A A A A A A A A A A A A A A A A A A A A Q 2 9 u Z m l n L 1 B h Y 2 t h Z 2 U u e G 1 s U E s B A i 0 A F A A C A A g A F H 5 N U w / K 6 a u k A A A A 6 Q A A A B M A A A A A A A A A A A A A A A A A 7 g A A A F t D b 2 5 0 Z W 5 0 X 1 R 5 c G V z X S 5 4 b W x Q S w E C L Q A U A A I A C A A U f k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Z 8 P o l C Q 9 U q 7 6 h G 1 + P + S V A A A A A A C A A A A A A A Q Z g A A A A E A A C A A A A C n I M 5 5 3 R I t e b G / v Y 1 C A k H o A 0 L N e O a 6 t e e g 8 I I g / L 3 1 O w A A A A A O g A A A A A I A A C A A A A D Z 2 p E c 6 q F r s U / J 2 4 i + F S P 3 v b z E F w / L 1 P r T 6 q l / M Y L n a 1 A A A A D 6 M f y g N Z v L N q m 2 m Z w J T N W O R 5 1 2 j 8 f M 8 C J 9 M 0 Z X A H Q 1 N c X g F G f I 5 3 6 V o F 9 u C B s y G D w C m t L O c b t 4 X K V j J l / q B V n 2 r 7 3 4 B p p u F w V J b U R h k L G Y G 0 A A A A D z W M R b B 5 2 d t / C V 3 8 Y U t K / W l s E x 7 J D A K M i + 8 I L O Q j 8 e K N m c 0 l v 9 e F X t y 4 M 5 F t e Y 3 b v z D F C X L b d e 5 R S 3 y m a 2 B E I T < / D a t a M a s h u p > 
</file>

<file path=customXml/itemProps1.xml><?xml version="1.0" encoding="utf-8"?>
<ds:datastoreItem xmlns:ds="http://schemas.openxmlformats.org/officeDocument/2006/customXml" ds:itemID="{ED6A537A-4D94-4A38-B872-9642B12AA4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топ100</vt:lpstr>
      <vt:lpstr>Данные</vt:lpstr>
      <vt:lpstr>Data for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Demenev</dc:creator>
  <cp:lastModifiedBy>Alexander Demenev</cp:lastModifiedBy>
  <dcterms:created xsi:type="dcterms:W3CDTF">2015-06-05T18:19:34Z</dcterms:created>
  <dcterms:modified xsi:type="dcterms:W3CDTF">2022-05-11T21:13:28Z</dcterms:modified>
</cp:coreProperties>
</file>