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urs_\Desktop\"/>
    </mc:Choice>
  </mc:AlternateContent>
  <xr:revisionPtr revIDLastSave="0" documentId="8_{7FB290F8-F5E5-4E5A-9BFE-318ABA5FD2E7}" xr6:coauthVersionLast="47" xr6:coauthVersionMax="47" xr10:uidLastSave="{00000000-0000-0000-0000-000000000000}"/>
  <bookViews>
    <workbookView xWindow="-108" yWindow="-108" windowWidth="23256" windowHeight="12456" xr2:uid="{CC38213E-EA9B-4920-814E-FE6530E28A5B}"/>
  </bookViews>
  <sheets>
    <sheet name="Решение" sheetId="1" r:id="rId1"/>
    <sheet name="Дешборды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O17" i="1" s="1"/>
  <c r="H1" i="1"/>
  <c r="G3" i="1" s="1"/>
  <c r="C2" i="1"/>
  <c r="C1" i="1"/>
  <c r="A3" i="1" s="1"/>
  <c r="A4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B3" i="1" l="1"/>
  <c r="N3" i="1"/>
  <c r="O15" i="1"/>
  <c r="O14" i="1"/>
  <c r="O13" i="1"/>
  <c r="N18" i="1"/>
  <c r="N17" i="1"/>
  <c r="N32" i="1"/>
  <c r="N15" i="1"/>
  <c r="O30" i="1"/>
  <c r="N30" i="1"/>
  <c r="N14" i="1"/>
  <c r="O29" i="1"/>
  <c r="N29" i="1"/>
  <c r="N13" i="1"/>
  <c r="O28" i="1"/>
  <c r="O12" i="1"/>
  <c r="N33" i="1"/>
  <c r="N16" i="1"/>
  <c r="N28" i="1"/>
  <c r="O26" i="1"/>
  <c r="N26" i="1"/>
  <c r="N9" i="1"/>
  <c r="O24" i="1"/>
  <c r="O8" i="1"/>
  <c r="N19" i="1"/>
  <c r="O32" i="1"/>
  <c r="O11" i="1"/>
  <c r="N11" i="1"/>
  <c r="O25" i="1"/>
  <c r="O23" i="1"/>
  <c r="N23" i="1"/>
  <c r="O22" i="1"/>
  <c r="N22" i="1"/>
  <c r="N6" i="1"/>
  <c r="O21" i="1"/>
  <c r="O5" i="1"/>
  <c r="O3" i="1"/>
  <c r="O16" i="1"/>
  <c r="O27" i="1"/>
  <c r="N27" i="1"/>
  <c r="O9" i="1"/>
  <c r="O7" i="1"/>
  <c r="N7" i="1"/>
  <c r="N21" i="1"/>
  <c r="N5" i="1"/>
  <c r="O20" i="1"/>
  <c r="O4" i="1"/>
  <c r="O33" i="1"/>
  <c r="O31" i="1"/>
  <c r="N31" i="1"/>
  <c r="N12" i="1"/>
  <c r="O10" i="1"/>
  <c r="N10" i="1"/>
  <c r="N25" i="1"/>
  <c r="N24" i="1"/>
  <c r="N8" i="1"/>
  <c r="O6" i="1"/>
  <c r="N20" i="1"/>
  <c r="N4" i="1"/>
  <c r="O19" i="1"/>
  <c r="O18" i="1"/>
  <c r="I3" i="1"/>
  <c r="G4" i="1"/>
  <c r="H3" i="1"/>
  <c r="C3" i="1"/>
  <c r="B4" i="1"/>
  <c r="C4" i="1"/>
  <c r="A5" i="1"/>
  <c r="I4" i="1" l="1"/>
  <c r="H4" i="1"/>
  <c r="G5" i="1"/>
  <c r="B5" i="1"/>
  <c r="C5" i="1"/>
  <c r="A6" i="1"/>
  <c r="G6" i="1" l="1"/>
  <c r="I5" i="1"/>
  <c r="H5" i="1"/>
  <c r="B6" i="1"/>
  <c r="C6" i="1"/>
  <c r="A7" i="1"/>
  <c r="G7" i="1" l="1"/>
  <c r="H6" i="1"/>
  <c r="I6" i="1"/>
  <c r="A8" i="1"/>
  <c r="B7" i="1"/>
  <c r="C7" i="1"/>
  <c r="G8" i="1" l="1"/>
  <c r="H7" i="1"/>
  <c r="I7" i="1"/>
  <c r="A9" i="1"/>
  <c r="B8" i="1"/>
  <c r="C8" i="1"/>
  <c r="G9" i="1" l="1"/>
  <c r="I8" i="1"/>
  <c r="H8" i="1"/>
  <c r="A10" i="1"/>
  <c r="B9" i="1"/>
  <c r="C9" i="1"/>
  <c r="G10" i="1" l="1"/>
  <c r="H9" i="1"/>
  <c r="I9" i="1"/>
  <c r="A11" i="1"/>
  <c r="B10" i="1"/>
  <c r="C10" i="1"/>
  <c r="G11" i="1" l="1"/>
  <c r="H10" i="1"/>
  <c r="I10" i="1"/>
  <c r="A12" i="1"/>
  <c r="B11" i="1"/>
  <c r="C11" i="1"/>
  <c r="G12" i="1" l="1"/>
  <c r="H11" i="1"/>
  <c r="I11" i="1"/>
  <c r="A13" i="1"/>
  <c r="B12" i="1"/>
  <c r="C12" i="1"/>
  <c r="G13" i="1" l="1"/>
  <c r="I12" i="1"/>
  <c r="H12" i="1"/>
  <c r="A14" i="1"/>
  <c r="B13" i="1"/>
  <c r="C13" i="1"/>
  <c r="G14" i="1" l="1"/>
  <c r="H13" i="1"/>
  <c r="I13" i="1"/>
  <c r="A15" i="1"/>
  <c r="B14" i="1"/>
  <c r="C14" i="1"/>
  <c r="G15" i="1" l="1"/>
  <c r="H14" i="1"/>
  <c r="I14" i="1"/>
  <c r="A16" i="1"/>
  <c r="B15" i="1"/>
  <c r="C15" i="1"/>
  <c r="G16" i="1" l="1"/>
  <c r="H15" i="1"/>
  <c r="I15" i="1"/>
  <c r="A17" i="1"/>
  <c r="B16" i="1"/>
  <c r="C16" i="1"/>
  <c r="G17" i="1" l="1"/>
  <c r="H16" i="1"/>
  <c r="I16" i="1"/>
  <c r="A18" i="1"/>
  <c r="C17" i="1"/>
  <c r="B17" i="1"/>
  <c r="G18" i="1" l="1"/>
  <c r="H17" i="1"/>
  <c r="I17" i="1"/>
  <c r="A19" i="1"/>
  <c r="B18" i="1"/>
  <c r="C18" i="1"/>
  <c r="G19" i="1" l="1"/>
  <c r="I18" i="1"/>
  <c r="H18" i="1"/>
  <c r="A20" i="1"/>
  <c r="C19" i="1"/>
  <c r="B19" i="1"/>
  <c r="G20" i="1" l="1"/>
  <c r="I19" i="1"/>
  <c r="H19" i="1"/>
  <c r="A21" i="1"/>
  <c r="B20" i="1"/>
  <c r="C20" i="1"/>
  <c r="G21" i="1" l="1"/>
  <c r="H20" i="1"/>
  <c r="I20" i="1"/>
  <c r="A22" i="1"/>
  <c r="B21" i="1"/>
  <c r="C21" i="1"/>
  <c r="G22" i="1" l="1"/>
  <c r="I21" i="1"/>
  <c r="H21" i="1"/>
  <c r="A23" i="1"/>
  <c r="B22" i="1"/>
  <c r="C22" i="1"/>
  <c r="G23" i="1" l="1"/>
  <c r="H22" i="1"/>
  <c r="I22" i="1"/>
  <c r="A24" i="1"/>
  <c r="B23" i="1"/>
  <c r="C23" i="1"/>
  <c r="G24" i="1" l="1"/>
  <c r="H23" i="1"/>
  <c r="I23" i="1"/>
  <c r="A25" i="1"/>
  <c r="B24" i="1"/>
  <c r="C24" i="1"/>
  <c r="G25" i="1" l="1"/>
  <c r="I24" i="1"/>
  <c r="H24" i="1"/>
  <c r="A26" i="1"/>
  <c r="B25" i="1"/>
  <c r="C25" i="1"/>
  <c r="G26" i="1" l="1"/>
  <c r="I25" i="1"/>
  <c r="H25" i="1"/>
  <c r="A27" i="1"/>
  <c r="B26" i="1"/>
  <c r="C26" i="1"/>
  <c r="G27" i="1" l="1"/>
  <c r="H26" i="1"/>
  <c r="I26" i="1"/>
  <c r="A28" i="1"/>
  <c r="B27" i="1"/>
  <c r="C27" i="1"/>
  <c r="G28" i="1" l="1"/>
  <c r="H27" i="1"/>
  <c r="I27" i="1"/>
  <c r="A29" i="1"/>
  <c r="B28" i="1"/>
  <c r="C28" i="1"/>
  <c r="G29" i="1" l="1"/>
  <c r="H28" i="1"/>
  <c r="I28" i="1"/>
  <c r="A30" i="1"/>
  <c r="B29" i="1"/>
  <c r="C29" i="1"/>
  <c r="G30" i="1" l="1"/>
  <c r="H29" i="1"/>
  <c r="I29" i="1"/>
  <c r="A31" i="1"/>
  <c r="B30" i="1"/>
  <c r="C30" i="1"/>
  <c r="G31" i="1" l="1"/>
  <c r="I30" i="1"/>
  <c r="H30" i="1"/>
  <c r="A32" i="1"/>
  <c r="C31" i="1"/>
  <c r="B31" i="1"/>
  <c r="G32" i="1" l="1"/>
  <c r="H31" i="1"/>
  <c r="I31" i="1"/>
  <c r="A33" i="1"/>
  <c r="C32" i="1"/>
  <c r="B32" i="1"/>
  <c r="G33" i="1" l="1"/>
  <c r="H32" i="1"/>
  <c r="I32" i="1"/>
  <c r="B33" i="1"/>
  <c r="C33" i="1"/>
  <c r="H33" i="1" l="1"/>
  <c r="I33" i="1"/>
</calcChain>
</file>

<file path=xl/sharedStrings.xml><?xml version="1.0" encoding="utf-8"?>
<sst xmlns="http://schemas.openxmlformats.org/spreadsheetml/2006/main" count="13" uniqueCount="9">
  <si>
    <t>mu</t>
  </si>
  <si>
    <t>sigma</t>
  </si>
  <si>
    <t>2 задача</t>
  </si>
  <si>
    <t>3 задача</t>
  </si>
  <si>
    <t>df_student</t>
  </si>
  <si>
    <t>df_chi</t>
  </si>
  <si>
    <t>Задача 4.1</t>
  </si>
  <si>
    <t>задача 4.2</t>
  </si>
  <si>
    <t>Задача 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</si>
</sst>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распределения нормального распределения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Решение!$A$3:$A$33</c:f>
              <c:numCache>
                <c:formatCode>General</c:formatCode>
                <c:ptCount val="3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  <c:pt idx="21">
                  <c:v>2.1999999999999997</c:v>
                </c:pt>
                <c:pt idx="22">
                  <c:v>2.4</c:v>
                </c:pt>
                <c:pt idx="23">
                  <c:v>2.6</c:v>
                </c:pt>
                <c:pt idx="24">
                  <c:v>2.8000000000000003</c:v>
                </c:pt>
                <c:pt idx="25">
                  <c:v>3.0000000000000004</c:v>
                </c:pt>
                <c:pt idx="26">
                  <c:v>3.2000000000000006</c:v>
                </c:pt>
                <c:pt idx="27">
                  <c:v>3.4000000000000008</c:v>
                </c:pt>
                <c:pt idx="28">
                  <c:v>3.600000000000001</c:v>
                </c:pt>
                <c:pt idx="29">
                  <c:v>3.8000000000000012</c:v>
                </c:pt>
                <c:pt idx="30">
                  <c:v>4.0000000000000009</c:v>
                </c:pt>
              </c:numCache>
            </c:numRef>
          </c:cat>
          <c:val>
            <c:numRef>
              <c:f>Решение!$B$3:$B$33</c:f>
              <c:numCache>
                <c:formatCode>General</c:formatCode>
                <c:ptCount val="31"/>
                <c:pt idx="0">
                  <c:v>6.6807201268858057E-2</c:v>
                </c:pt>
                <c:pt idx="1">
                  <c:v>8.0756659233771053E-2</c:v>
                </c:pt>
                <c:pt idx="2">
                  <c:v>9.6800484585610316E-2</c:v>
                </c:pt>
                <c:pt idx="3">
                  <c:v>0.11506967022170821</c:v>
                </c:pt>
                <c:pt idx="4">
                  <c:v>0.13566606094638264</c:v>
                </c:pt>
                <c:pt idx="5">
                  <c:v>0.15865525393145699</c:v>
                </c:pt>
                <c:pt idx="6">
                  <c:v>0.18406012534675942</c:v>
                </c:pt>
                <c:pt idx="7">
                  <c:v>0.21185539858339661</c:v>
                </c:pt>
                <c:pt idx="8">
                  <c:v>0.24196365222307298</c:v>
                </c:pt>
                <c:pt idx="9">
                  <c:v>0.27425311775007355</c:v>
                </c:pt>
                <c:pt idx="10">
                  <c:v>0.30853753872598688</c:v>
                </c:pt>
                <c:pt idx="11">
                  <c:v>0.34457825838967571</c:v>
                </c:pt>
                <c:pt idx="12">
                  <c:v>0.38208857781104727</c:v>
                </c:pt>
                <c:pt idx="13">
                  <c:v>0.4207402905608969</c:v>
                </c:pt>
                <c:pt idx="14">
                  <c:v>0.46017216272297096</c:v>
                </c:pt>
                <c:pt idx="15">
                  <c:v>0.49999999999999994</c:v>
                </c:pt>
                <c:pt idx="16">
                  <c:v>0.53982783727702888</c:v>
                </c:pt>
                <c:pt idx="17">
                  <c:v>0.57925970943910299</c:v>
                </c:pt>
                <c:pt idx="18">
                  <c:v>0.61791142218895256</c:v>
                </c:pt>
                <c:pt idx="19">
                  <c:v>0.65542174161032407</c:v>
                </c:pt>
                <c:pt idx="20">
                  <c:v>0.69146246127401301</c:v>
                </c:pt>
                <c:pt idx="21">
                  <c:v>0.72574688224992645</c:v>
                </c:pt>
                <c:pt idx="22">
                  <c:v>0.75803634777692697</c:v>
                </c:pt>
                <c:pt idx="23">
                  <c:v>0.78814460141660336</c:v>
                </c:pt>
                <c:pt idx="24">
                  <c:v>0.81593987465324058</c:v>
                </c:pt>
                <c:pt idx="25">
                  <c:v>0.84134474606854304</c:v>
                </c:pt>
                <c:pt idx="26">
                  <c:v>0.86433393905361744</c:v>
                </c:pt>
                <c:pt idx="27">
                  <c:v>0.88493032977829178</c:v>
                </c:pt>
                <c:pt idx="28">
                  <c:v>0.90319951541438981</c:v>
                </c:pt>
                <c:pt idx="29">
                  <c:v>0.91924334076622904</c:v>
                </c:pt>
                <c:pt idx="30">
                  <c:v>0.93319279873114203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2-4695-BF60-C9F4852F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6992"/>
        <c:axId val="49734240"/>
      </c:lineChart>
      <c:catAx>
        <c:axId val="4391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4240"/>
        <c:crosses val="autoZero"/>
        <c:auto val="1"/>
        <c:lblAlgn val="ctr"/>
        <c:lblOffset val="100"/>
        <c:noMultiLvlLbl val="0"/>
      </c:catAx>
      <c:valAx>
        <c:axId val="49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9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плотности нормального распределения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Решение!$A$3:$A$33</c:f>
              <c:numCache>
                <c:formatCode>General</c:formatCode>
                <c:ptCount val="31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  <c:pt idx="12">
                  <c:v>0.39999999999999974</c:v>
                </c:pt>
                <c:pt idx="13">
                  <c:v>0.59999999999999976</c:v>
                </c:pt>
                <c:pt idx="14">
                  <c:v>0.79999999999999982</c:v>
                </c:pt>
                <c:pt idx="15">
                  <c:v>0.99999999999999978</c:v>
                </c:pt>
                <c:pt idx="16">
                  <c:v>1.1999999999999997</c:v>
                </c:pt>
                <c:pt idx="17">
                  <c:v>1.3999999999999997</c:v>
                </c:pt>
                <c:pt idx="18">
                  <c:v>1.5999999999999996</c:v>
                </c:pt>
                <c:pt idx="19">
                  <c:v>1.7999999999999996</c:v>
                </c:pt>
                <c:pt idx="20">
                  <c:v>1.9999999999999996</c:v>
                </c:pt>
                <c:pt idx="21">
                  <c:v>2.1999999999999997</c:v>
                </c:pt>
                <c:pt idx="22">
                  <c:v>2.4</c:v>
                </c:pt>
                <c:pt idx="23">
                  <c:v>2.6</c:v>
                </c:pt>
                <c:pt idx="24">
                  <c:v>2.8000000000000003</c:v>
                </c:pt>
                <c:pt idx="25">
                  <c:v>3.0000000000000004</c:v>
                </c:pt>
                <c:pt idx="26">
                  <c:v>3.2000000000000006</c:v>
                </c:pt>
                <c:pt idx="27">
                  <c:v>3.4000000000000008</c:v>
                </c:pt>
                <c:pt idx="28">
                  <c:v>3.600000000000001</c:v>
                </c:pt>
                <c:pt idx="29">
                  <c:v>3.8000000000000012</c:v>
                </c:pt>
                <c:pt idx="30">
                  <c:v>4.0000000000000009</c:v>
                </c:pt>
              </c:numCache>
            </c:numRef>
          </c:cat>
          <c:val>
            <c:numRef>
              <c:f>Решение!$C$3:$C$33</c:f>
              <c:numCache>
                <c:formatCode>General</c:formatCode>
                <c:ptCount val="31"/>
                <c:pt idx="0">
                  <c:v>6.4758797832945872E-2</c:v>
                </c:pt>
                <c:pt idx="1">
                  <c:v>7.4863732817872439E-2</c:v>
                </c:pt>
                <c:pt idx="2">
                  <c:v>8.5684296023903678E-2</c:v>
                </c:pt>
                <c:pt idx="3">
                  <c:v>9.7093027491606462E-2</c:v>
                </c:pt>
                <c:pt idx="4">
                  <c:v>0.10892608851627526</c:v>
                </c:pt>
                <c:pt idx="5">
                  <c:v>0.12098536225957168</c:v>
                </c:pt>
                <c:pt idx="6">
                  <c:v>0.13304262494937738</c:v>
                </c:pt>
                <c:pt idx="7">
                  <c:v>0.14484577638074136</c:v>
                </c:pt>
                <c:pt idx="8">
                  <c:v>0.15612696668338061</c:v>
                </c:pt>
                <c:pt idx="9">
                  <c:v>0.16661230144589984</c:v>
                </c:pt>
                <c:pt idx="10">
                  <c:v>0.17603266338214973</c:v>
                </c:pt>
                <c:pt idx="11">
                  <c:v>0.18413507015166167</c:v>
                </c:pt>
                <c:pt idx="12">
                  <c:v>0.19069390773026204</c:v>
                </c:pt>
                <c:pt idx="13">
                  <c:v>0.19552134698772794</c:v>
                </c:pt>
                <c:pt idx="14">
                  <c:v>0.1984762737385059</c:v>
                </c:pt>
                <c:pt idx="15">
                  <c:v>0.19947114020071635</c:v>
                </c:pt>
                <c:pt idx="16">
                  <c:v>0.1984762737385059</c:v>
                </c:pt>
                <c:pt idx="17">
                  <c:v>0.19552134698772797</c:v>
                </c:pt>
                <c:pt idx="18">
                  <c:v>0.19069390773026207</c:v>
                </c:pt>
                <c:pt idx="19">
                  <c:v>0.1841350701516617</c:v>
                </c:pt>
                <c:pt idx="20">
                  <c:v>0.17603266338214976</c:v>
                </c:pt>
                <c:pt idx="21">
                  <c:v>0.16661230144589984</c:v>
                </c:pt>
                <c:pt idx="22">
                  <c:v>0.15612696668338064</c:v>
                </c:pt>
                <c:pt idx="23">
                  <c:v>0.14484577638074136</c:v>
                </c:pt>
                <c:pt idx="24">
                  <c:v>0.13304262494937738</c:v>
                </c:pt>
                <c:pt idx="25">
                  <c:v>0.12098536225957165</c:v>
                </c:pt>
                <c:pt idx="26">
                  <c:v>0.10892608851627525</c:v>
                </c:pt>
                <c:pt idx="27">
                  <c:v>9.7093027491606421E-2</c:v>
                </c:pt>
                <c:pt idx="28">
                  <c:v>8.5684296023903622E-2</c:v>
                </c:pt>
                <c:pt idx="29">
                  <c:v>7.4863732817872369E-2</c:v>
                </c:pt>
                <c:pt idx="30">
                  <c:v>6.475879783294583E-2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2-4D17-89D2-09E329B9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37216"/>
        <c:axId val="2044499232"/>
      </c:lineChart>
      <c:catAx>
        <c:axId val="438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4499232"/>
        <c:crosses val="autoZero"/>
        <c:auto val="1"/>
        <c:lblAlgn val="ctr"/>
        <c:lblOffset val="100"/>
        <c:noMultiLvlLbl val="0"/>
      </c:catAx>
      <c:valAx>
        <c:axId val="20444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3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Функция плотности ХИ квадрата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Решение!$G$3:$G$33</c:f>
              <c:numCache>
                <c:formatCode>General</c:formatCode>
                <c:ptCount val="31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</c:numCache>
            </c:numRef>
          </c:cat>
          <c:val>
            <c:numRef>
              <c:f>Решение!$I$3:$I$33</c:f>
              <c:numCache>
                <c:formatCode>General</c:formatCode>
                <c:ptCount val="31"/>
                <c:pt idx="0">
                  <c:v>6.359509531578977E-4</c:v>
                </c:pt>
                <c:pt idx="1">
                  <c:v>1.4835400405411323E-3</c:v>
                </c:pt>
                <c:pt idx="2">
                  <c:v>3.0326786944492854E-3</c:v>
                </c:pt>
                <c:pt idx="3">
                  <c:v>5.5291786291670475E-3</c:v>
                </c:pt>
                <c:pt idx="4">
                  <c:v>9.1205293217421404E-3</c:v>
                </c:pt>
                <c:pt idx="5">
                  <c:v>1.3772857982948254E-2</c:v>
                </c:pt>
                <c:pt idx="6">
                  <c:v>1.922816767467599E-2</c:v>
                </c:pt>
                <c:pt idx="7">
                  <c:v>2.5023762513852747E-2</c:v>
                </c:pt>
                <c:pt idx="8">
                  <c:v>3.0571737399691209E-2</c:v>
                </c:pt>
                <c:pt idx="9">
                  <c:v>3.5274105641150043E-2</c:v>
                </c:pt>
                <c:pt idx="10">
                  <c:v>3.8638381482140362E-2</c:v>
                </c:pt>
                <c:pt idx="11">
                  <c:v>4.0362002407232832E-2</c:v>
                </c:pt>
                <c:pt idx="12">
                  <c:v>4.0367843761106158E-2</c:v>
                </c:pt>
                <c:pt idx="13">
                  <c:v>3.8789963956470074E-2</c:v>
                </c:pt>
                <c:pt idx="14">
                  <c:v>3.5922085169397003E-2</c:v>
                </c:pt>
                <c:pt idx="15">
                  <c:v>3.214776120875814E-2</c:v>
                </c:pt>
                <c:pt idx="16">
                  <c:v>2.787072333082645E-2</c:v>
                </c:pt>
                <c:pt idx="17">
                  <c:v>2.34587842729094E-2</c:v>
                </c:pt>
                <c:pt idx="18">
                  <c:v>1.9207851102306717E-2</c:v>
                </c:pt>
                <c:pt idx="19">
                  <c:v>1.5326445498347784E-2</c:v>
                </c:pt>
                <c:pt idx="20">
                  <c:v>1.1936976415538227E-2</c:v>
                </c:pt>
                <c:pt idx="21">
                  <c:v>9.088130598002786E-3</c:v>
                </c:pt>
                <c:pt idx="22">
                  <c:v>6.772717957648308E-3</c:v>
                </c:pt>
                <c:pt idx="23">
                  <c:v>4.9464167020450726E-3</c:v>
                </c:pt>
                <c:pt idx="24">
                  <c:v>3.5444143946938198E-3</c:v>
                </c:pt>
                <c:pt idx="25">
                  <c:v>2.4944321091742521E-3</c:v>
                </c:pt>
                <c:pt idx="26">
                  <c:v>1.7257754597601771E-3</c:v>
                </c:pt>
                <c:pt idx="27">
                  <c:v>1.1747963648658874E-3</c:v>
                </c:pt>
                <c:pt idx="28">
                  <c:v>7.8751416511989747E-4</c:v>
                </c:pt>
                <c:pt idx="29">
                  <c:v>5.2023271118212071E-4</c:v>
                </c:pt>
                <c:pt idx="30">
                  <c:v>3.3890905654838986E-4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4-497F-8B0A-ACEA2EB28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719760"/>
        <c:axId val="49735200"/>
      </c:lineChart>
      <c:catAx>
        <c:axId val="20427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35200"/>
        <c:crosses val="autoZero"/>
        <c:auto val="1"/>
        <c:lblAlgn val="ctr"/>
        <c:lblOffset val="100"/>
        <c:noMultiLvlLbl val="0"/>
      </c:catAx>
      <c:valAx>
        <c:axId val="497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7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распределения ХИ квадрата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Решение!$G$3:$G$33</c:f>
              <c:numCache>
                <c:formatCode>General</c:formatCode>
                <c:ptCount val="31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37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45</c:v>
                </c:pt>
                <c:pt idx="11">
                  <c:v>47</c:v>
                </c:pt>
                <c:pt idx="12">
                  <c:v>49</c:v>
                </c:pt>
                <c:pt idx="13">
                  <c:v>51</c:v>
                </c:pt>
                <c:pt idx="14">
                  <c:v>53</c:v>
                </c:pt>
                <c:pt idx="15">
                  <c:v>55</c:v>
                </c:pt>
                <c:pt idx="16">
                  <c:v>57</c:v>
                </c:pt>
                <c:pt idx="17">
                  <c:v>59</c:v>
                </c:pt>
                <c:pt idx="18">
                  <c:v>61</c:v>
                </c:pt>
                <c:pt idx="19">
                  <c:v>63</c:v>
                </c:pt>
                <c:pt idx="20">
                  <c:v>65</c:v>
                </c:pt>
                <c:pt idx="21">
                  <c:v>67</c:v>
                </c:pt>
                <c:pt idx="22">
                  <c:v>69</c:v>
                </c:pt>
                <c:pt idx="23">
                  <c:v>71</c:v>
                </c:pt>
                <c:pt idx="24">
                  <c:v>73</c:v>
                </c:pt>
                <c:pt idx="25">
                  <c:v>75</c:v>
                </c:pt>
                <c:pt idx="26">
                  <c:v>77</c:v>
                </c:pt>
                <c:pt idx="27">
                  <c:v>79</c:v>
                </c:pt>
                <c:pt idx="28">
                  <c:v>81</c:v>
                </c:pt>
                <c:pt idx="29">
                  <c:v>83</c:v>
                </c:pt>
                <c:pt idx="30">
                  <c:v>85</c:v>
                </c:pt>
              </c:numCache>
            </c:numRef>
          </c:cat>
          <c:val>
            <c:numRef>
              <c:f>Решение!$H$3:$H$33</c:f>
              <c:numCache>
                <c:formatCode>General</c:formatCode>
                <c:ptCount val="31"/>
                <c:pt idx="0">
                  <c:v>1.1924488482317006E-3</c:v>
                </c:pt>
                <c:pt idx="1">
                  <c:v>3.2172273056684225E-3</c:v>
                </c:pt>
                <c:pt idx="2">
                  <c:v>7.5944618844734513E-3</c:v>
                </c:pt>
                <c:pt idx="3">
                  <c:v>1.5981712143735387E-2</c:v>
                </c:pt>
                <c:pt idx="4">
                  <c:v>3.0445219797919636E-2</c:v>
                </c:pt>
                <c:pt idx="5">
                  <c:v>5.3176303853513025E-2</c:v>
                </c:pt>
                <c:pt idx="6">
                  <c:v>8.607668998566656E-2</c:v>
                </c:pt>
                <c:pt idx="7">
                  <c:v>0.13031871257425037</c:v>
                </c:pt>
                <c:pt idx="8">
                  <c:v>0.18600688352592745</c:v>
                </c:pt>
                <c:pt idx="9">
                  <c:v>0.25203949131528153</c:v>
                </c:pt>
                <c:pt idx="10">
                  <c:v>0.32620688724699132</c:v>
                </c:pt>
                <c:pt idx="11">
                  <c:v>0.40549410024208671</c:v>
                </c:pt>
                <c:pt idx="12">
                  <c:v>0.48650491635870929</c:v>
                </c:pt>
                <c:pt idx="13">
                  <c:v>0.56590606501893626</c:v>
                </c:pt>
                <c:pt idx="14">
                  <c:v>0.64080277937067331</c:v>
                </c:pt>
                <c:pt idx="15">
                  <c:v>0.70898969934035194</c:v>
                </c:pt>
                <c:pt idx="16">
                  <c:v>0.76905953556855744</c:v>
                </c:pt>
                <c:pt idx="17">
                  <c:v>0.82038431239899656</c:v>
                </c:pt>
                <c:pt idx="18">
                  <c:v>0.86300399686130547</c:v>
                </c:pt>
                <c:pt idx="19">
                  <c:v>0.89746401150483357</c:v>
                </c:pt>
                <c:pt idx="20">
                  <c:v>0.92463938873744178</c:v>
                </c:pt>
                <c:pt idx="21">
                  <c:v>0.94557357609977477</c:v>
                </c:pt>
                <c:pt idx="22">
                  <c:v>0.96134835220680182</c:v>
                </c:pt>
                <c:pt idx="23">
                  <c:v>0.97299096749200842</c:v>
                </c:pt>
                <c:pt idx="24">
                  <c:v>0.98141704009516872</c:v>
                </c:pt>
                <c:pt idx="25">
                  <c:v>0.98740326023750058</c:v>
                </c:pt>
                <c:pt idx="26">
                  <c:v>0.99158215482868695</c:v>
                </c:pt>
                <c:pt idx="27">
                  <c:v>0.99445126035224296</c:v>
                </c:pt>
                <c:pt idx="28">
                  <c:v>0.99639023977348995</c:v>
                </c:pt>
                <c:pt idx="29">
                  <c:v>0.9976811013417437</c:v>
                </c:pt>
                <c:pt idx="30">
                  <c:v>0.99852828928159898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2AE-A950-9DA444943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2576"/>
        <c:axId val="42941472"/>
      </c:lineChart>
      <c:catAx>
        <c:axId val="429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41472"/>
        <c:crosses val="autoZero"/>
        <c:auto val="1"/>
        <c:lblAlgn val="ctr"/>
        <c:lblOffset val="100"/>
        <c:noMultiLvlLbl val="0"/>
      </c:catAx>
      <c:valAx>
        <c:axId val="429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3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распределения Стьюдента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Решение!$M$3:$M$33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cat>
          <c:val>
            <c:numRef>
              <c:f>Решение!$N$3:$N$33</c:f>
              <c:numCache>
                <c:formatCode>General</c:formatCode>
                <c:ptCount val="31"/>
                <c:pt idx="0">
                  <c:v>2.1008515935341194E-3</c:v>
                </c:pt>
                <c:pt idx="1">
                  <c:v>3.6222978711985638E-3</c:v>
                </c:pt>
                <c:pt idx="2">
                  <c:v>6.1122036070078998E-3</c:v>
                </c:pt>
                <c:pt idx="3">
                  <c:v>1.0080257631501662E-2</c:v>
                </c:pt>
                <c:pt idx="4">
                  <c:v>1.6228137197952564E-2</c:v>
                </c:pt>
                <c:pt idx="5">
                  <c:v>2.5473534368846622E-2</c:v>
                </c:pt>
                <c:pt idx="6">
                  <c:v>3.8947622740686014E-2</c:v>
                </c:pt>
                <c:pt idx="7">
                  <c:v>5.7949531723618504E-2</c:v>
                </c:pt>
                <c:pt idx="8">
                  <c:v>8.3843964852206396E-2</c:v>
                </c:pt>
                <c:pt idx="9">
                  <c:v>0.11789722510949836</c:v>
                </c:pt>
                <c:pt idx="10">
                  <c:v>0.161062822550122</c:v>
                </c:pt>
                <c:pt idx="11">
                  <c:v>0.21374771890918659</c:v>
                </c:pt>
                <c:pt idx="12">
                  <c:v>0.27560797496427059</c:v>
                </c:pt>
                <c:pt idx="13">
                  <c:v>0.34543016370883695</c:v>
                </c:pt>
                <c:pt idx="14">
                  <c:v>0.42114590412179198</c:v>
                </c:pt>
                <c:pt idx="15">
                  <c:v>0.5</c:v>
                </c:pt>
                <c:pt idx="16">
                  <c:v>0.57885409587820824</c:v>
                </c:pt>
                <c:pt idx="17">
                  <c:v>0.65456983629116339</c:v>
                </c:pt>
                <c:pt idx="18">
                  <c:v>0.72439202503572964</c:v>
                </c:pt>
                <c:pt idx="19">
                  <c:v>0.78625228109081369</c:v>
                </c:pt>
                <c:pt idx="20">
                  <c:v>0.83893717744987795</c:v>
                </c:pt>
                <c:pt idx="21">
                  <c:v>0.8821027748905016</c:v>
                </c:pt>
                <c:pt idx="22">
                  <c:v>0.91615603514779365</c:v>
                </c:pt>
                <c:pt idx="23">
                  <c:v>0.94205046827638173</c:v>
                </c:pt>
                <c:pt idx="24">
                  <c:v>0.96105237725931414</c:v>
                </c:pt>
                <c:pt idx="25">
                  <c:v>0.97452646563115342</c:v>
                </c:pt>
                <c:pt idx="26">
                  <c:v>0.98377186280204754</c:v>
                </c:pt>
                <c:pt idx="27">
                  <c:v>0.98991974236849833</c:v>
                </c:pt>
                <c:pt idx="28">
                  <c:v>0.99388779639299207</c:v>
                </c:pt>
                <c:pt idx="29">
                  <c:v>0.99637770212880139</c:v>
                </c:pt>
                <c:pt idx="30">
                  <c:v>0.99789914840646587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C-4B47-9A63-FE54AACD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65312"/>
        <c:axId val="55884992"/>
      </c:lineChart>
      <c:catAx>
        <c:axId val="1039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84992"/>
        <c:crosses val="autoZero"/>
        <c:auto val="1"/>
        <c:lblAlgn val="ctr"/>
        <c:lblOffset val="100"/>
        <c:noMultiLvlLbl val="0"/>
      </c:catAx>
      <c:valAx>
        <c:axId val="558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96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 плотности Стьюдента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Решение!$M$3:$M$33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cat>
          <c:val>
            <c:numRef>
              <c:f>Решение!$O$3:$O$33</c:f>
              <c:numCache>
                <c:formatCode>General</c:formatCode>
                <c:ptCount val="31"/>
                <c:pt idx="0">
                  <c:v>5.8310605583565224E-3</c:v>
                </c:pt>
                <c:pt idx="1">
                  <c:v>9.6750362161555411E-3</c:v>
                </c:pt>
                <c:pt idx="2">
                  <c:v>1.564562748356144E-2</c:v>
                </c:pt>
                <c:pt idx="3">
                  <c:v>2.4617465552659156E-2</c:v>
                </c:pt>
                <c:pt idx="4">
                  <c:v>3.7626079837937088E-2</c:v>
                </c:pt>
                <c:pt idx="5">
                  <c:v>5.5774151649801075E-2</c:v>
                </c:pt>
                <c:pt idx="6">
                  <c:v>8.0057800691385919E-2</c:v>
                </c:pt>
                <c:pt idx="7">
                  <c:v>0.111112330476218</c:v>
                </c:pt>
                <c:pt idx="8">
                  <c:v>0.14890549253354848</c:v>
                </c:pt>
                <c:pt idx="9">
                  <c:v>0.19244178245271099</c:v>
                </c:pt>
                <c:pt idx="10">
                  <c:v>0.23957106205869058</c:v>
                </c:pt>
                <c:pt idx="11">
                  <c:v>0.28700176987508152</c:v>
                </c:pt>
                <c:pt idx="12">
                  <c:v>0.3305886599500078</c:v>
                </c:pt>
                <c:pt idx="13">
                  <c:v>0.36589534909829258</c:v>
                </c:pt>
                <c:pt idx="14">
                  <c:v>0.38894005621150507</c:v>
                </c:pt>
                <c:pt idx="15">
                  <c:v>0.3969526797311142</c:v>
                </c:pt>
                <c:pt idx="16">
                  <c:v>0.38894005621150501</c:v>
                </c:pt>
                <c:pt idx="17">
                  <c:v>0.36589534909829252</c:v>
                </c:pt>
                <c:pt idx="18">
                  <c:v>0.33058865995000764</c:v>
                </c:pt>
                <c:pt idx="19">
                  <c:v>0.28700176987508136</c:v>
                </c:pt>
                <c:pt idx="20">
                  <c:v>0.23957106205869036</c:v>
                </c:pt>
                <c:pt idx="21">
                  <c:v>0.19244178245271079</c:v>
                </c:pt>
                <c:pt idx="22">
                  <c:v>0.14890549253354829</c:v>
                </c:pt>
                <c:pt idx="23">
                  <c:v>0.11111233047621788</c:v>
                </c:pt>
                <c:pt idx="24">
                  <c:v>8.0057800691385808E-2</c:v>
                </c:pt>
                <c:pt idx="25">
                  <c:v>5.577415164980095E-2</c:v>
                </c:pt>
                <c:pt idx="26">
                  <c:v>3.7626079837937004E-2</c:v>
                </c:pt>
                <c:pt idx="27">
                  <c:v>2.4617465552659083E-2</c:v>
                </c:pt>
                <c:pt idx="28">
                  <c:v>1.5645627483561391E-2</c:v>
                </c:pt>
                <c:pt idx="29">
                  <c:v>9.6750362161555151E-3</c:v>
                </c:pt>
                <c:pt idx="30">
                  <c:v>5.8310605583565015E-3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C-4BB9-A7D3-B7D17E01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87248"/>
        <c:axId val="46209520"/>
      </c:lineChart>
      <c:catAx>
        <c:axId val="1064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09520"/>
        <c:crosses val="autoZero"/>
        <c:auto val="1"/>
        <c:lblAlgn val="ctr"/>
        <c:lblOffset val="100"/>
        <c:noMultiLvlLbl val="0"/>
      </c:catAx>
      <c:valAx>
        <c:axId val="462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8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4B1DEB-0D95-4585-A18A-FA533E2CB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23</xdr:row>
      <xdr:rowOff>0</xdr:rowOff>
    </xdr:from>
    <xdr:to>
      <xdr:col>7</xdr:col>
      <xdr:colOff>320040</xdr:colOff>
      <xdr:row>38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7336F1E-D0FD-4A0B-955D-26A8A2180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22</xdr:row>
      <xdr:rowOff>175260</xdr:rowOff>
    </xdr:from>
    <xdr:to>
      <xdr:col>16</xdr:col>
      <xdr:colOff>312420</xdr:colOff>
      <xdr:row>37</xdr:row>
      <xdr:rowOff>175260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B35EAE2-E64A-4982-99DF-6C1233050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7</xdr:row>
      <xdr:rowOff>0</xdr:rowOff>
    </xdr:from>
    <xdr:to>
      <xdr:col>16</xdr:col>
      <xdr:colOff>304800</xdr:colOff>
      <xdr:row>22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796EEFC-5D9F-4DB7-A44F-095ADC4A0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25</xdr:col>
      <xdr:colOff>304800</xdr:colOff>
      <xdr:row>22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4FA8C448-86B5-463D-A383-A9D1BD3DB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7620</xdr:colOff>
      <xdr:row>23</xdr:row>
      <xdr:rowOff>0</xdr:rowOff>
    </xdr:from>
    <xdr:to>
      <xdr:col>25</xdr:col>
      <xdr:colOff>312420</xdr:colOff>
      <xdr:row>38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AEF987F-8517-4778-8D4F-6C2A9C045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67475-1424-432B-A672-FA7E618F8050}">
  <dimension ref="A1:O33"/>
  <sheetViews>
    <sheetView tabSelected="1" workbookViewId="0">
      <selection activeCell="H15" sqref="H15"/>
    </sheetView>
  </sheetViews>
  <sheetFormatPr defaultRowHeight="14.4" x14ac:dyDescent="0.3"/>
  <sheetData>
    <row r="1" spans="1:15" ht="15" thickBot="1" x14ac:dyDescent="0.35">
      <c r="B1" t="s">
        <v>0</v>
      </c>
      <c r="C1">
        <f>Дешборды!B1</f>
        <v>1</v>
      </c>
      <c r="E1" s="1" t="s">
        <v>2</v>
      </c>
      <c r="G1" t="s">
        <v>5</v>
      </c>
      <c r="H1">
        <f>Дешборды!B3</f>
        <v>50</v>
      </c>
      <c r="K1" t="s">
        <v>3</v>
      </c>
      <c r="M1" t="s">
        <v>4</v>
      </c>
      <c r="N1">
        <f>Дешборды!B4</f>
        <v>50</v>
      </c>
    </row>
    <row r="2" spans="1:15" x14ac:dyDescent="0.3">
      <c r="B2" t="s">
        <v>1</v>
      </c>
      <c r="C2">
        <f>Дешборды!B2</f>
        <v>2</v>
      </c>
    </row>
    <row r="3" spans="1:15" x14ac:dyDescent="0.3">
      <c r="A3">
        <f>C1-3</f>
        <v>-2</v>
      </c>
      <c r="B3">
        <f>_xlfn.NORM.DIST(A3,$C$1,$C$2,1)</f>
        <v>6.6807201268858057E-2</v>
      </c>
      <c r="C3">
        <f>_xlfn.NORM.DIST(A3,$C$1,$C$2,0)</f>
        <v>6.4758797832945872E-2</v>
      </c>
      <c r="G3">
        <f>MAX(0,H1-25)</f>
        <v>25</v>
      </c>
      <c r="H3">
        <f>_xlfn.CHISQ.DIST(G3,$H$1,1)</f>
        <v>1.1924488482317006E-3</v>
      </c>
      <c r="I3">
        <f>_xlfn.CHISQ.DIST(G3,$H$1,0)</f>
        <v>6.359509531578977E-4</v>
      </c>
      <c r="M3">
        <v>-3</v>
      </c>
      <c r="N3">
        <f>_xlfn.T.DIST(M3,$N$1,1)</f>
        <v>2.1008515935341194E-3</v>
      </c>
      <c r="O3">
        <f>_xlfn.T.DIST(M3,$N$1,0)</f>
        <v>5.8310605583565224E-3</v>
      </c>
    </row>
    <row r="4" spans="1:15" x14ac:dyDescent="0.3">
      <c r="A4">
        <f>A3+0.2</f>
        <v>-1.8</v>
      </c>
      <c r="B4">
        <f t="shared" ref="B4:B33" si="0">_xlfn.NORM.DIST(A4,$C$1,$C$2,1)</f>
        <v>8.0756659233771053E-2</v>
      </c>
      <c r="C4">
        <f t="shared" ref="C4:C33" si="1">_xlfn.NORM.DIST(A4,$C$1,$C$2,0)</f>
        <v>7.4863732817872439E-2</v>
      </c>
      <c r="G4">
        <f>G3+2</f>
        <v>27</v>
      </c>
      <c r="H4">
        <f t="shared" ref="H4:H33" si="2">_xlfn.CHISQ.DIST(G4,$H$1,1)</f>
        <v>3.2172273056684225E-3</v>
      </c>
      <c r="I4">
        <f t="shared" ref="I4:I33" si="3">_xlfn.CHISQ.DIST(G4,$H$1,0)</f>
        <v>1.4835400405411323E-3</v>
      </c>
      <c r="M4">
        <f>M3+0.2</f>
        <v>-2.8</v>
      </c>
      <c r="N4">
        <f t="shared" ref="N4:N33" si="4">_xlfn.T.DIST(M4,$N$1,1)</f>
        <v>3.6222978711985638E-3</v>
      </c>
      <c r="O4">
        <f t="shared" ref="O4:O33" si="5">_xlfn.T.DIST(M4,$N$1,0)</f>
        <v>9.6750362161555411E-3</v>
      </c>
    </row>
    <row r="5" spans="1:15" x14ac:dyDescent="0.3">
      <c r="A5">
        <f t="shared" ref="A5:A33" si="6">A4+0.2</f>
        <v>-1.6</v>
      </c>
      <c r="B5">
        <f t="shared" si="0"/>
        <v>9.6800484585610316E-2</v>
      </c>
      <c r="C5">
        <f t="shared" si="1"/>
        <v>8.5684296023903678E-2</v>
      </c>
      <c r="G5">
        <f t="shared" ref="G5:G33" si="7">G4+2</f>
        <v>29</v>
      </c>
      <c r="H5">
        <f t="shared" si="2"/>
        <v>7.5944618844734513E-3</v>
      </c>
      <c r="I5">
        <f t="shared" si="3"/>
        <v>3.0326786944492854E-3</v>
      </c>
      <c r="M5">
        <f t="shared" ref="M5:M33" si="8">M4+0.2</f>
        <v>-2.5999999999999996</v>
      </c>
      <c r="N5">
        <f t="shared" si="4"/>
        <v>6.1122036070078998E-3</v>
      </c>
      <c r="O5">
        <f t="shared" si="5"/>
        <v>1.564562748356144E-2</v>
      </c>
    </row>
    <row r="6" spans="1:15" x14ac:dyDescent="0.3">
      <c r="A6">
        <f t="shared" si="6"/>
        <v>-1.4000000000000001</v>
      </c>
      <c r="B6">
        <f t="shared" si="0"/>
        <v>0.11506967022170821</v>
      </c>
      <c r="C6">
        <f t="shared" si="1"/>
        <v>9.7093027491606462E-2</v>
      </c>
      <c r="G6">
        <f t="shared" si="7"/>
        <v>31</v>
      </c>
      <c r="H6">
        <f t="shared" si="2"/>
        <v>1.5981712143735387E-2</v>
      </c>
      <c r="I6">
        <f t="shared" si="3"/>
        <v>5.5291786291670475E-3</v>
      </c>
      <c r="M6">
        <f t="shared" si="8"/>
        <v>-2.3999999999999995</v>
      </c>
      <c r="N6">
        <f t="shared" si="4"/>
        <v>1.0080257631501662E-2</v>
      </c>
      <c r="O6">
        <f t="shared" si="5"/>
        <v>2.4617465552659156E-2</v>
      </c>
    </row>
    <row r="7" spans="1:15" x14ac:dyDescent="0.3">
      <c r="A7">
        <f t="shared" si="6"/>
        <v>-1.2000000000000002</v>
      </c>
      <c r="B7">
        <f t="shared" si="0"/>
        <v>0.13566606094638264</v>
      </c>
      <c r="C7">
        <f t="shared" si="1"/>
        <v>0.10892608851627526</v>
      </c>
      <c r="G7">
        <f t="shared" si="7"/>
        <v>33</v>
      </c>
      <c r="H7">
        <f t="shared" si="2"/>
        <v>3.0445219797919636E-2</v>
      </c>
      <c r="I7">
        <f t="shared" si="3"/>
        <v>9.1205293217421404E-3</v>
      </c>
      <c r="M7">
        <f t="shared" si="8"/>
        <v>-2.1999999999999993</v>
      </c>
      <c r="N7">
        <f t="shared" si="4"/>
        <v>1.6228137197952564E-2</v>
      </c>
      <c r="O7">
        <f t="shared" si="5"/>
        <v>3.7626079837937088E-2</v>
      </c>
    </row>
    <row r="8" spans="1:15" x14ac:dyDescent="0.3">
      <c r="A8">
        <f t="shared" si="6"/>
        <v>-1.0000000000000002</v>
      </c>
      <c r="B8">
        <f t="shared" si="0"/>
        <v>0.15865525393145699</v>
      </c>
      <c r="C8">
        <f t="shared" si="1"/>
        <v>0.12098536225957168</v>
      </c>
      <c r="G8">
        <f t="shared" si="7"/>
        <v>35</v>
      </c>
      <c r="H8">
        <f t="shared" si="2"/>
        <v>5.3176303853513025E-2</v>
      </c>
      <c r="I8">
        <f t="shared" si="3"/>
        <v>1.3772857982948254E-2</v>
      </c>
      <c r="M8">
        <f t="shared" si="8"/>
        <v>-1.9999999999999993</v>
      </c>
      <c r="N8">
        <f t="shared" si="4"/>
        <v>2.5473534368846622E-2</v>
      </c>
      <c r="O8">
        <f t="shared" si="5"/>
        <v>5.5774151649801075E-2</v>
      </c>
    </row>
    <row r="9" spans="1:15" x14ac:dyDescent="0.3">
      <c r="A9">
        <f t="shared" si="6"/>
        <v>-0.80000000000000027</v>
      </c>
      <c r="B9">
        <f t="shared" si="0"/>
        <v>0.18406012534675942</v>
      </c>
      <c r="C9">
        <f t="shared" si="1"/>
        <v>0.13304262494937738</v>
      </c>
      <c r="G9">
        <f t="shared" si="7"/>
        <v>37</v>
      </c>
      <c r="H9">
        <f t="shared" si="2"/>
        <v>8.607668998566656E-2</v>
      </c>
      <c r="I9">
        <f t="shared" si="3"/>
        <v>1.922816767467599E-2</v>
      </c>
      <c r="M9">
        <f t="shared" si="8"/>
        <v>-1.7999999999999994</v>
      </c>
      <c r="N9">
        <f t="shared" si="4"/>
        <v>3.8947622740686014E-2</v>
      </c>
      <c r="O9">
        <f t="shared" si="5"/>
        <v>8.0057800691385919E-2</v>
      </c>
    </row>
    <row r="10" spans="1:15" x14ac:dyDescent="0.3">
      <c r="A10">
        <f t="shared" si="6"/>
        <v>-0.60000000000000031</v>
      </c>
      <c r="B10">
        <f t="shared" si="0"/>
        <v>0.21185539858339661</v>
      </c>
      <c r="C10">
        <f t="shared" si="1"/>
        <v>0.14484577638074136</v>
      </c>
      <c r="G10">
        <f t="shared" si="7"/>
        <v>39</v>
      </c>
      <c r="H10">
        <f t="shared" si="2"/>
        <v>0.13031871257425037</v>
      </c>
      <c r="I10">
        <f t="shared" si="3"/>
        <v>2.5023762513852747E-2</v>
      </c>
      <c r="M10">
        <f t="shared" si="8"/>
        <v>-1.5999999999999994</v>
      </c>
      <c r="N10">
        <f t="shared" si="4"/>
        <v>5.7949531723618504E-2</v>
      </c>
      <c r="O10">
        <f t="shared" si="5"/>
        <v>0.111112330476218</v>
      </c>
    </row>
    <row r="11" spans="1:15" x14ac:dyDescent="0.3">
      <c r="A11">
        <f t="shared" si="6"/>
        <v>-0.4000000000000003</v>
      </c>
      <c r="B11">
        <f t="shared" si="0"/>
        <v>0.24196365222307298</v>
      </c>
      <c r="C11">
        <f t="shared" si="1"/>
        <v>0.15612696668338061</v>
      </c>
      <c r="G11">
        <f t="shared" si="7"/>
        <v>41</v>
      </c>
      <c r="H11">
        <f t="shared" si="2"/>
        <v>0.18600688352592745</v>
      </c>
      <c r="I11">
        <f t="shared" si="3"/>
        <v>3.0571737399691209E-2</v>
      </c>
      <c r="M11">
        <f t="shared" si="8"/>
        <v>-1.3999999999999995</v>
      </c>
      <c r="N11">
        <f t="shared" si="4"/>
        <v>8.3843964852206396E-2</v>
      </c>
      <c r="O11">
        <f t="shared" si="5"/>
        <v>0.14890549253354848</v>
      </c>
    </row>
    <row r="12" spans="1:15" x14ac:dyDescent="0.3">
      <c r="A12">
        <f t="shared" si="6"/>
        <v>-0.20000000000000029</v>
      </c>
      <c r="B12">
        <f t="shared" si="0"/>
        <v>0.27425311775007355</v>
      </c>
      <c r="C12">
        <f t="shared" si="1"/>
        <v>0.16661230144589984</v>
      </c>
      <c r="G12">
        <f t="shared" si="7"/>
        <v>43</v>
      </c>
      <c r="H12">
        <f t="shared" si="2"/>
        <v>0.25203949131528153</v>
      </c>
      <c r="I12">
        <f t="shared" si="3"/>
        <v>3.5274105641150043E-2</v>
      </c>
      <c r="M12">
        <f t="shared" si="8"/>
        <v>-1.1999999999999995</v>
      </c>
      <c r="N12">
        <f t="shared" si="4"/>
        <v>0.11789722510949836</v>
      </c>
      <c r="O12">
        <f t="shared" si="5"/>
        <v>0.19244178245271099</v>
      </c>
    </row>
    <row r="13" spans="1:15" x14ac:dyDescent="0.3">
      <c r="A13">
        <f t="shared" si="6"/>
        <v>-2.7755575615628914E-16</v>
      </c>
      <c r="B13">
        <f t="shared" si="0"/>
        <v>0.30853753872598688</v>
      </c>
      <c r="C13">
        <f t="shared" si="1"/>
        <v>0.17603266338214973</v>
      </c>
      <c r="G13">
        <f t="shared" si="7"/>
        <v>45</v>
      </c>
      <c r="H13">
        <f t="shared" si="2"/>
        <v>0.32620688724699132</v>
      </c>
      <c r="I13">
        <f t="shared" si="3"/>
        <v>3.8638381482140362E-2</v>
      </c>
      <c r="M13">
        <f t="shared" si="8"/>
        <v>-0.99999999999999956</v>
      </c>
      <c r="N13">
        <f t="shared" si="4"/>
        <v>0.161062822550122</v>
      </c>
      <c r="O13">
        <f t="shared" si="5"/>
        <v>0.23957106205869058</v>
      </c>
    </row>
    <row r="14" spans="1:15" x14ac:dyDescent="0.3">
      <c r="A14">
        <f t="shared" si="6"/>
        <v>0.19999999999999973</v>
      </c>
      <c r="B14">
        <f t="shared" si="0"/>
        <v>0.34457825838967571</v>
      </c>
      <c r="C14">
        <f t="shared" si="1"/>
        <v>0.18413507015166167</v>
      </c>
      <c r="G14">
        <f t="shared" si="7"/>
        <v>47</v>
      </c>
      <c r="H14">
        <f t="shared" si="2"/>
        <v>0.40549410024208671</v>
      </c>
      <c r="I14">
        <f t="shared" si="3"/>
        <v>4.0362002407232832E-2</v>
      </c>
      <c r="M14">
        <f t="shared" si="8"/>
        <v>-0.7999999999999996</v>
      </c>
      <c r="N14">
        <f t="shared" si="4"/>
        <v>0.21374771890918659</v>
      </c>
      <c r="O14">
        <f t="shared" si="5"/>
        <v>0.28700176987508152</v>
      </c>
    </row>
    <row r="15" spans="1:15" x14ac:dyDescent="0.3">
      <c r="A15">
        <f t="shared" si="6"/>
        <v>0.39999999999999974</v>
      </c>
      <c r="B15">
        <f t="shared" si="0"/>
        <v>0.38208857781104727</v>
      </c>
      <c r="C15">
        <f t="shared" si="1"/>
        <v>0.19069390773026204</v>
      </c>
      <c r="G15">
        <f t="shared" si="7"/>
        <v>49</v>
      </c>
      <c r="H15">
        <f t="shared" si="2"/>
        <v>0.48650491635870929</v>
      </c>
      <c r="I15">
        <f t="shared" si="3"/>
        <v>4.0367843761106158E-2</v>
      </c>
      <c r="M15">
        <f t="shared" si="8"/>
        <v>-0.59999999999999964</v>
      </c>
      <c r="N15">
        <f t="shared" si="4"/>
        <v>0.27560797496427059</v>
      </c>
      <c r="O15">
        <f t="shared" si="5"/>
        <v>0.3305886599500078</v>
      </c>
    </row>
    <row r="16" spans="1:15" x14ac:dyDescent="0.3">
      <c r="A16">
        <f t="shared" si="6"/>
        <v>0.59999999999999976</v>
      </c>
      <c r="B16">
        <f t="shared" si="0"/>
        <v>0.4207402905608969</v>
      </c>
      <c r="C16">
        <f t="shared" si="1"/>
        <v>0.19552134698772794</v>
      </c>
      <c r="G16">
        <f t="shared" si="7"/>
        <v>51</v>
      </c>
      <c r="H16">
        <f t="shared" si="2"/>
        <v>0.56590606501893626</v>
      </c>
      <c r="I16">
        <f t="shared" si="3"/>
        <v>3.8789963956470074E-2</v>
      </c>
      <c r="M16">
        <f t="shared" si="8"/>
        <v>-0.39999999999999963</v>
      </c>
      <c r="N16">
        <f t="shared" si="4"/>
        <v>0.34543016370883695</v>
      </c>
      <c r="O16">
        <f t="shared" si="5"/>
        <v>0.36589534909829258</v>
      </c>
    </row>
    <row r="17" spans="1:15" x14ac:dyDescent="0.3">
      <c r="A17">
        <f t="shared" si="6"/>
        <v>0.79999999999999982</v>
      </c>
      <c r="B17">
        <f t="shared" si="0"/>
        <v>0.46017216272297096</v>
      </c>
      <c r="C17">
        <f t="shared" si="1"/>
        <v>0.1984762737385059</v>
      </c>
      <c r="G17">
        <f t="shared" si="7"/>
        <v>53</v>
      </c>
      <c r="H17">
        <f t="shared" si="2"/>
        <v>0.64080277937067331</v>
      </c>
      <c r="I17">
        <f t="shared" si="3"/>
        <v>3.5922085169397003E-2</v>
      </c>
      <c r="M17">
        <f t="shared" si="8"/>
        <v>-0.19999999999999962</v>
      </c>
      <c r="N17">
        <f t="shared" si="4"/>
        <v>0.42114590412179198</v>
      </c>
      <c r="O17">
        <f t="shared" si="5"/>
        <v>0.38894005621150507</v>
      </c>
    </row>
    <row r="18" spans="1:15" x14ac:dyDescent="0.3">
      <c r="A18">
        <f t="shared" si="6"/>
        <v>0.99999999999999978</v>
      </c>
      <c r="B18">
        <f t="shared" si="0"/>
        <v>0.49999999999999994</v>
      </c>
      <c r="C18">
        <f t="shared" si="1"/>
        <v>0.19947114020071635</v>
      </c>
      <c r="G18">
        <f t="shared" si="7"/>
        <v>55</v>
      </c>
      <c r="H18">
        <f t="shared" si="2"/>
        <v>0.70898969934035194</v>
      </c>
      <c r="I18">
        <f t="shared" si="3"/>
        <v>3.214776120875814E-2</v>
      </c>
      <c r="M18">
        <f t="shared" si="8"/>
        <v>3.8857805861880479E-16</v>
      </c>
      <c r="N18">
        <f t="shared" si="4"/>
        <v>0.5</v>
      </c>
      <c r="O18">
        <f t="shared" si="5"/>
        <v>0.3969526797311142</v>
      </c>
    </row>
    <row r="19" spans="1:15" x14ac:dyDescent="0.3">
      <c r="A19">
        <f t="shared" si="6"/>
        <v>1.1999999999999997</v>
      </c>
      <c r="B19">
        <f t="shared" si="0"/>
        <v>0.53982783727702888</v>
      </c>
      <c r="C19">
        <f t="shared" si="1"/>
        <v>0.1984762737385059</v>
      </c>
      <c r="G19">
        <f t="shared" si="7"/>
        <v>57</v>
      </c>
      <c r="H19">
        <f t="shared" si="2"/>
        <v>0.76905953556855744</v>
      </c>
      <c r="I19">
        <f t="shared" si="3"/>
        <v>2.787072333082645E-2</v>
      </c>
      <c r="M19">
        <f t="shared" si="8"/>
        <v>0.2000000000000004</v>
      </c>
      <c r="N19">
        <f t="shared" si="4"/>
        <v>0.57885409587820824</v>
      </c>
      <c r="O19">
        <f t="shared" si="5"/>
        <v>0.38894005621150501</v>
      </c>
    </row>
    <row r="20" spans="1:15" x14ac:dyDescent="0.3">
      <c r="A20">
        <f t="shared" si="6"/>
        <v>1.3999999999999997</v>
      </c>
      <c r="B20">
        <f t="shared" si="0"/>
        <v>0.57925970943910299</v>
      </c>
      <c r="C20">
        <f t="shared" si="1"/>
        <v>0.19552134698772797</v>
      </c>
      <c r="G20">
        <f t="shared" si="7"/>
        <v>59</v>
      </c>
      <c r="H20">
        <f t="shared" si="2"/>
        <v>0.82038431239899656</v>
      </c>
      <c r="I20">
        <f t="shared" si="3"/>
        <v>2.34587842729094E-2</v>
      </c>
      <c r="M20">
        <f t="shared" si="8"/>
        <v>0.40000000000000041</v>
      </c>
      <c r="N20">
        <f t="shared" si="4"/>
        <v>0.65456983629116339</v>
      </c>
      <c r="O20">
        <f t="shared" si="5"/>
        <v>0.36589534909829252</v>
      </c>
    </row>
    <row r="21" spans="1:15" x14ac:dyDescent="0.3">
      <c r="A21">
        <f t="shared" si="6"/>
        <v>1.5999999999999996</v>
      </c>
      <c r="B21">
        <f t="shared" si="0"/>
        <v>0.61791142218895256</v>
      </c>
      <c r="C21">
        <f t="shared" si="1"/>
        <v>0.19069390773026207</v>
      </c>
      <c r="G21">
        <f t="shared" si="7"/>
        <v>61</v>
      </c>
      <c r="H21">
        <f t="shared" si="2"/>
        <v>0.86300399686130547</v>
      </c>
      <c r="I21">
        <f t="shared" si="3"/>
        <v>1.9207851102306717E-2</v>
      </c>
      <c r="M21">
        <f t="shared" si="8"/>
        <v>0.60000000000000042</v>
      </c>
      <c r="N21">
        <f t="shared" si="4"/>
        <v>0.72439202503572964</v>
      </c>
      <c r="O21">
        <f t="shared" si="5"/>
        <v>0.33058865995000764</v>
      </c>
    </row>
    <row r="22" spans="1:15" x14ac:dyDescent="0.3">
      <c r="A22">
        <f t="shared" si="6"/>
        <v>1.7999999999999996</v>
      </c>
      <c r="B22">
        <f t="shared" si="0"/>
        <v>0.65542174161032407</v>
      </c>
      <c r="C22">
        <f t="shared" si="1"/>
        <v>0.1841350701516617</v>
      </c>
      <c r="G22">
        <f t="shared" si="7"/>
        <v>63</v>
      </c>
      <c r="H22">
        <f t="shared" si="2"/>
        <v>0.89746401150483357</v>
      </c>
      <c r="I22">
        <f t="shared" si="3"/>
        <v>1.5326445498347784E-2</v>
      </c>
      <c r="M22">
        <f t="shared" si="8"/>
        <v>0.80000000000000049</v>
      </c>
      <c r="N22">
        <f t="shared" si="4"/>
        <v>0.78625228109081369</v>
      </c>
      <c r="O22">
        <f t="shared" si="5"/>
        <v>0.28700176987508136</v>
      </c>
    </row>
    <row r="23" spans="1:15" x14ac:dyDescent="0.3">
      <c r="A23">
        <f t="shared" si="6"/>
        <v>1.9999999999999996</v>
      </c>
      <c r="B23">
        <f t="shared" si="0"/>
        <v>0.69146246127401301</v>
      </c>
      <c r="C23">
        <f t="shared" si="1"/>
        <v>0.17603266338214976</v>
      </c>
      <c r="G23">
        <f t="shared" si="7"/>
        <v>65</v>
      </c>
      <c r="H23">
        <f t="shared" si="2"/>
        <v>0.92463938873744178</v>
      </c>
      <c r="I23">
        <f t="shared" si="3"/>
        <v>1.1936976415538227E-2</v>
      </c>
      <c r="M23">
        <f t="shared" si="8"/>
        <v>1.0000000000000004</v>
      </c>
      <c r="N23">
        <f t="shared" si="4"/>
        <v>0.83893717744987795</v>
      </c>
      <c r="O23">
        <f t="shared" si="5"/>
        <v>0.23957106205869036</v>
      </c>
    </row>
    <row r="24" spans="1:15" x14ac:dyDescent="0.3">
      <c r="A24">
        <f>A23+0.2</f>
        <v>2.1999999999999997</v>
      </c>
      <c r="B24">
        <f t="shared" si="0"/>
        <v>0.72574688224992645</v>
      </c>
      <c r="C24">
        <f t="shared" si="1"/>
        <v>0.16661230144589984</v>
      </c>
      <c r="G24">
        <f t="shared" si="7"/>
        <v>67</v>
      </c>
      <c r="H24">
        <f t="shared" si="2"/>
        <v>0.94557357609977477</v>
      </c>
      <c r="I24">
        <f t="shared" si="3"/>
        <v>9.088130598002786E-3</v>
      </c>
      <c r="M24">
        <f t="shared" si="8"/>
        <v>1.2000000000000004</v>
      </c>
      <c r="N24">
        <f t="shared" si="4"/>
        <v>0.8821027748905016</v>
      </c>
      <c r="O24">
        <f t="shared" si="5"/>
        <v>0.19244178245271079</v>
      </c>
    </row>
    <row r="25" spans="1:15" x14ac:dyDescent="0.3">
      <c r="A25">
        <f t="shared" si="6"/>
        <v>2.4</v>
      </c>
      <c r="B25">
        <f t="shared" si="0"/>
        <v>0.75803634777692697</v>
      </c>
      <c r="C25">
        <f t="shared" si="1"/>
        <v>0.15612696668338064</v>
      </c>
      <c r="G25">
        <f t="shared" si="7"/>
        <v>69</v>
      </c>
      <c r="H25">
        <f t="shared" si="2"/>
        <v>0.96134835220680182</v>
      </c>
      <c r="I25">
        <f t="shared" si="3"/>
        <v>6.772717957648308E-3</v>
      </c>
      <c r="M25">
        <f t="shared" si="8"/>
        <v>1.4000000000000004</v>
      </c>
      <c r="N25">
        <f t="shared" si="4"/>
        <v>0.91615603514779365</v>
      </c>
      <c r="O25">
        <f t="shared" si="5"/>
        <v>0.14890549253354829</v>
      </c>
    </row>
    <row r="26" spans="1:15" x14ac:dyDescent="0.3">
      <c r="A26">
        <f t="shared" si="6"/>
        <v>2.6</v>
      </c>
      <c r="B26">
        <f t="shared" si="0"/>
        <v>0.78814460141660336</v>
      </c>
      <c r="C26">
        <f t="shared" si="1"/>
        <v>0.14484577638074136</v>
      </c>
      <c r="G26">
        <f t="shared" si="7"/>
        <v>71</v>
      </c>
      <c r="H26">
        <f t="shared" si="2"/>
        <v>0.97299096749200842</v>
      </c>
      <c r="I26">
        <f t="shared" si="3"/>
        <v>4.9464167020450726E-3</v>
      </c>
      <c r="M26">
        <f t="shared" si="8"/>
        <v>1.6000000000000003</v>
      </c>
      <c r="N26">
        <f t="shared" si="4"/>
        <v>0.94205046827638173</v>
      </c>
      <c r="O26">
        <f t="shared" si="5"/>
        <v>0.11111233047621788</v>
      </c>
    </row>
    <row r="27" spans="1:15" x14ac:dyDescent="0.3">
      <c r="A27">
        <f t="shared" si="6"/>
        <v>2.8000000000000003</v>
      </c>
      <c r="B27">
        <f t="shared" si="0"/>
        <v>0.81593987465324058</v>
      </c>
      <c r="C27">
        <f t="shared" si="1"/>
        <v>0.13304262494937738</v>
      </c>
      <c r="G27">
        <f t="shared" si="7"/>
        <v>73</v>
      </c>
      <c r="H27">
        <f t="shared" si="2"/>
        <v>0.98141704009516872</v>
      </c>
      <c r="I27">
        <f t="shared" si="3"/>
        <v>3.5444143946938198E-3</v>
      </c>
      <c r="M27">
        <f t="shared" si="8"/>
        <v>1.8000000000000003</v>
      </c>
      <c r="N27">
        <f t="shared" si="4"/>
        <v>0.96105237725931414</v>
      </c>
      <c r="O27">
        <f t="shared" si="5"/>
        <v>8.0057800691385808E-2</v>
      </c>
    </row>
    <row r="28" spans="1:15" x14ac:dyDescent="0.3">
      <c r="A28">
        <f t="shared" si="6"/>
        <v>3.0000000000000004</v>
      </c>
      <c r="B28">
        <f t="shared" si="0"/>
        <v>0.84134474606854304</v>
      </c>
      <c r="C28">
        <f t="shared" si="1"/>
        <v>0.12098536225957165</v>
      </c>
      <c r="G28">
        <f t="shared" si="7"/>
        <v>75</v>
      </c>
      <c r="H28">
        <f t="shared" si="2"/>
        <v>0.98740326023750058</v>
      </c>
      <c r="I28">
        <f t="shared" si="3"/>
        <v>2.4944321091742521E-3</v>
      </c>
      <c r="M28">
        <f t="shared" si="8"/>
        <v>2.0000000000000004</v>
      </c>
      <c r="N28">
        <f t="shared" si="4"/>
        <v>0.97452646563115342</v>
      </c>
      <c r="O28">
        <f t="shared" si="5"/>
        <v>5.577415164980095E-2</v>
      </c>
    </row>
    <row r="29" spans="1:15" x14ac:dyDescent="0.3">
      <c r="A29">
        <f t="shared" si="6"/>
        <v>3.2000000000000006</v>
      </c>
      <c r="B29">
        <f t="shared" si="0"/>
        <v>0.86433393905361744</v>
      </c>
      <c r="C29">
        <f t="shared" si="1"/>
        <v>0.10892608851627525</v>
      </c>
      <c r="G29">
        <f t="shared" si="7"/>
        <v>77</v>
      </c>
      <c r="H29">
        <f t="shared" si="2"/>
        <v>0.99158215482868695</v>
      </c>
      <c r="I29">
        <f t="shared" si="3"/>
        <v>1.7257754597601771E-3</v>
      </c>
      <c r="M29">
        <f t="shared" si="8"/>
        <v>2.2000000000000006</v>
      </c>
      <c r="N29">
        <f t="shared" si="4"/>
        <v>0.98377186280204754</v>
      </c>
      <c r="O29">
        <f t="shared" si="5"/>
        <v>3.7626079837937004E-2</v>
      </c>
    </row>
    <row r="30" spans="1:15" x14ac:dyDescent="0.3">
      <c r="A30">
        <f>A29+0.2</f>
        <v>3.4000000000000008</v>
      </c>
      <c r="B30">
        <f t="shared" si="0"/>
        <v>0.88493032977829178</v>
      </c>
      <c r="C30">
        <f t="shared" si="1"/>
        <v>9.7093027491606421E-2</v>
      </c>
      <c r="G30">
        <f t="shared" si="7"/>
        <v>79</v>
      </c>
      <c r="H30">
        <f t="shared" si="2"/>
        <v>0.99445126035224296</v>
      </c>
      <c r="I30">
        <f t="shared" si="3"/>
        <v>1.1747963648658874E-3</v>
      </c>
      <c r="M30">
        <f t="shared" si="8"/>
        <v>2.4000000000000008</v>
      </c>
      <c r="N30">
        <f t="shared" si="4"/>
        <v>0.98991974236849833</v>
      </c>
      <c r="O30">
        <f t="shared" si="5"/>
        <v>2.4617465552659083E-2</v>
      </c>
    </row>
    <row r="31" spans="1:15" x14ac:dyDescent="0.3">
      <c r="A31">
        <f t="shared" si="6"/>
        <v>3.600000000000001</v>
      </c>
      <c r="B31">
        <f t="shared" si="0"/>
        <v>0.90319951541438981</v>
      </c>
      <c r="C31">
        <f t="shared" si="1"/>
        <v>8.5684296023903622E-2</v>
      </c>
      <c r="G31">
        <f t="shared" si="7"/>
        <v>81</v>
      </c>
      <c r="H31">
        <f t="shared" si="2"/>
        <v>0.99639023977348995</v>
      </c>
      <c r="I31">
        <f t="shared" si="3"/>
        <v>7.8751416511989747E-4</v>
      </c>
      <c r="M31">
        <f t="shared" si="8"/>
        <v>2.600000000000001</v>
      </c>
      <c r="N31">
        <f t="shared" si="4"/>
        <v>0.99388779639299207</v>
      </c>
      <c r="O31">
        <f t="shared" si="5"/>
        <v>1.5645627483561391E-2</v>
      </c>
    </row>
    <row r="32" spans="1:15" x14ac:dyDescent="0.3">
      <c r="A32">
        <f t="shared" si="6"/>
        <v>3.8000000000000012</v>
      </c>
      <c r="B32">
        <f t="shared" si="0"/>
        <v>0.91924334076622904</v>
      </c>
      <c r="C32">
        <f t="shared" si="1"/>
        <v>7.4863732817872369E-2</v>
      </c>
      <c r="G32">
        <f t="shared" si="7"/>
        <v>83</v>
      </c>
      <c r="H32">
        <f t="shared" si="2"/>
        <v>0.9976811013417437</v>
      </c>
      <c r="I32">
        <f t="shared" si="3"/>
        <v>5.2023271118212071E-4</v>
      </c>
      <c r="M32">
        <f t="shared" si="8"/>
        <v>2.8000000000000012</v>
      </c>
      <c r="N32">
        <f t="shared" si="4"/>
        <v>0.99637770212880139</v>
      </c>
      <c r="O32">
        <f t="shared" si="5"/>
        <v>9.6750362161555151E-3</v>
      </c>
    </row>
    <row r="33" spans="1:15" x14ac:dyDescent="0.3">
      <c r="A33">
        <f t="shared" si="6"/>
        <v>4.0000000000000009</v>
      </c>
      <c r="B33">
        <f t="shared" si="0"/>
        <v>0.93319279873114203</v>
      </c>
      <c r="C33">
        <f t="shared" si="1"/>
        <v>6.475879783294583E-2</v>
      </c>
      <c r="G33">
        <f t="shared" si="7"/>
        <v>85</v>
      </c>
      <c r="H33">
        <f t="shared" si="2"/>
        <v>0.99852828928159898</v>
      </c>
      <c r="I33">
        <f t="shared" si="3"/>
        <v>3.3890905654838986E-4</v>
      </c>
      <c r="M33">
        <f t="shared" si="8"/>
        <v>3.0000000000000013</v>
      </c>
      <c r="N33">
        <f t="shared" si="4"/>
        <v>0.99789914840646587</v>
      </c>
      <c r="O33">
        <f t="shared" si="5"/>
        <v>5.8310605583565015E-3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A897-AA37-48F8-A058-BCDE12B3AB02}">
  <dimension ref="A1:R6"/>
  <sheetViews>
    <sheetView topLeftCell="A6" workbookViewId="0">
      <selection activeCell="T5" sqref="T5"/>
    </sheetView>
  </sheetViews>
  <sheetFormatPr defaultRowHeight="14.4" x14ac:dyDescent="0.3"/>
  <cols>
    <col min="1" max="1" width="10" bestFit="1" customWidth="1"/>
    <col min="9" max="9" width="9.88671875" bestFit="1" customWidth="1"/>
    <col min="18" max="18" width="10" bestFit="1" customWidth="1"/>
  </cols>
  <sheetData>
    <row r="1" spans="1:18" ht="15" thickBot="1" x14ac:dyDescent="0.35">
      <c r="A1" s="1" t="s">
        <v>0</v>
      </c>
      <c r="B1" s="5">
        <v>1</v>
      </c>
    </row>
    <row r="2" spans="1:18" ht="15" thickBot="1" x14ac:dyDescent="0.35">
      <c r="A2" s="1" t="s">
        <v>1</v>
      </c>
      <c r="B2" s="2">
        <v>2</v>
      </c>
    </row>
    <row r="3" spans="1:18" ht="15" thickBot="1" x14ac:dyDescent="0.35">
      <c r="A3" s="1" t="s">
        <v>5</v>
      </c>
      <c r="B3" s="5">
        <v>50</v>
      </c>
    </row>
    <row r="4" spans="1:18" ht="15" thickBot="1" x14ac:dyDescent="0.35">
      <c r="A4" s="4" t="s">
        <v>4</v>
      </c>
      <c r="B4" s="3">
        <v>50</v>
      </c>
    </row>
    <row r="5" spans="1:18" ht="15" thickBot="1" x14ac:dyDescent="0.35"/>
    <row r="6" spans="1:18" ht="15" thickBot="1" x14ac:dyDescent="0.35">
      <c r="A6" s="6" t="s">
        <v>6</v>
      </c>
      <c r="I6" s="1" t="s">
        <v>7</v>
      </c>
      <c r="R6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Дешборды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 Ли</dc:creator>
  <cp:lastModifiedBy>Алексе Ли</cp:lastModifiedBy>
  <dcterms:created xsi:type="dcterms:W3CDTF">2023-09-27T08:16:44Z</dcterms:created>
  <dcterms:modified xsi:type="dcterms:W3CDTF">2023-09-27T08:44:45Z</dcterms:modified>
</cp:coreProperties>
</file>