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0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9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3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iv\Desktop\"/>
    </mc:Choice>
  </mc:AlternateContent>
  <bookViews>
    <workbookView xWindow="0" yWindow="0" windowWidth="24750" windowHeight="12330" firstSheet="1" activeTab="3"/>
  </bookViews>
  <sheets>
    <sheet name="Лист3" sheetId="1" r:id="rId1"/>
    <sheet name="2017" sheetId="2" r:id="rId2"/>
    <sheet name="2018" sheetId="3" r:id="rId3"/>
    <sheet name="2019" sheetId="4" r:id="rId4"/>
  </sheets>
  <definedNames>
    <definedName name="_xlnm._FilterDatabase" localSheetId="1" hidden="1">'2017'!$A$1:$S$1158</definedName>
    <definedName name="_xlnm._FilterDatabase" localSheetId="2" hidden="1">'2018'!$A$1:$S$200</definedName>
    <definedName name="_xlnm._FilterDatabase" localSheetId="3" hidden="1">'2019'!$A$1:$S$92</definedName>
    <definedName name="Excel_BuiltIn__FilterDatabase_2" localSheetId="2">#REF!</definedName>
    <definedName name="Excel_BuiltIn__FilterDatabase_2" localSheetId="3">#REF!</definedName>
    <definedName name="Excel_BuiltIn__FilterDatabase_2">#REF!</definedName>
    <definedName name="Excel_BuiltIn__FilterDatabase_2_1" localSheetId="2">#REF!</definedName>
    <definedName name="Excel_BuiltIn__FilterDatabase_2_1" localSheetId="3">#REF!</definedName>
    <definedName name="Excel_BuiltIn__FilterDatabase_2_1">#REF!</definedName>
    <definedName name="Excel_BuiltIn__FilterDatabase_4">"$#ССЫЛ!.$#ССЫЛ!$#ССЫЛ!:$#ССЫЛ!$#ССЫЛ!"</definedName>
    <definedName name="Excel_BuiltIn_FilterDatabase_2">#REF!</definedName>
    <definedName name="Excel_BuiltIn_FilterDatabase_2_1">#REF!</definedName>
    <definedName name="Z_002041EE_7647_4DA4_AB94_D0AF4DBF9733_.wvu.FilterData" localSheetId="2" hidden="1">'2018'!$A$1:$S$200</definedName>
    <definedName name="Z_002041EE_7647_4DA4_AB94_D0AF4DBF9733_.wvu.FilterData" localSheetId="3" hidden="1">'2019'!$A$1:$S$92</definedName>
    <definedName name="Z_0020872A_98D9_4CF0_93DF_28B5A6F0E45F_.wvu.FilterData" localSheetId="3" hidden="1">'2019'!$A$1:$S$92</definedName>
    <definedName name="Z_002B9808_B148_49D4_BCCA_96A8A9899C11_.wvu.FilterData" localSheetId="3" hidden="1">'2019'!$A$1:$S$92</definedName>
    <definedName name="Z_004A9204_1D8F_4AA6_BC26_A56BDF415148_.wvu.FilterData" localSheetId="2" hidden="1">'2018'!$A$1:$S$200</definedName>
    <definedName name="Z_004A9204_1D8F_4AA6_BC26_A56BDF415148_.wvu.FilterData" localSheetId="3" hidden="1">'2019'!$A$1:$S$92</definedName>
    <definedName name="Z_004D06A3_0B9D_434C_BA95_E606D6EED35A_.wvu.FilterData" localSheetId="2" hidden="1">'2018'!$A$1:$S$200</definedName>
    <definedName name="Z_004D06A3_0B9D_434C_BA95_E606D6EED35A_.wvu.FilterData" localSheetId="3" hidden="1">'2019'!$A$1:$S$92</definedName>
    <definedName name="Z_0075DB84_88D8_4229_A56E_0DDC511BCE6A_.wvu.FilterData" localSheetId="1" hidden="1">'2017'!$A$1:$S$458</definedName>
    <definedName name="Z_0075DB84_88D8_4229_A56E_0DDC511BCE6A_.wvu.FilterData" localSheetId="2" hidden="1">'2018'!$A$1:$S$200</definedName>
    <definedName name="Z_0075DB84_88D8_4229_A56E_0DDC511BCE6A_.wvu.FilterData" localSheetId="3" hidden="1">'2019'!$A$1:$S$92</definedName>
    <definedName name="Z_0079663C_271E_4545_825F_9038A040F303_.wvu.FilterData" localSheetId="1" hidden="1">'2017'!$A$1:$S$458</definedName>
    <definedName name="Z_0079663C_271E_4545_825F_9038A040F303_.wvu.FilterData" localSheetId="2" hidden="1">'2018'!$A$1:$S$200</definedName>
    <definedName name="Z_0079663C_271E_4545_825F_9038A040F303_.wvu.FilterData" localSheetId="3" hidden="1">'2019'!$A$1:$S$92</definedName>
    <definedName name="Z_00852407_1662_4D04_B5B2_1EB51E43E5C0_.wvu.FilterData" localSheetId="1" hidden="1">'2017'!$A$1:$S$1158</definedName>
    <definedName name="Z_00852407_1662_4D04_B5B2_1EB51E43E5C0_.wvu.FilterData" localSheetId="2" hidden="1">'2018'!$A$1:$S$200</definedName>
    <definedName name="Z_00852407_1662_4D04_B5B2_1EB51E43E5C0_.wvu.FilterData" localSheetId="3" hidden="1">'2019'!$A$1:$S$92</definedName>
    <definedName name="Z_00994FCB_2D35_4701_9C73_A5EAC8D9BC91_.wvu.FilterData" localSheetId="1" hidden="1">'2017'!$A$1:$S$458</definedName>
    <definedName name="Z_00994FCB_2D35_4701_9C73_A5EAC8D9BC91_.wvu.FilterData" localSheetId="2" hidden="1">'2018'!$A$1:$S$200</definedName>
    <definedName name="Z_00994FCB_2D35_4701_9C73_A5EAC8D9BC91_.wvu.FilterData" localSheetId="3" hidden="1">'2019'!$A$1:$S$92</definedName>
    <definedName name="Z_00A60AB7_A213_44CC_BBB0_D2F547F543DF_.wvu.FilterData" localSheetId="1" hidden="1">'2017'!$A$1:$S$458</definedName>
    <definedName name="Z_00A60AB7_A213_44CC_BBB0_D2F547F543DF_.wvu.FilterData" localSheetId="2" hidden="1">'2018'!$A$1:$S$200</definedName>
    <definedName name="Z_00A60AB7_A213_44CC_BBB0_D2F547F543DF_.wvu.FilterData" localSheetId="3" hidden="1">'2019'!$A$1:$S$92</definedName>
    <definedName name="Z_00B544B9_58DB_4884_986E_A9C7FD7A402E_.wvu.FilterData" localSheetId="1" hidden="1">'2017'!$A$1:$S$458</definedName>
    <definedName name="Z_00B544B9_58DB_4884_986E_A9C7FD7A402E_.wvu.FilterData" localSheetId="2" hidden="1">'2018'!$A$1:$S$200</definedName>
    <definedName name="Z_00B544B9_58DB_4884_986E_A9C7FD7A402E_.wvu.FilterData" localSheetId="3" hidden="1">'2019'!$A$1:$S$92</definedName>
    <definedName name="Z_00C7035D_BED4_4088_9A9A_C3D04FFFE7C7_.wvu.FilterData" localSheetId="1" hidden="1">'2017'!$A$1:$S$458</definedName>
    <definedName name="Z_00C7035D_BED4_4088_9A9A_C3D04FFFE7C7_.wvu.FilterData" localSheetId="2" hidden="1">'2018'!$A$1:$S$200</definedName>
    <definedName name="Z_00C7035D_BED4_4088_9A9A_C3D04FFFE7C7_.wvu.FilterData" localSheetId="3" hidden="1">'2019'!$A$1:$S$92</definedName>
    <definedName name="Z_00E06407_A456_492F_A9A4_A1DCF1D8C218_.wvu.FilterData" localSheetId="1" hidden="1">'2017'!$A$1:$S$1158</definedName>
    <definedName name="Z_00E06407_A456_492F_A9A4_A1DCF1D8C218_.wvu.FilterData" localSheetId="2" hidden="1">'2018'!$A$1:$S$200</definedName>
    <definedName name="Z_00E06407_A456_492F_A9A4_A1DCF1D8C218_.wvu.FilterData" localSheetId="3" hidden="1">'2019'!$A$1:$S$92</definedName>
    <definedName name="Z_00E2F36D_3E82_4640_8136_958CE9A09E11_.wvu.FilterData" localSheetId="1" hidden="1">'2017'!$A$1:$S$458</definedName>
    <definedName name="Z_00E2F36D_3E82_4640_8136_958CE9A09E11_.wvu.FilterData" localSheetId="2" hidden="1">'2018'!$A$1:$S$200</definedName>
    <definedName name="Z_00E2F36D_3E82_4640_8136_958CE9A09E11_.wvu.FilterData" localSheetId="3" hidden="1">'2019'!$A$1:$S$92</definedName>
    <definedName name="Z_00E45BBD_EBFE_4688_9A92_A6ACE3505A03_.wvu.FilterData" localSheetId="2" hidden="1">'2018'!$A$1:$S$200</definedName>
    <definedName name="Z_00E45BBD_EBFE_4688_9A92_A6ACE3505A03_.wvu.FilterData" localSheetId="3" hidden="1">'2019'!$A$1:$S$92</definedName>
    <definedName name="Z_00E7BC69_0EB9_4A8A_B99C_76B4C70FD70A_.wvu.FilterData" localSheetId="1" hidden="1">'2017'!$A$1:$S$458</definedName>
    <definedName name="Z_00E7BC69_0EB9_4A8A_B99C_76B4C70FD70A_.wvu.FilterData" localSheetId="2" hidden="1">'2018'!$A$1:$S$200</definedName>
    <definedName name="Z_00E7BC69_0EB9_4A8A_B99C_76B4C70FD70A_.wvu.FilterData" localSheetId="3" hidden="1">'2019'!$A$1:$S$92</definedName>
    <definedName name="Z_010806E6_2D40_463D_B541_B042CB08B5EC_.wvu.FilterData" localSheetId="1" hidden="1">'2017'!$A$1:$S$458</definedName>
    <definedName name="Z_010806E6_2D40_463D_B541_B042CB08B5EC_.wvu.FilterData" localSheetId="2" hidden="1">'2018'!$A$1:$S$200</definedName>
    <definedName name="Z_010806E6_2D40_463D_B541_B042CB08B5EC_.wvu.FilterData" localSheetId="3" hidden="1">'2019'!$A$1:$S$92</definedName>
    <definedName name="Z_011D3769_51AB_4E2B_8290_DCDBB64BFDDD_.wvu.FilterData" localSheetId="1" hidden="1">'2017'!$A$1:$S$458</definedName>
    <definedName name="Z_011D3769_51AB_4E2B_8290_DCDBB64BFDDD_.wvu.FilterData" localSheetId="2" hidden="1">'2018'!$A$1:$S$200</definedName>
    <definedName name="Z_011D3769_51AB_4E2B_8290_DCDBB64BFDDD_.wvu.FilterData" localSheetId="3" hidden="1">'2019'!$A$1:$S$92</definedName>
    <definedName name="Z_011E1CE9_3606_48ED_91C2_FED2521F89DB_.wvu.FilterData" localSheetId="1" hidden="1">'2017'!$A$1:$S$458</definedName>
    <definedName name="Z_011E1CE9_3606_48ED_91C2_FED2521F89DB_.wvu.FilterData" localSheetId="2" hidden="1">'2018'!$A$1:$S$200</definedName>
    <definedName name="Z_011E1CE9_3606_48ED_91C2_FED2521F89DB_.wvu.FilterData" localSheetId="3" hidden="1">'2019'!$A$1:$S$92</definedName>
    <definedName name="Z_012D32FE_BD19_4B1B_81E9_DF40BB8DED96_.wvu.FilterData" localSheetId="2" hidden="1">'2018'!$A$1:$S$200</definedName>
    <definedName name="Z_012D32FE_BD19_4B1B_81E9_DF40BB8DED96_.wvu.FilterData" localSheetId="3" hidden="1">'2019'!$A$1:$S$92</definedName>
    <definedName name="Z_013B5156_A04F_4453_8171_A56B53DF58B5_.wvu.FilterData" localSheetId="2" hidden="1">'2018'!$A$1:$S$200</definedName>
    <definedName name="Z_013B5156_A04F_4453_8171_A56B53DF58B5_.wvu.FilterData" localSheetId="3" hidden="1">'2019'!$A$1:$S$92</definedName>
    <definedName name="Z_0141939B_0CCB_4450_B4E7_6DA26366C1FF_.wvu.FilterData" localSheetId="2" hidden="1">'2018'!$A$1:$S$200</definedName>
    <definedName name="Z_0141939B_0CCB_4450_B4E7_6DA26366C1FF_.wvu.FilterData" localSheetId="3" hidden="1">'2019'!$A$1:$S$92</definedName>
    <definedName name="Z_01582F81_03ED_4FF4_BCD9_F0AE851056F2_.wvu.FilterData" localSheetId="1" hidden="1">'2017'!$A$1:$S$458</definedName>
    <definedName name="Z_01582F81_03ED_4FF4_BCD9_F0AE851056F2_.wvu.FilterData" localSheetId="2" hidden="1">'2018'!$A$1:$S$200</definedName>
    <definedName name="Z_01582F81_03ED_4FF4_BCD9_F0AE851056F2_.wvu.FilterData" localSheetId="3" hidden="1">'2019'!$A$1:$S$92</definedName>
    <definedName name="Z_017743B3_E799_4172_B8D9_4B69354E6CF6_.wvu.FilterData" localSheetId="2" hidden="1">'2018'!$A$1:$S$200</definedName>
    <definedName name="Z_017743B3_E799_4172_B8D9_4B69354E6CF6_.wvu.FilterData" localSheetId="3" hidden="1">'2019'!$A$1:$S$92</definedName>
    <definedName name="Z_017A8854_7B4F_409F_AFB0_F2DDD7C53E93_.wvu.FilterData" localSheetId="2" hidden="1">'2018'!$A$1:$S$200</definedName>
    <definedName name="Z_017A8854_7B4F_409F_AFB0_F2DDD7C53E93_.wvu.FilterData" localSheetId="3" hidden="1">'2019'!$A$1:$S$92</definedName>
    <definedName name="Z_01879F56_BEC1_43F4_8DE4_5048A546A005_.wvu.FilterData" localSheetId="2" hidden="1">'2018'!$A$1:$S$200</definedName>
    <definedName name="Z_01879F56_BEC1_43F4_8DE4_5048A546A005_.wvu.FilterData" localSheetId="3" hidden="1">'2019'!$A$1:$S$92</definedName>
    <definedName name="Z_01B0C224_A5F1_4938_828A_8FC3D20916C4_.wvu.FilterData" localSheetId="1" hidden="1">'2017'!$A$1:$S$458</definedName>
    <definedName name="Z_01B0C224_A5F1_4938_828A_8FC3D20916C4_.wvu.FilterData" localSheetId="2" hidden="1">'2018'!$A$1:$S$200</definedName>
    <definedName name="Z_01B0C224_A5F1_4938_828A_8FC3D20916C4_.wvu.FilterData" localSheetId="3" hidden="1">'2019'!$A$1:$S$92</definedName>
    <definedName name="Z_01B7AB1F_E6DE_4F7C_867E_E2B6280BF55A_.wvu.FilterData" localSheetId="2" hidden="1">'2018'!$A$1:$S$200</definedName>
    <definedName name="Z_01B7AB1F_E6DE_4F7C_867E_E2B6280BF55A_.wvu.FilterData" localSheetId="3" hidden="1">'2019'!$A$1:$S$92</definedName>
    <definedName name="Z_01E24B2E_324D_445A_8A5F_5D870377D1DC_.wvu.FilterData" localSheetId="2" hidden="1">'2018'!$A$1:$S$200</definedName>
    <definedName name="Z_01E24B2E_324D_445A_8A5F_5D870377D1DC_.wvu.FilterData" localSheetId="3" hidden="1">'2019'!$A$1:$S$92</definedName>
    <definedName name="Z_01E52445_AD15_40C3_AC6D_081826DB1268_.wvu.FilterData" localSheetId="1" hidden="1">'2017'!$A$1:$S$458</definedName>
    <definedName name="Z_01E52445_AD15_40C3_AC6D_081826DB1268_.wvu.FilterData" localSheetId="2" hidden="1">'2018'!$A$1:$S$200</definedName>
    <definedName name="Z_01E52445_AD15_40C3_AC6D_081826DB1268_.wvu.FilterData" localSheetId="3" hidden="1">'2019'!$A$1:$S$92</definedName>
    <definedName name="Z_01EDE078_3EFA_4010_B1BB_47DBED380AFF_.wvu.FilterData" localSheetId="2" hidden="1">'2018'!$A$1:$S$200</definedName>
    <definedName name="Z_01EDE078_3EFA_4010_B1BB_47DBED380AFF_.wvu.FilterData" localSheetId="3" hidden="1">'2019'!$A$1:$S$92</definedName>
    <definedName name="Z_021C4282_BFB0_4A6A_8D6F_A3BC26BB032D_.wvu.FilterData" localSheetId="1" hidden="1">'2017'!$A$1:$S$458</definedName>
    <definedName name="Z_021C4282_BFB0_4A6A_8D6F_A3BC26BB032D_.wvu.FilterData" localSheetId="2" hidden="1">'2018'!$A$1:$S$200</definedName>
    <definedName name="Z_021C4282_BFB0_4A6A_8D6F_A3BC26BB032D_.wvu.FilterData" localSheetId="3" hidden="1">'2019'!$A$1:$S$92</definedName>
    <definedName name="Z_02284AC3_D21F_4510_ADB7_00FA66ADBD34_.wvu.FilterData" localSheetId="2" hidden="1">'2018'!$A$1:$S$200</definedName>
    <definedName name="Z_02284AC3_D21F_4510_ADB7_00FA66ADBD34_.wvu.FilterData" localSheetId="3" hidden="1">'2019'!$A$1:$S$92</definedName>
    <definedName name="Z_0230D72E_F490_479B_A933_22D97AA3C825_.wvu.FilterData" localSheetId="2" hidden="1">'2018'!$A$1:$S$200</definedName>
    <definedName name="Z_0230D72E_F490_479B_A933_22D97AA3C825_.wvu.FilterData" localSheetId="3" hidden="1">'2019'!$A$1:$S$92</definedName>
    <definedName name="Z_024FEE2A_25F8_46E5_8806_509E3ED525DE_.wvu.FilterData" localSheetId="2" hidden="1">'2018'!$A$1:$S$200</definedName>
    <definedName name="Z_024FEE2A_25F8_46E5_8806_509E3ED525DE_.wvu.FilterData" localSheetId="3" hidden="1">'2019'!$A$1:$S$92</definedName>
    <definedName name="Z_02519858_A2DD_4E02_A116_46BBA1B6C637_.wvu.FilterData" localSheetId="2" hidden="1">'2018'!$A$1:$S$200</definedName>
    <definedName name="Z_02519858_A2DD_4E02_A116_46BBA1B6C637_.wvu.FilterData" localSheetId="3" hidden="1">'2019'!$A$1:$S$92</definedName>
    <definedName name="Z_02556AD8_EF69_488A_93A4_CCAA533359D6_.wvu.FilterData" localSheetId="2" hidden="1">'2018'!$A$1:$S$200</definedName>
    <definedName name="Z_02556AD8_EF69_488A_93A4_CCAA533359D6_.wvu.FilterData" localSheetId="3" hidden="1">'2019'!$A$1:$S$92</definedName>
    <definedName name="Z_027156B4_D248_41DB_926E_BB41E5DEB5E3_.wvu.FilterData" localSheetId="2" hidden="1">'2018'!$A$1:$S$200</definedName>
    <definedName name="Z_027156B4_D248_41DB_926E_BB41E5DEB5E3_.wvu.FilterData" localSheetId="3" hidden="1">'2019'!$A$1:$S$92</definedName>
    <definedName name="Z_0275E35A_652C_4FC5_A049_52F49101E43F_.wvu.FilterData" localSheetId="2" hidden="1">'2018'!$A$1:$S$200</definedName>
    <definedName name="Z_0275E35A_652C_4FC5_A049_52F49101E43F_.wvu.FilterData" localSheetId="3" hidden="1">'2019'!$A$1:$S$92</definedName>
    <definedName name="Z_0283899E_4118_4E44_AE26_6C2AC55A631D_.wvu.FilterData" localSheetId="2" hidden="1">'2018'!$A$1:$S$200</definedName>
    <definedName name="Z_0283899E_4118_4E44_AE26_6C2AC55A631D_.wvu.FilterData" localSheetId="3" hidden="1">'2019'!$A$1:$S$92</definedName>
    <definedName name="Z_028AA93D_C2D2_4917_A726_57E97C9665DB_.wvu.FilterData" localSheetId="1" hidden="1">'2017'!$A$1:$S$458</definedName>
    <definedName name="Z_028AA93D_C2D2_4917_A726_57E97C9665DB_.wvu.FilterData" localSheetId="2" hidden="1">'2018'!$A$1:$S$200</definedName>
    <definedName name="Z_028AA93D_C2D2_4917_A726_57E97C9665DB_.wvu.FilterData" localSheetId="3" hidden="1">'2019'!$A$1:$S$92</definedName>
    <definedName name="Z_029629A6_30D8_4F49_9142_13D500034D5D_.wvu.FilterData" localSheetId="1" hidden="1">'2017'!$A$1:$S$458</definedName>
    <definedName name="Z_029629A6_30D8_4F49_9142_13D500034D5D_.wvu.FilterData" localSheetId="2" hidden="1">'2018'!$A$1:$S$200</definedName>
    <definedName name="Z_029629A6_30D8_4F49_9142_13D500034D5D_.wvu.FilterData" localSheetId="3" hidden="1">'2019'!$A$1:$S$92</definedName>
    <definedName name="Z_02D2C10B_FAB3_43E7_AEBA_3BB1B4A621EC_.wvu.FilterData" localSheetId="1" hidden="1">'2017'!$A$1:$S$458</definedName>
    <definedName name="Z_02D2C10B_FAB3_43E7_AEBA_3BB1B4A621EC_.wvu.FilterData" localSheetId="2" hidden="1">'2018'!$A$1:$S$200</definedName>
    <definedName name="Z_02D2C10B_FAB3_43E7_AEBA_3BB1B4A621EC_.wvu.FilterData" localSheetId="3" hidden="1">'2019'!$A$1:$S$92</definedName>
    <definedName name="Z_02D65FD9_0A32_4F73_A5A4_5E563558846A_.wvu.FilterData" localSheetId="2" hidden="1">'2018'!$A$1:$S$200</definedName>
    <definedName name="Z_02D65FD9_0A32_4F73_A5A4_5E563558846A_.wvu.FilterData" localSheetId="3" hidden="1">'2019'!$A$1:$S$92</definedName>
    <definedName name="Z_02DD3800_EE52_4D94_A77D_F239ABEB12D1_.wvu.FilterData" localSheetId="1" hidden="1">'2017'!$A$1:$S$458</definedName>
    <definedName name="Z_02DD3800_EE52_4D94_A77D_F239ABEB12D1_.wvu.FilterData" localSheetId="2" hidden="1">'2018'!$A$1:$S$200</definedName>
    <definedName name="Z_02DD3800_EE52_4D94_A77D_F239ABEB12D1_.wvu.FilterData" localSheetId="3" hidden="1">'2019'!$A$1:$S$92</definedName>
    <definedName name="Z_030AFEAA_2FFB_47C0_B9D3_FDE4B97377C5_.wvu.FilterData" localSheetId="2" hidden="1">'2018'!$A$1:$S$200</definedName>
    <definedName name="Z_030AFEAA_2FFB_47C0_B9D3_FDE4B97377C5_.wvu.FilterData" localSheetId="3" hidden="1">'2019'!$A$1:$S$92</definedName>
    <definedName name="Z_031284A3_7D81_4ED6_A336_452835BFF354_.wvu.FilterData" localSheetId="2" hidden="1">'2018'!$A$1:$S$200</definedName>
    <definedName name="Z_031284A3_7D81_4ED6_A336_452835BFF354_.wvu.FilterData" localSheetId="3" hidden="1">'2019'!$A$1:$S$92</definedName>
    <definedName name="Z_03347CB3_35B8_4511_A409_71B735DCCABD_.wvu.FilterData" localSheetId="2" hidden="1">'2018'!$A$1:$S$200</definedName>
    <definedName name="Z_03347CB3_35B8_4511_A409_71B735DCCABD_.wvu.FilterData" localSheetId="3" hidden="1">'2019'!$A$1:$S$92</definedName>
    <definedName name="Z_0334C4B0_A2FC_4F1E_A570_57E55F4D2F4D_.wvu.FilterData" localSheetId="2" hidden="1">'2018'!$A$1:$S$200</definedName>
    <definedName name="Z_0334C4B0_A2FC_4F1E_A570_57E55F4D2F4D_.wvu.FilterData" localSheetId="3" hidden="1">'2019'!$A$1:$S$92</definedName>
    <definedName name="Z_034E9E02_5954_45ED_8D5E_35742466E876_.wvu.FilterData" localSheetId="2" hidden="1">'2018'!$A$1:$S$200</definedName>
    <definedName name="Z_034E9E02_5954_45ED_8D5E_35742466E876_.wvu.FilterData" localSheetId="3" hidden="1">'2019'!$A$1:$S$92</definedName>
    <definedName name="Z_03619B2D_C5AE_42EB_9213_A5F83F1E85C1_.wvu.FilterData" localSheetId="1" hidden="1">'2017'!$A$1:$S$458</definedName>
    <definedName name="Z_03619B2D_C5AE_42EB_9213_A5F83F1E85C1_.wvu.FilterData" localSheetId="2" hidden="1">'2018'!$A$1:$S$200</definedName>
    <definedName name="Z_03619B2D_C5AE_42EB_9213_A5F83F1E85C1_.wvu.FilterData" localSheetId="3" hidden="1">'2019'!$A$1:$S$92</definedName>
    <definedName name="Z_0366005E_672C_42AD_98A7_A8092C29E8A2_.wvu.FilterData" localSheetId="1" hidden="1">'2017'!$A$1:$S$1158</definedName>
    <definedName name="Z_0366005E_672C_42AD_98A7_A8092C29E8A2_.wvu.FilterData" localSheetId="2" hidden="1">'2018'!$A$1:$S$200</definedName>
    <definedName name="Z_0366005E_672C_42AD_98A7_A8092C29E8A2_.wvu.FilterData" localSheetId="3" hidden="1">'2019'!$A$1:$S$92</definedName>
    <definedName name="Z_03675033_D187_49EB_A32D_3D60C96F4AF1_.wvu.FilterData" localSheetId="1" hidden="1">'2017'!$A$1:$S$458</definedName>
    <definedName name="Z_03675033_D187_49EB_A32D_3D60C96F4AF1_.wvu.FilterData" localSheetId="2" hidden="1">'2018'!$A$1:$S$200</definedName>
    <definedName name="Z_03675033_D187_49EB_A32D_3D60C96F4AF1_.wvu.FilterData" localSheetId="3" hidden="1">'2019'!$A$1:$S$92</definedName>
    <definedName name="Z_036FB1B3_1153_47C7_871F_05C76E4F34D1_.wvu.FilterData" localSheetId="2" hidden="1">'2018'!$A$1:$S$200</definedName>
    <definedName name="Z_036FB1B3_1153_47C7_871F_05C76E4F34D1_.wvu.FilterData" localSheetId="3" hidden="1">'2019'!$A$1:$S$92</definedName>
    <definedName name="Z_038D8F10_1436_4FB4_83B5_3DCD909C9D1E_.wvu.FilterData" localSheetId="1" hidden="1">'2017'!$A$1:$S$458</definedName>
    <definedName name="Z_038D8F10_1436_4FB4_83B5_3DCD909C9D1E_.wvu.FilterData" localSheetId="2" hidden="1">'2018'!$A$1:$S$200</definedName>
    <definedName name="Z_038D8F10_1436_4FB4_83B5_3DCD909C9D1E_.wvu.FilterData" localSheetId="3" hidden="1">'2019'!$A$1:$S$92</definedName>
    <definedName name="Z_03B5CE8D_C285_4CEE_8DBD_3216AB645EA1_.wvu.FilterData" localSheetId="2" hidden="1">'2018'!$A$1:$S$200</definedName>
    <definedName name="Z_03B5CE8D_C285_4CEE_8DBD_3216AB645EA1_.wvu.FilterData" localSheetId="3" hidden="1">'2019'!$A$1:$S$92</definedName>
    <definedName name="Z_03CEAB34_BDD2_44FA_9D8A_B0EBBDF36CFB_.wvu.FilterData" localSheetId="1" hidden="1">'2017'!$A$1:$S$458</definedName>
    <definedName name="Z_03CEAB34_BDD2_44FA_9D8A_B0EBBDF36CFB_.wvu.FilterData" localSheetId="2" hidden="1">'2018'!$A$1:$S$200</definedName>
    <definedName name="Z_03CEAB34_BDD2_44FA_9D8A_B0EBBDF36CFB_.wvu.FilterData" localSheetId="3" hidden="1">'2019'!$A$1:$S$92</definedName>
    <definedName name="Z_03F786D3_F7CE_4280_A8FE_37D6D3B6F137_.wvu.FilterData" localSheetId="2" hidden="1">'2018'!$A$1:$S$200</definedName>
    <definedName name="Z_03F786D3_F7CE_4280_A8FE_37D6D3B6F137_.wvu.FilterData" localSheetId="3" hidden="1">'2019'!$A$1:$S$92</definedName>
    <definedName name="Z_0433866F_7A06_4DF6_8C60_0AFF770232B1_.wvu.FilterData" localSheetId="2" hidden="1">'2018'!$A$1:$S$200</definedName>
    <definedName name="Z_0433866F_7A06_4DF6_8C60_0AFF770232B1_.wvu.FilterData" localSheetId="3" hidden="1">'2019'!$A$1:$S$92</definedName>
    <definedName name="Z_0438E77F_0304_4221_901F_C353B850E617_.wvu.FilterData" localSheetId="2" hidden="1">'2018'!$A$1:$S$200</definedName>
    <definedName name="Z_0438E77F_0304_4221_901F_C353B850E617_.wvu.FilterData" localSheetId="3" hidden="1">'2019'!$A$1:$S$92</definedName>
    <definedName name="Z_04436C3E_F536_4EFF_838D_444CADC54C96_.wvu.FilterData" localSheetId="2" hidden="1">'2018'!$A$1:$S$200</definedName>
    <definedName name="Z_04436C3E_F536_4EFF_838D_444CADC54C96_.wvu.FilterData" localSheetId="3" hidden="1">'2019'!$A$1:$S$92</definedName>
    <definedName name="Z_04557251_7A3F_4B14_8008_64A4F49C3800_.wvu.FilterData" localSheetId="2" hidden="1">'2018'!$A$1:$S$200</definedName>
    <definedName name="Z_04557251_7A3F_4B14_8008_64A4F49C3800_.wvu.FilterData" localSheetId="3" hidden="1">'2019'!$A$1:$S$92</definedName>
    <definedName name="Z_045DB654_C9BD_4C9F_A0C6_E45D459553E3_.wvu.FilterData" localSheetId="1" hidden="1">'2017'!$A$1:$S$458</definedName>
    <definedName name="Z_045DB654_C9BD_4C9F_A0C6_E45D459553E3_.wvu.FilterData" localSheetId="2" hidden="1">'2018'!$A$1:$S$200</definedName>
    <definedName name="Z_045DB654_C9BD_4C9F_A0C6_E45D459553E3_.wvu.FilterData" localSheetId="3" hidden="1">'2019'!$A$1:$S$92</definedName>
    <definedName name="Z_04602B7C_5D3F_456E_9551_00C016CB1199_.wvu.FilterData" localSheetId="1" hidden="1">'2017'!$A$1:$S$458</definedName>
    <definedName name="Z_04602B7C_5D3F_456E_9551_00C016CB1199_.wvu.FilterData" localSheetId="2" hidden="1">'2018'!$A$1:$S$200</definedName>
    <definedName name="Z_04602B7C_5D3F_456E_9551_00C016CB1199_.wvu.FilterData" localSheetId="3" hidden="1">'2019'!$A$1:$S$92</definedName>
    <definedName name="Z_046D1109_F45D_4220_AF27_3280F720C340_.wvu.FilterData" localSheetId="2" hidden="1">'2018'!$A$1:$S$200</definedName>
    <definedName name="Z_046D1109_F45D_4220_AF27_3280F720C340_.wvu.FilterData" localSheetId="3" hidden="1">'2019'!$A$1:$S$92</definedName>
    <definedName name="Z_047865FC_AF2E_4274_B061_AF9F65BD5B16_.wvu.FilterData" localSheetId="2" hidden="1">'2018'!$A$1:$S$200</definedName>
    <definedName name="Z_047865FC_AF2E_4274_B061_AF9F65BD5B16_.wvu.FilterData" localSheetId="3" hidden="1">'2019'!$A$1:$S$92</definedName>
    <definedName name="Z_04877FCF_8CB8_4D4A_B25E_3BF92141986F_.wvu.FilterData" localSheetId="2" hidden="1">'2018'!$A$1:$S$200</definedName>
    <definedName name="Z_04877FCF_8CB8_4D4A_B25E_3BF92141986F_.wvu.FilterData" localSheetId="3" hidden="1">'2019'!$A$1:$S$92</definedName>
    <definedName name="Z_0493A7C5_2332_41E9_93E9_D85AA9D79F4D_.wvu.FilterData" localSheetId="2" hidden="1">'2018'!$A$1:$S$200</definedName>
    <definedName name="Z_0493A7C5_2332_41E9_93E9_D85AA9D79F4D_.wvu.FilterData" localSheetId="3" hidden="1">'2019'!$A$1:$S$92</definedName>
    <definedName name="Z_0495A7B3_32D7_409B_ACBC_69F311A14887_.wvu.FilterData" localSheetId="3" hidden="1">'2019'!$A$1:$S$92</definedName>
    <definedName name="Z_04A436E0_249E_4ADB_B313_4401BC2EBD7C_.wvu.FilterData" localSheetId="1" hidden="1">'2017'!$A$1:$S$1158</definedName>
    <definedName name="Z_04A436E0_249E_4ADB_B313_4401BC2EBD7C_.wvu.FilterData" localSheetId="2" hidden="1">'2018'!$A$1:$S$200</definedName>
    <definedName name="Z_04A436E0_249E_4ADB_B313_4401BC2EBD7C_.wvu.FilterData" localSheetId="3" hidden="1">'2019'!$A$1:$S$92</definedName>
    <definedName name="Z_04ACEE13_7B4F_45BE_BE78_C7CB3FCC5C44_.wvu.FilterData" localSheetId="2" hidden="1">'2018'!$A$1:$S$200</definedName>
    <definedName name="Z_04ACEE13_7B4F_45BE_BE78_C7CB3FCC5C44_.wvu.FilterData" localSheetId="3" hidden="1">'2019'!$A$1:$S$92</definedName>
    <definedName name="Z_04B3E3D5_BF8C_4387_B073_473EE098A48D_.wvu.FilterData" localSheetId="2" hidden="1">'2018'!$A$1:$S$200</definedName>
    <definedName name="Z_04B3E3D5_BF8C_4387_B073_473EE098A48D_.wvu.FilterData" localSheetId="3" hidden="1">'2019'!$A$1:$S$92</definedName>
    <definedName name="Z_04BC2A8E_EDC3_41F3_BE82_C11F5CF4A223_.wvu.FilterData" localSheetId="1" hidden="1">'2017'!$A$1:$S$1158</definedName>
    <definedName name="Z_04BC2A8E_EDC3_41F3_BE82_C11F5CF4A223_.wvu.FilterData" localSheetId="2" hidden="1">'2018'!$A$1:$S$200</definedName>
    <definedName name="Z_04BC2A8E_EDC3_41F3_BE82_C11F5CF4A223_.wvu.FilterData" localSheetId="3" hidden="1">'2019'!$A$1:$S$92</definedName>
    <definedName name="Z_04BFB036_B792_4D98_9A8F_79D370391BE0_.wvu.FilterData" localSheetId="2" hidden="1">'2018'!$A$1:$S$200</definedName>
    <definedName name="Z_04BFB036_B792_4D98_9A8F_79D370391BE0_.wvu.FilterData" localSheetId="3" hidden="1">'2019'!$A$1:$S$92</definedName>
    <definedName name="Z_04E449E2_0669_4740_BD88_D63B9FDFEC77_.wvu.FilterData" localSheetId="3" hidden="1">'2019'!$A$1:$S$92</definedName>
    <definedName name="Z_04F2558E_CE22_4575_8BD3_F74B83C87196_.wvu.FilterData" localSheetId="1" hidden="1">'2017'!$A$1:$S$1158</definedName>
    <definedName name="Z_04F2558E_CE22_4575_8BD3_F74B83C87196_.wvu.FilterData" localSheetId="2" hidden="1">'2018'!$A$1:$S$200</definedName>
    <definedName name="Z_04F2558E_CE22_4575_8BD3_F74B83C87196_.wvu.FilterData" localSheetId="3" hidden="1">'2019'!$A$1:$S$92</definedName>
    <definedName name="Z_04FCD8D1_8618_47A7_A978_1DB33835A3A0_.wvu.FilterData" localSheetId="1" hidden="1">'2017'!$A$1:$S$458</definedName>
    <definedName name="Z_04FCD8D1_8618_47A7_A978_1DB33835A3A0_.wvu.FilterData" localSheetId="2" hidden="1">'2018'!$A$1:$S$200</definedName>
    <definedName name="Z_04FCD8D1_8618_47A7_A978_1DB33835A3A0_.wvu.FilterData" localSheetId="3" hidden="1">'2019'!$A$1:$S$92</definedName>
    <definedName name="Z_0504E945_97B9_4973_BAB3_A4280190B2A8_.wvu.FilterData" localSheetId="2" hidden="1">'2018'!$A$1:$S$200</definedName>
    <definedName name="Z_0504E945_97B9_4973_BAB3_A4280190B2A8_.wvu.FilterData" localSheetId="3" hidden="1">'2019'!$A$1:$S$92</definedName>
    <definedName name="Z_05267BFF_D182_4F4B_9CEE_9A2463D7D482_.wvu.FilterData" localSheetId="2" hidden="1">'2018'!$A$1:$S$200</definedName>
    <definedName name="Z_05267BFF_D182_4F4B_9CEE_9A2463D7D482_.wvu.FilterData" localSheetId="3" hidden="1">'2019'!$A$1:$S$92</definedName>
    <definedName name="Z_053D9BBE_7B08_44E1_96E3_ADE4B25D35A0_.wvu.FilterData" localSheetId="1" hidden="1">'2017'!$A$1:$S$1158</definedName>
    <definedName name="Z_053D9BBE_7B08_44E1_96E3_ADE4B25D35A0_.wvu.FilterData" localSheetId="2" hidden="1">'2018'!$A$1:$S$200</definedName>
    <definedName name="Z_053D9BBE_7B08_44E1_96E3_ADE4B25D35A0_.wvu.FilterData" localSheetId="3" hidden="1">'2019'!$A$1:$S$92</definedName>
    <definedName name="Z_05616786_93A7_459A_AA7D_DD9176C65D07_.wvu.FilterData" localSheetId="1" hidden="1">'2017'!$A$1:$S$458</definedName>
    <definedName name="Z_05616786_93A7_459A_AA7D_DD9176C65D07_.wvu.FilterData" localSheetId="2" hidden="1">'2018'!$A$1:$S$200</definedName>
    <definedName name="Z_05616786_93A7_459A_AA7D_DD9176C65D07_.wvu.FilterData" localSheetId="3" hidden="1">'2019'!$A$1:$S$92</definedName>
    <definedName name="Z_058FEDAB_36E1_4E4A_B4C8_A558BE35F734_.wvu.FilterData" localSheetId="2" hidden="1">'2018'!$A$1:$S$200</definedName>
    <definedName name="Z_058FEDAB_36E1_4E4A_B4C8_A558BE35F734_.wvu.FilterData" localSheetId="3" hidden="1">'2019'!$A$1:$S$92</definedName>
    <definedName name="Z_059D7090_5D1F_427A_9084_CC23E5BA1454_.wvu.FilterData" localSheetId="1" hidden="1">'2017'!$A$1:$S$458</definedName>
    <definedName name="Z_059D7090_5D1F_427A_9084_CC23E5BA1454_.wvu.FilterData" localSheetId="2" hidden="1">'2018'!$A$1:$S$200</definedName>
    <definedName name="Z_059D7090_5D1F_427A_9084_CC23E5BA1454_.wvu.FilterData" localSheetId="3" hidden="1">'2019'!$A$1:$S$92</definedName>
    <definedName name="Z_05C47FF4_B2C1_460E_8351_EEA904C291E7_.wvu.FilterData" localSheetId="1" hidden="1">'2017'!$A$1:$S$458</definedName>
    <definedName name="Z_05C47FF4_B2C1_460E_8351_EEA904C291E7_.wvu.FilterData" localSheetId="2" hidden="1">'2018'!$A$1:$S$200</definedName>
    <definedName name="Z_05C47FF4_B2C1_460E_8351_EEA904C291E7_.wvu.FilterData" localSheetId="3" hidden="1">'2019'!$A$1:$S$92</definedName>
    <definedName name="Z_05D43FE2_500E_4B3F_8A57_3F6F16C66F85_.wvu.FilterData" localSheetId="2" hidden="1">'2018'!$A$1:$S$200</definedName>
    <definedName name="Z_05D43FE2_500E_4B3F_8A57_3F6F16C66F85_.wvu.FilterData" localSheetId="3" hidden="1">'2019'!$A$1:$S$92</definedName>
    <definedName name="Z_05DF97C9_A37A_4AE8_B087_1B63AE281775_.wvu.FilterData" localSheetId="3" hidden="1">'2019'!$A$1:$S$92</definedName>
    <definedName name="Z_05E23D78_B6E0_4D67_BBEC_807B1372FDF9_.wvu.FilterData" localSheetId="2" hidden="1">'2018'!$A$1:$S$200</definedName>
    <definedName name="Z_05E23D78_B6E0_4D67_BBEC_807B1372FDF9_.wvu.FilterData" localSheetId="3" hidden="1">'2019'!$A$1:$S$92</definedName>
    <definedName name="Z_06127EF5_0CD1_4D90_B6B9_AC00423EF7D2_.wvu.FilterData" localSheetId="1" hidden="1">'2017'!$A$1:$S$458</definedName>
    <definedName name="Z_06127EF5_0CD1_4D90_B6B9_AC00423EF7D2_.wvu.FilterData" localSheetId="2" hidden="1">'2018'!$A$1:$S$200</definedName>
    <definedName name="Z_06127EF5_0CD1_4D90_B6B9_AC00423EF7D2_.wvu.FilterData" localSheetId="3" hidden="1">'2019'!$A$1:$S$92</definedName>
    <definedName name="Z_0631A0BE_BAF6_4F92_A020_9E6413193077_.wvu.FilterData" localSheetId="2" hidden="1">'2018'!$A$1:$S$200</definedName>
    <definedName name="Z_0631A0BE_BAF6_4F92_A020_9E6413193077_.wvu.FilterData" localSheetId="3" hidden="1">'2019'!$A$1:$S$92</definedName>
    <definedName name="Z_063A6416_9823_410A_A55E_8ACA8E443A9D_.wvu.FilterData" localSheetId="1" hidden="1">'2017'!$A$1:$S$458</definedName>
    <definedName name="Z_063A6416_9823_410A_A55E_8ACA8E443A9D_.wvu.FilterData" localSheetId="2" hidden="1">'2018'!$A$1:$S$200</definedName>
    <definedName name="Z_063A6416_9823_410A_A55E_8ACA8E443A9D_.wvu.FilterData" localSheetId="3" hidden="1">'2019'!$A$1:$S$92</definedName>
    <definedName name="Z_063E7A46_5741_4F9C_A774_68A0234510A6_.wvu.FilterData" localSheetId="2" hidden="1">'2018'!$A$1:$S$200</definedName>
    <definedName name="Z_063E7A46_5741_4F9C_A774_68A0234510A6_.wvu.FilterData" localSheetId="3" hidden="1">'2019'!$A$1:$S$92</definedName>
    <definedName name="Z_06477AF0_DAA5_41CF_B186_5F34A2F95274_.wvu.FilterData" localSheetId="2" hidden="1">'2018'!$A$1:$S$200</definedName>
    <definedName name="Z_06477AF0_DAA5_41CF_B186_5F34A2F95274_.wvu.FilterData" localSheetId="3" hidden="1">'2019'!$A$1:$S$92</definedName>
    <definedName name="Z_065AF5CD_C296_4A95_BE78_5408811CD338_.wvu.FilterData" localSheetId="2" hidden="1">'2018'!$A$1:$S$200</definedName>
    <definedName name="Z_065AF5CD_C296_4A95_BE78_5408811CD338_.wvu.FilterData" localSheetId="3" hidden="1">'2019'!$A$1:$S$92</definedName>
    <definedName name="Z_066E18C6_CE2E_4B67_90AF_30C78E9DE6CF_.wvu.FilterData" localSheetId="2" hidden="1">'2018'!$A$1:$S$200</definedName>
    <definedName name="Z_066E18C6_CE2E_4B67_90AF_30C78E9DE6CF_.wvu.FilterData" localSheetId="3" hidden="1">'2019'!$A$1:$S$92</definedName>
    <definedName name="Z_067B471B_3B30_4A64_89D3_70E3F4F5FF12_.wvu.FilterData" localSheetId="2" hidden="1">'2018'!$A$1:$S$200</definedName>
    <definedName name="Z_067B471B_3B30_4A64_89D3_70E3F4F5FF12_.wvu.FilterData" localSheetId="3" hidden="1">'2019'!$A$1:$S$92</definedName>
    <definedName name="Z_068AFB95_5C1F_4856_938D_3489BA8055DD_.wvu.FilterData" localSheetId="2" hidden="1">'2018'!$A$1:$S$200</definedName>
    <definedName name="Z_068AFB95_5C1F_4856_938D_3489BA8055DD_.wvu.FilterData" localSheetId="3" hidden="1">'2019'!$A$1:$S$92</definedName>
    <definedName name="Z_06A74926_ABD7_4D11_A068_4FD21AEE518E_.wvu.FilterData" localSheetId="2" hidden="1">'2018'!$A$1:$S$200</definedName>
    <definedName name="Z_06A74926_ABD7_4D11_A068_4FD21AEE518E_.wvu.FilterData" localSheetId="3" hidden="1">'2019'!$A$1:$S$92</definedName>
    <definedName name="Z_06AB9651_0E63_4438_84B8_E5B3029A5F07_.wvu.FilterData" localSheetId="2" hidden="1">'2018'!$A$1:$S$200</definedName>
    <definedName name="Z_06AB9651_0E63_4438_84B8_E5B3029A5F07_.wvu.FilterData" localSheetId="3" hidden="1">'2019'!$A$1:$S$92</definedName>
    <definedName name="Z_06C415EE_D911_40CE_855B_6951431C88F0_.wvu.FilterData" localSheetId="2" hidden="1">'2018'!$A$1:$S$200</definedName>
    <definedName name="Z_06C415EE_D911_40CE_855B_6951431C88F0_.wvu.FilterData" localSheetId="3" hidden="1">'2019'!$A$1:$S$92</definedName>
    <definedName name="Z_06D76432_1580_47E2_8725_FA27F48F4BE1_.wvu.FilterData" localSheetId="1" hidden="1">'2017'!$A$1:$S$458</definedName>
    <definedName name="Z_06D76432_1580_47E2_8725_FA27F48F4BE1_.wvu.FilterData" localSheetId="2" hidden="1">'2018'!$A$1:$S$200</definedName>
    <definedName name="Z_06D76432_1580_47E2_8725_FA27F48F4BE1_.wvu.FilterData" localSheetId="3" hidden="1">'2019'!$A$1:$S$92</definedName>
    <definedName name="Z_06F59374_0CB3_4BF5_AE54_3FD2F83841A7_.wvu.FilterData" localSheetId="3" hidden="1">'2019'!$A$1:$S$92</definedName>
    <definedName name="Z_071618FE_D7EE_41A4_BFCA_1A5F7516BAAD_.wvu.FilterData" localSheetId="1" hidden="1">'2017'!$A$1:$S$458</definedName>
    <definedName name="Z_071618FE_D7EE_41A4_BFCA_1A5F7516BAAD_.wvu.FilterData" localSheetId="2" hidden="1">'2018'!$A$1:$S$200</definedName>
    <definedName name="Z_071618FE_D7EE_41A4_BFCA_1A5F7516BAAD_.wvu.FilterData" localSheetId="3" hidden="1">'2019'!$A$1:$S$92</definedName>
    <definedName name="Z_07579237_644F_457E_A2F6_625F3C8159B8_.wvu.FilterData" localSheetId="2" hidden="1">'2018'!$A$1:$S$200</definedName>
    <definedName name="Z_07579237_644F_457E_A2F6_625F3C8159B8_.wvu.FilterData" localSheetId="3" hidden="1">'2019'!$A$1:$S$92</definedName>
    <definedName name="Z_075BB2CC_967E_4898_94CA_3452D9A3716C_.wvu.FilterData" localSheetId="2" hidden="1">'2018'!$A$1:$S$200</definedName>
    <definedName name="Z_075BB2CC_967E_4898_94CA_3452D9A3716C_.wvu.FilterData" localSheetId="3" hidden="1">'2019'!$A$1:$S$92</definedName>
    <definedName name="Z_076E4B2A_3CFD_4ADD_B66B_A4A3C724F0E6_.wvu.FilterData" localSheetId="1" hidden="1">'2017'!$A$1:$S$1158</definedName>
    <definedName name="Z_076E4B2A_3CFD_4ADD_B66B_A4A3C724F0E6_.wvu.FilterData" localSheetId="2" hidden="1">'2018'!$A$1:$S$200</definedName>
    <definedName name="Z_076E4B2A_3CFD_4ADD_B66B_A4A3C724F0E6_.wvu.FilterData" localSheetId="3" hidden="1">'2019'!$A$1:$S$92</definedName>
    <definedName name="Z_07723836_0725_4B5D_92DF_7B09C4C59E16_.wvu.FilterData" localSheetId="1" hidden="1">'2017'!$A$1:$S$458</definedName>
    <definedName name="Z_07723836_0725_4B5D_92DF_7B09C4C59E16_.wvu.FilterData" localSheetId="2" hidden="1">'2018'!$A$1:$S$200</definedName>
    <definedName name="Z_07723836_0725_4B5D_92DF_7B09C4C59E16_.wvu.FilterData" localSheetId="3" hidden="1">'2019'!$A$1:$S$92</definedName>
    <definedName name="Z_07A5F010_185E_4EEC_8137_24BF2480806C_.wvu.FilterData" localSheetId="2" hidden="1">'2018'!$A$1:$S$200</definedName>
    <definedName name="Z_07A5F010_185E_4EEC_8137_24BF2480806C_.wvu.FilterData" localSheetId="3" hidden="1">'2019'!$A$1:$S$92</definedName>
    <definedName name="Z_07C8DBCD_ED94_41BB_B61A_5D005B5D402D_.wvu.FilterData" localSheetId="1" hidden="1">'2017'!$A$1:$S$458</definedName>
    <definedName name="Z_07C8DBCD_ED94_41BB_B61A_5D005B5D402D_.wvu.FilterData" localSheetId="2" hidden="1">'2018'!$A$1:$S$200</definedName>
    <definedName name="Z_07C8DBCD_ED94_41BB_B61A_5D005B5D402D_.wvu.FilterData" localSheetId="3" hidden="1">'2019'!$A$1:$S$92</definedName>
    <definedName name="Z_07E6D3D1_79B0_4540_A4C0_E709951EC50F_.wvu.FilterData" localSheetId="1" hidden="1">'2017'!$A$1:$S$458</definedName>
    <definedName name="Z_07E6D3D1_79B0_4540_A4C0_E709951EC50F_.wvu.FilterData" localSheetId="2" hidden="1">'2018'!$A$1:$S$200</definedName>
    <definedName name="Z_07E6D3D1_79B0_4540_A4C0_E709951EC50F_.wvu.FilterData" localSheetId="3" hidden="1">'2019'!$A$1:$S$92</definedName>
    <definedName name="Z_07EBA9EB_2DE0_4BDA_81F0_E7023629C1D0_.wvu.FilterData" localSheetId="1" hidden="1">'2017'!$A$1:$S$458</definedName>
    <definedName name="Z_07EBA9EB_2DE0_4BDA_81F0_E7023629C1D0_.wvu.FilterData" localSheetId="2" hidden="1">'2018'!$A$1:$S$200</definedName>
    <definedName name="Z_07EBA9EB_2DE0_4BDA_81F0_E7023629C1D0_.wvu.FilterData" localSheetId="3" hidden="1">'2019'!$A$1:$S$92</definedName>
    <definedName name="Z_080217F2_E56C_427C_AE72_BC23833180F8_.wvu.FilterData" localSheetId="2" hidden="1">'2018'!$A$1:$S$200</definedName>
    <definedName name="Z_080217F2_E56C_427C_AE72_BC23833180F8_.wvu.FilterData" localSheetId="3" hidden="1">'2019'!$A$1:$S$92</definedName>
    <definedName name="Z_082DA02C_6C69_4500_9EC5_6D125ED9E664_.wvu.FilterData" localSheetId="2" hidden="1">'2018'!$A$1:$S$200</definedName>
    <definedName name="Z_082DA02C_6C69_4500_9EC5_6D125ED9E664_.wvu.FilterData" localSheetId="3" hidden="1">'2019'!$A$1:$S$92</definedName>
    <definedName name="Z_08362773_2EDA_4D13_BF14_3DE07B7E3964_.wvu.FilterData" localSheetId="1" hidden="1">'2017'!$A$1:$S$458</definedName>
    <definedName name="Z_08362773_2EDA_4D13_BF14_3DE07B7E3964_.wvu.FilterData" localSheetId="2" hidden="1">'2018'!$A$1:$S$200</definedName>
    <definedName name="Z_08362773_2EDA_4D13_BF14_3DE07B7E3964_.wvu.FilterData" localSheetId="3" hidden="1">'2019'!$A$1:$S$92</definedName>
    <definedName name="Z_08408A09_397D_4096_92B3_B8D7CEF4A848_.wvu.FilterData" localSheetId="2" hidden="1">'2018'!$A$1:$S$200</definedName>
    <definedName name="Z_08408A09_397D_4096_92B3_B8D7CEF4A848_.wvu.FilterData" localSheetId="3" hidden="1">'2019'!$A$1:$S$92</definedName>
    <definedName name="Z_0841671D_3A26_44E9_97E8_8658A203DEED_.wvu.FilterData" localSheetId="1" hidden="1">'2017'!$A$1:$S$458</definedName>
    <definedName name="Z_0841671D_3A26_44E9_97E8_8658A203DEED_.wvu.FilterData" localSheetId="2" hidden="1">'2018'!$A$1:$S$200</definedName>
    <definedName name="Z_0841671D_3A26_44E9_97E8_8658A203DEED_.wvu.FilterData" localSheetId="3" hidden="1">'2019'!$A$1:$S$92</definedName>
    <definedName name="Z_085211C1_5E27_4136_A0CA_4955546A08E7_.wvu.FilterData" localSheetId="2" hidden="1">'2018'!$A$1:$S$200</definedName>
    <definedName name="Z_085211C1_5E27_4136_A0CA_4955546A08E7_.wvu.FilterData" localSheetId="3" hidden="1">'2019'!$A$1:$S$92</definedName>
    <definedName name="Z_08571541_EC03_45DB_BC57_F75D4B299325_.wvu.FilterData" localSheetId="2" hidden="1">'2018'!$A$1:$S$200</definedName>
    <definedName name="Z_08571541_EC03_45DB_BC57_F75D4B299325_.wvu.FilterData" localSheetId="3" hidden="1">'2019'!$A$1:$S$92</definedName>
    <definedName name="Z_0864FFD9_6FCE_482A_8EA1_71403F8FEDE6_.wvu.FilterData" localSheetId="2" hidden="1">'2018'!$A$1:$S$200</definedName>
    <definedName name="Z_0864FFD9_6FCE_482A_8EA1_71403F8FEDE6_.wvu.FilterData" localSheetId="3" hidden="1">'2019'!$A$1:$S$92</definedName>
    <definedName name="Z_08708D0C_252A_4380_A453_9A34CFC4E34D_.wvu.FilterData" localSheetId="2" hidden="1">'2018'!$A$1:$S$200</definedName>
    <definedName name="Z_08708D0C_252A_4380_A453_9A34CFC4E34D_.wvu.FilterData" localSheetId="3" hidden="1">'2019'!$A$1:$S$92</definedName>
    <definedName name="Z_088AFC2A_C35B_4553_BB88_40EB9E2939CE_.wvu.FilterData" localSheetId="2" hidden="1">'2018'!$A$1:$S$200</definedName>
    <definedName name="Z_088AFC2A_C35B_4553_BB88_40EB9E2939CE_.wvu.FilterData" localSheetId="3" hidden="1">'2019'!$A$1:$S$92</definedName>
    <definedName name="Z_08C0B46E_EFC7_4F9C_AD4A_B717F93B1F9B_.wvu.FilterData" localSheetId="2" hidden="1">'2018'!$A$1:$S$200</definedName>
    <definedName name="Z_08C0B46E_EFC7_4F9C_AD4A_B717F93B1F9B_.wvu.FilterData" localSheetId="3" hidden="1">'2019'!$A$1:$S$92</definedName>
    <definedName name="Z_08F7F44D_C870_4904_8A92_A3FB5407CD56_.wvu.FilterData" localSheetId="1" hidden="1">'2017'!$A$1:$S$458</definedName>
    <definedName name="Z_08F7F44D_C870_4904_8A92_A3FB5407CD56_.wvu.FilterData" localSheetId="2" hidden="1">'2018'!$A$1:$S$200</definedName>
    <definedName name="Z_08F7F44D_C870_4904_8A92_A3FB5407CD56_.wvu.FilterData" localSheetId="3" hidden="1">'2019'!$A$1:$S$92</definedName>
    <definedName name="Z_0904B615_17FF_47A4_9F15_14A092DF9FB2_.wvu.FilterData" localSheetId="1" hidden="1">'2017'!$A$1:$S$1158</definedName>
    <definedName name="Z_0904B615_17FF_47A4_9F15_14A092DF9FB2_.wvu.FilterData" localSheetId="2" hidden="1">'2018'!$A$1:$S$200</definedName>
    <definedName name="Z_0904B615_17FF_47A4_9F15_14A092DF9FB2_.wvu.FilterData" localSheetId="3" hidden="1">'2019'!$A$1:$S$92</definedName>
    <definedName name="Z_09115CCF_E19A_4C12_8940_AFE4B4AF2052_.wvu.FilterData" localSheetId="2" hidden="1">'2018'!$A$1:$S$200</definedName>
    <definedName name="Z_09115CCF_E19A_4C12_8940_AFE4B4AF2052_.wvu.FilterData" localSheetId="3" hidden="1">'2019'!$A$1:$S$92</definedName>
    <definedName name="Z_0954FE87_6A1A_4B4A_A45B_10CBA9393E94_.wvu.FilterData" localSheetId="3" hidden="1">'2019'!$A$1:$S$92</definedName>
    <definedName name="Z_096B6627_6085_4E00_974B_6FC179750064_.wvu.FilterData" localSheetId="1" hidden="1">'2017'!$A$1:$S$458</definedName>
    <definedName name="Z_096B6627_6085_4E00_974B_6FC179750064_.wvu.FilterData" localSheetId="2" hidden="1">'2018'!$A$1:$S$200</definedName>
    <definedName name="Z_096B6627_6085_4E00_974B_6FC179750064_.wvu.FilterData" localSheetId="3" hidden="1">'2019'!$A$1:$S$92</definedName>
    <definedName name="Z_09798641_7A14_4DEE_B208_7A2EEEF56AF6_.wvu.FilterData" localSheetId="2" hidden="1">'2018'!$A$1:$S$200</definedName>
    <definedName name="Z_09798641_7A14_4DEE_B208_7A2EEEF56AF6_.wvu.FilterData" localSheetId="3" hidden="1">'2019'!$A$1:$S$92</definedName>
    <definedName name="Z_097E29EF_326D_4FB8_9938_080A67A80F9C_.wvu.FilterData" localSheetId="2" hidden="1">'2018'!$A$1:$S$200</definedName>
    <definedName name="Z_097E29EF_326D_4FB8_9938_080A67A80F9C_.wvu.FilterData" localSheetId="3" hidden="1">'2019'!$A$1:$S$92</definedName>
    <definedName name="Z_09DFE6E0_8B33_4046_8801_4E98533E3611_.wvu.FilterData" localSheetId="3" hidden="1">'2019'!$A$1:$S$92</definedName>
    <definedName name="Z_0A0A563B_F0E8_458E_B367_F52DFC9F6A2F_.wvu.FilterData" localSheetId="2" hidden="1">'2018'!$A$1:$S$200</definedName>
    <definedName name="Z_0A0A563B_F0E8_458E_B367_F52DFC9F6A2F_.wvu.FilterData" localSheetId="3" hidden="1">'2019'!$A$1:$S$92</definedName>
    <definedName name="Z_0A14DEBD_292F_44D7_A76C_F37D57DF9EDB_.wvu.FilterData" localSheetId="3" hidden="1">'2019'!$A$1:$S$92</definedName>
    <definedName name="Z_0A17EB1C_EFC8_4632_8ADE_2D69C9D88BF3_.wvu.FilterData" localSheetId="1" hidden="1">'2017'!$A$1:$S$1158</definedName>
    <definedName name="Z_0A3DBFDE_A89D_423E_BA8B_155182E70071_.wvu.FilterData" localSheetId="2" hidden="1">'2018'!$A$1:$S$200</definedName>
    <definedName name="Z_0A3DBFDE_A89D_423E_BA8B_155182E70071_.wvu.FilterData" localSheetId="3" hidden="1">'2019'!$A$1:$S$92</definedName>
    <definedName name="Z_0A5F83A8_9ADA_4E1F_907F_B4A45AF70DB8_.wvu.FilterData" localSheetId="2" hidden="1">'2018'!$A$1:$S$200</definedName>
    <definedName name="Z_0A5F83A8_9ADA_4E1F_907F_B4A45AF70DB8_.wvu.FilterData" localSheetId="3" hidden="1">'2019'!$A$1:$S$92</definedName>
    <definedName name="Z_0A96509F_29CE_4476_A39E_F1210691D3E0_.wvu.FilterData" localSheetId="1" hidden="1">'2017'!$A$1:$S$458</definedName>
    <definedName name="Z_0A96509F_29CE_4476_A39E_F1210691D3E0_.wvu.FilterData" localSheetId="2" hidden="1">'2018'!$A$1:$S$200</definedName>
    <definedName name="Z_0A96509F_29CE_4476_A39E_F1210691D3E0_.wvu.FilterData" localSheetId="3" hidden="1">'2019'!$A$1:$S$92</definedName>
    <definedName name="Z_0AB509CC_D148_47E1_A67F_1D41FC2B73AA_.wvu.FilterData" localSheetId="1" hidden="1">'2017'!$A$1:$S$458</definedName>
    <definedName name="Z_0AB509CC_D148_47E1_A67F_1D41FC2B73AA_.wvu.FilterData" localSheetId="2" hidden="1">'2018'!$A$1:$S$200</definedName>
    <definedName name="Z_0AB509CC_D148_47E1_A67F_1D41FC2B73AA_.wvu.FilterData" localSheetId="3" hidden="1">'2019'!$A$1:$S$92</definedName>
    <definedName name="Z_0AC34AA9_ECE2_48A0_8120_84D196C0BB98_.wvu.FilterData" localSheetId="2" hidden="1">'2018'!$A$1:$S$200</definedName>
    <definedName name="Z_0AC34AA9_ECE2_48A0_8120_84D196C0BB98_.wvu.FilterData" localSheetId="3" hidden="1">'2019'!$A$1:$S$92</definedName>
    <definedName name="Z_0ADB6230_5755_4379_84A2_3C835071A067_.wvu.FilterData" localSheetId="2" hidden="1">'2018'!$A$1:$S$200</definedName>
    <definedName name="Z_0ADB6230_5755_4379_84A2_3C835071A067_.wvu.FilterData" localSheetId="3" hidden="1">'2019'!$A$1:$S$92</definedName>
    <definedName name="Z_0AFBC72E_A5B0_4E5E_A98E_3C4F8BFD2C3C_.wvu.FilterData" localSheetId="1" hidden="1">'2017'!$A$1:$S$458</definedName>
    <definedName name="Z_0AFBC72E_A5B0_4E5E_A98E_3C4F8BFD2C3C_.wvu.FilterData" localSheetId="2" hidden="1">'2018'!$A$1:$S$200</definedName>
    <definedName name="Z_0AFBC72E_A5B0_4E5E_A98E_3C4F8BFD2C3C_.wvu.FilterData" localSheetId="3" hidden="1">'2019'!$A$1:$S$92</definedName>
    <definedName name="Z_0B1939B6_1478_4896_A9B0_B30D0A1E9E39_.wvu.FilterData" localSheetId="2" hidden="1">'2018'!$A$1:$S$200</definedName>
    <definedName name="Z_0B1939B6_1478_4896_A9B0_B30D0A1E9E39_.wvu.FilterData" localSheetId="3" hidden="1">'2019'!$A$1:$S$92</definedName>
    <definedName name="Z_0B370F88_0969_44C8_BAA8_71EEEFEBDB01_.wvu.FilterData" localSheetId="2" hidden="1">'2018'!$A$1:$S$200</definedName>
    <definedName name="Z_0B370F88_0969_44C8_BAA8_71EEEFEBDB01_.wvu.FilterData" localSheetId="3" hidden="1">'2019'!$A$1:$S$92</definedName>
    <definedName name="Z_0B4512E0_B1E4_4C5D_BC00_6E009E12834F_.wvu.FilterData" localSheetId="1" hidden="1">'2017'!$A$1:$S$458</definedName>
    <definedName name="Z_0B4512E0_B1E4_4C5D_BC00_6E009E12834F_.wvu.FilterData" localSheetId="2" hidden="1">'2018'!$A$1:$S$200</definedName>
    <definedName name="Z_0B4512E0_B1E4_4C5D_BC00_6E009E12834F_.wvu.FilterData" localSheetId="3" hidden="1">'2019'!$A$1:$S$92</definedName>
    <definedName name="Z_0B49DE00_5E33_4808_98F8_038442E69A49_.wvu.FilterData" localSheetId="1" hidden="1">'2017'!$A$1:$S$458</definedName>
    <definedName name="Z_0B49DE00_5E33_4808_98F8_038442E69A49_.wvu.FilterData" localSheetId="2" hidden="1">'2018'!$A$1:$S$200</definedName>
    <definedName name="Z_0B49DE00_5E33_4808_98F8_038442E69A49_.wvu.FilterData" localSheetId="3" hidden="1">'2019'!$A$1:$S$92</definedName>
    <definedName name="Z_0B4AB5B8_24C5_46E8_8ADC_5E132C389777_.wvu.FilterData" localSheetId="1" hidden="1">'2017'!$A$1:$S$458</definedName>
    <definedName name="Z_0B4AB5B8_24C5_46E8_8ADC_5E132C389777_.wvu.FilterData" localSheetId="2" hidden="1">'2018'!$A$1:$S$200</definedName>
    <definedName name="Z_0B4AB5B8_24C5_46E8_8ADC_5E132C389777_.wvu.FilterData" localSheetId="3" hidden="1">'2019'!$A$1:$S$92</definedName>
    <definedName name="Z_0BC6CE57_CEA0_4ABB_8617_8DC43DC8F2F9_.wvu.FilterData" localSheetId="1" hidden="1">'2017'!$A$1:$S$1158</definedName>
    <definedName name="Z_0BC6CE57_CEA0_4ABB_8617_8DC43DC8F2F9_.wvu.FilterData" localSheetId="2" hidden="1">'2018'!$A$1:$S$200</definedName>
    <definedName name="Z_0BC6CE57_CEA0_4ABB_8617_8DC43DC8F2F9_.wvu.FilterData" localSheetId="3" hidden="1">'2019'!$A$1:$S$92</definedName>
    <definedName name="Z_0BCA1477_D7B9_4577_BF4A_A00440ACAD88_.wvu.FilterData" localSheetId="1" hidden="1">'2017'!$A$1:$S$458</definedName>
    <definedName name="Z_0BCA1477_D7B9_4577_BF4A_A00440ACAD88_.wvu.FilterData" localSheetId="2" hidden="1">'2018'!$A$1:$S$200</definedName>
    <definedName name="Z_0BCA1477_D7B9_4577_BF4A_A00440ACAD88_.wvu.FilterData" localSheetId="3" hidden="1">'2019'!$A$1:$S$92</definedName>
    <definedName name="Z_0BE17009_E06B_419C_8DEA_331A805A088D_.wvu.FilterData" localSheetId="2" hidden="1">'2018'!$A$1:$S$200</definedName>
    <definedName name="Z_0BE17009_E06B_419C_8DEA_331A805A088D_.wvu.FilterData" localSheetId="3" hidden="1">'2019'!$A$1:$S$92</definedName>
    <definedName name="Z_0C060DC4_ECF0_4A96_ADE6_E8172516E15E_.wvu.FilterData" localSheetId="2" hidden="1">'2018'!$A$1:$S$200</definedName>
    <definedName name="Z_0C060DC4_ECF0_4A96_ADE6_E8172516E15E_.wvu.FilterData" localSheetId="3" hidden="1">'2019'!$A$1:$S$92</definedName>
    <definedName name="Z_0C17F06E_7ACF_441A_AFDA_A08AC76A02DC_.wvu.FilterData" localSheetId="1" hidden="1">'2017'!$A$1:$S$458</definedName>
    <definedName name="Z_0C17F06E_7ACF_441A_AFDA_A08AC76A02DC_.wvu.FilterData" localSheetId="2" hidden="1">'2018'!$A$1:$S$200</definedName>
    <definedName name="Z_0C17F06E_7ACF_441A_AFDA_A08AC76A02DC_.wvu.FilterData" localSheetId="3" hidden="1">'2019'!$A$1:$S$92</definedName>
    <definedName name="Z_0C1B6260_9ED3_44A0_9441_499D9D971D1B_.wvu.FilterData" localSheetId="2" hidden="1">'2018'!$A$1:$S$200</definedName>
    <definedName name="Z_0C1B6260_9ED3_44A0_9441_499D9D971D1B_.wvu.FilterData" localSheetId="3" hidden="1">'2019'!$A$1:$S$92</definedName>
    <definedName name="Z_0C23B964_5EB7_4C2E_90F6_9CC4FA89D517_.wvu.FilterData" localSheetId="2" hidden="1">'2018'!$A$1:$S$200</definedName>
    <definedName name="Z_0C23B964_5EB7_4C2E_90F6_9CC4FA89D517_.wvu.FilterData" localSheetId="3" hidden="1">'2019'!$A$1:$S$92</definedName>
    <definedName name="Z_0C30B74D_88B1_4CB2_9291_C2207815CCE1_.wvu.FilterData" localSheetId="2" hidden="1">'2018'!$A$1:$S$200</definedName>
    <definedName name="Z_0C30B74D_88B1_4CB2_9291_C2207815CCE1_.wvu.FilterData" localSheetId="3" hidden="1">'2019'!$A$1:$S$92</definedName>
    <definedName name="Z_0C35AAC7_E5BE_4497_A88E_D3D55EE2B2FB_.wvu.FilterData" localSheetId="1" hidden="1">'2017'!$A$1:$S$458</definedName>
    <definedName name="Z_0C35AAC7_E5BE_4497_A88E_D3D55EE2B2FB_.wvu.FilterData" localSheetId="2" hidden="1">'2018'!$A$1:$S$200</definedName>
    <definedName name="Z_0C35AAC7_E5BE_4497_A88E_D3D55EE2B2FB_.wvu.FilterData" localSheetId="3" hidden="1">'2019'!$A$1:$S$92</definedName>
    <definedName name="Z_0C3CBA7C_775B_4549_AADF_3279BC927C63_.wvu.FilterData" localSheetId="1" hidden="1">'2017'!$A$1:$S$458</definedName>
    <definedName name="Z_0C3CBA7C_775B_4549_AADF_3279BC927C63_.wvu.FilterData" localSheetId="2" hidden="1">'2018'!$A$1:$S$200</definedName>
    <definedName name="Z_0C3CBA7C_775B_4549_AADF_3279BC927C63_.wvu.FilterData" localSheetId="3" hidden="1">'2019'!$A$1:$S$92</definedName>
    <definedName name="Z_0C46267D_A4CF_4563_A1C9_055252856491_.wvu.FilterData" localSheetId="2" hidden="1">'2018'!$A$1:$S$200</definedName>
    <definedName name="Z_0C46267D_A4CF_4563_A1C9_055252856491_.wvu.FilterData" localSheetId="3" hidden="1">'2019'!$A$1:$S$92</definedName>
    <definedName name="Z_0C7B7FE7_039B_424E_897E_5429A7CF79C6_.wvu.FilterData" localSheetId="2" hidden="1">'2018'!$A$1:$S$200</definedName>
    <definedName name="Z_0C7B7FE7_039B_424E_897E_5429A7CF79C6_.wvu.FilterData" localSheetId="3" hidden="1">'2019'!$A$1:$S$92</definedName>
    <definedName name="Z_0C932C26_EF3D_4E6D_993D_B8D7A1238C98_.wvu.FilterData" localSheetId="2" hidden="1">'2018'!$A$1:$S$200</definedName>
    <definedName name="Z_0C932C26_EF3D_4E6D_993D_B8D7A1238C98_.wvu.FilterData" localSheetId="3" hidden="1">'2019'!$A$1:$S$92</definedName>
    <definedName name="Z_0C9B7117_C6C1_4050_B382_BA0BE62B1C5B_.wvu.FilterData" localSheetId="2" hidden="1">'2018'!$A$1:$S$200</definedName>
    <definedName name="Z_0C9B7117_C6C1_4050_B382_BA0BE62B1C5B_.wvu.FilterData" localSheetId="3" hidden="1">'2019'!$A$1:$S$92</definedName>
    <definedName name="Z_0CA23D3C_B648_4574_8B64_46382AFB1FBA_.wvu.FilterData" localSheetId="1" hidden="1">'2017'!$A$1:$S$458</definedName>
    <definedName name="Z_0CA23D3C_B648_4574_8B64_46382AFB1FBA_.wvu.FilterData" localSheetId="2" hidden="1">'2018'!$A$1:$S$200</definedName>
    <definedName name="Z_0CA23D3C_B648_4574_8B64_46382AFB1FBA_.wvu.FilterData" localSheetId="3" hidden="1">'2019'!$A$1:$S$92</definedName>
    <definedName name="Z_0CB21547_8C9D_4C1B_BE6C_1A955BB5E31F_.wvu.FilterData" localSheetId="2" hidden="1">'2018'!$A$1:$S$200</definedName>
    <definedName name="Z_0CB21547_8C9D_4C1B_BE6C_1A955BB5E31F_.wvu.FilterData" localSheetId="3" hidden="1">'2019'!$A$1:$S$92</definedName>
    <definedName name="Z_0CC9E0F2_64C2_4E1C_8EB4_63BDFC46C175_.wvu.FilterData" localSheetId="2" hidden="1">'2018'!$A$1:$S$200</definedName>
    <definedName name="Z_0CC9E0F2_64C2_4E1C_8EB4_63BDFC46C175_.wvu.FilterData" localSheetId="3" hidden="1">'2019'!$A$1:$S$92</definedName>
    <definedName name="Z_0CEBFA2E_6D2A_4828_A11B_AB10FF32AF17_.wvu.FilterData" localSheetId="2" hidden="1">'2018'!$A$1:$S$200</definedName>
    <definedName name="Z_0CEBFA2E_6D2A_4828_A11B_AB10FF32AF17_.wvu.FilterData" localSheetId="3" hidden="1">'2019'!$A$1:$S$92</definedName>
    <definedName name="Z_0D260633_0889_4C37_9802_955BEC1AE774_.wvu.FilterData" localSheetId="2" hidden="1">'2018'!$A$1:$S$200</definedName>
    <definedName name="Z_0D260633_0889_4C37_9802_955BEC1AE774_.wvu.FilterData" localSheetId="3" hidden="1">'2019'!$A$1:$S$92</definedName>
    <definedName name="Z_0D388FF5_9354_4D39_90B6_E478BE18A421_.wvu.FilterData" localSheetId="1" hidden="1">'2017'!$A$1:$S$458</definedName>
    <definedName name="Z_0D388FF5_9354_4D39_90B6_E478BE18A421_.wvu.FilterData" localSheetId="2" hidden="1">'2018'!$A$1:$S$200</definedName>
    <definedName name="Z_0D388FF5_9354_4D39_90B6_E478BE18A421_.wvu.FilterData" localSheetId="3" hidden="1">'2019'!$A$1:$S$92</definedName>
    <definedName name="Z_0D73F7CB_237E_43C7_824A_92A1E9EC575B_.wvu.FilterData" localSheetId="1" hidden="1">'2017'!$A$1:$S$458</definedName>
    <definedName name="Z_0D73F7CB_237E_43C7_824A_92A1E9EC575B_.wvu.FilterData" localSheetId="2" hidden="1">'2018'!$A$1:$S$200</definedName>
    <definedName name="Z_0D73F7CB_237E_43C7_824A_92A1E9EC575B_.wvu.FilterData" localSheetId="3" hidden="1">'2019'!$A$1:$S$92</definedName>
    <definedName name="Z_0D7A1DEB_799C_4F23_AA15_6EBC520308BB_.wvu.FilterData" localSheetId="2" hidden="1">'2018'!$A$1:$S$200</definedName>
    <definedName name="Z_0D7A1DEB_799C_4F23_AA15_6EBC520308BB_.wvu.FilterData" localSheetId="3" hidden="1">'2019'!$A$1:$S$92</definedName>
    <definedName name="Z_0DD754FC_D7C6_4EE8_B934_BA358F92C084_.wvu.FilterData" localSheetId="2" hidden="1">'2018'!$A$1:$S$200</definedName>
    <definedName name="Z_0DD754FC_D7C6_4EE8_B934_BA358F92C084_.wvu.FilterData" localSheetId="3" hidden="1">'2019'!$A$1:$S$92</definedName>
    <definedName name="Z_0DDBB284_6624_4CCE_8946_0CDD2A39C918_.wvu.FilterData" localSheetId="1" hidden="1">'2017'!$A$1:$S$1158</definedName>
    <definedName name="Z_0DDBB284_6624_4CCE_8946_0CDD2A39C918_.wvu.FilterData" localSheetId="2" hidden="1">'2018'!$A$1:$S$200</definedName>
    <definedName name="Z_0DDBB284_6624_4CCE_8946_0CDD2A39C918_.wvu.FilterData" localSheetId="3" hidden="1">'2019'!$A$1:$S$92</definedName>
    <definedName name="Z_0DE2AF04_E8C3_477D_8CBB_55F4412C5D30_.wvu.FilterData" localSheetId="2" hidden="1">'2018'!$A$1:$S$200</definedName>
    <definedName name="Z_0DE2AF04_E8C3_477D_8CBB_55F4412C5D30_.wvu.FilterData" localSheetId="3" hidden="1">'2019'!$A$1:$S$92</definedName>
    <definedName name="Z_0E067D27_258F_489D_B8BC_869C62D3566C_.wvu.FilterData" localSheetId="1" hidden="1">'2017'!$A$1:$S$458</definedName>
    <definedName name="Z_0E067D27_258F_489D_B8BC_869C62D3566C_.wvu.FilterData" localSheetId="2" hidden="1">'2018'!$A$1:$S$200</definedName>
    <definedName name="Z_0E067D27_258F_489D_B8BC_869C62D3566C_.wvu.FilterData" localSheetId="3" hidden="1">'2019'!$A$1:$S$92</definedName>
    <definedName name="Z_0E0F26C2_3FDE_461C_A8F1_4AEC9C04C51C_.wvu.FilterData" localSheetId="1" hidden="1">'2017'!$A$1:$S$1158</definedName>
    <definedName name="Z_0E0F26C2_3FDE_461C_A8F1_4AEC9C04C51C_.wvu.FilterData" localSheetId="2" hidden="1">'2018'!$A$1:$S$200</definedName>
    <definedName name="Z_0E0F26C2_3FDE_461C_A8F1_4AEC9C04C51C_.wvu.FilterData" localSheetId="3" hidden="1">'2019'!$A$1:$S$92</definedName>
    <definedName name="Z_0E171587_2B4E_487C_95E6_E1A2F1841BA8_.wvu.FilterData" localSheetId="1" hidden="1">'2017'!$A$1:$S$458</definedName>
    <definedName name="Z_0E171587_2B4E_487C_95E6_E1A2F1841BA8_.wvu.FilterData" localSheetId="2" hidden="1">'2018'!$A$1:$S$200</definedName>
    <definedName name="Z_0E171587_2B4E_487C_95E6_E1A2F1841BA8_.wvu.FilterData" localSheetId="3" hidden="1">'2019'!$A$1:$S$92</definedName>
    <definedName name="Z_0E1A37EC_406E_4DB8_AEA2_7C81A85C931E_.wvu.FilterData" localSheetId="1" hidden="1">'2017'!$A$1:$S$458</definedName>
    <definedName name="Z_0E1A37EC_406E_4DB8_AEA2_7C81A85C931E_.wvu.FilterData" localSheetId="2" hidden="1">'2018'!$A$1:$S$200</definedName>
    <definedName name="Z_0E1A37EC_406E_4DB8_AEA2_7C81A85C931E_.wvu.FilterData" localSheetId="3" hidden="1">'2019'!$A$1:$S$92</definedName>
    <definedName name="Z_0E36E25C_CDC8_4F86_8791_FEDE67AC1D9B_.wvu.FilterData" localSheetId="3" hidden="1">'2019'!$A$1:$S$92</definedName>
    <definedName name="Z_0E3C6FD2_13F3_4A7B_948D_17F2C3BC0ACA_.wvu.FilterData" localSheetId="1" hidden="1">'2017'!$A$1:$S$458</definedName>
    <definedName name="Z_0E3C6FD2_13F3_4A7B_948D_17F2C3BC0ACA_.wvu.FilterData" localSheetId="2" hidden="1">'2018'!$A$1:$S$200</definedName>
    <definedName name="Z_0E3C6FD2_13F3_4A7B_948D_17F2C3BC0ACA_.wvu.FilterData" localSheetId="3" hidden="1">'2019'!$A$1:$S$92</definedName>
    <definedName name="Z_0E3E9A0B_50F6_4945_8135_CFEA1E577E06_.wvu.FilterData" localSheetId="2" hidden="1">'2018'!$A$1:$S$200</definedName>
    <definedName name="Z_0E3E9A0B_50F6_4945_8135_CFEA1E577E06_.wvu.FilterData" localSheetId="3" hidden="1">'2019'!$A$1:$S$92</definedName>
    <definedName name="Z_0E698704_862B_4531_83DB_17ADA55C5CE7_.wvu.FilterData" localSheetId="2" hidden="1">'2018'!$A$1:$S$200</definedName>
    <definedName name="Z_0E698704_862B_4531_83DB_17ADA55C5CE7_.wvu.FilterData" localSheetId="3" hidden="1">'2019'!$A$1:$S$92</definedName>
    <definedName name="Z_0E6B0268_1195_4F01_9135_A53BDDF524C5_.wvu.FilterData" localSheetId="1" hidden="1">'2017'!$A$1:$S$458</definedName>
    <definedName name="Z_0E6B0268_1195_4F01_9135_A53BDDF524C5_.wvu.FilterData" localSheetId="2" hidden="1">'2018'!$A$1:$S$200</definedName>
    <definedName name="Z_0E6B0268_1195_4F01_9135_A53BDDF524C5_.wvu.FilterData" localSheetId="3" hidden="1">'2019'!$A$1:$S$92</definedName>
    <definedName name="Z_0E9A2C0D_8656_4664_B7B3_E7C64EADE53E_.wvu.FilterData" localSheetId="1" hidden="1">'2017'!$A$1:$S$458</definedName>
    <definedName name="Z_0E9A2C0D_8656_4664_B7B3_E7C64EADE53E_.wvu.FilterData" localSheetId="2" hidden="1">'2018'!$A$1:$S$200</definedName>
    <definedName name="Z_0E9A2C0D_8656_4664_B7B3_E7C64EADE53E_.wvu.FilterData" localSheetId="3" hidden="1">'2019'!$A$1:$S$92</definedName>
    <definedName name="Z_0EC89FBA_6B06_460D_84F4_18FD49E6ABBC_.wvu.FilterData" localSheetId="2" hidden="1">'2018'!$A$1:$S$200</definedName>
    <definedName name="Z_0EC89FBA_6B06_460D_84F4_18FD49E6ABBC_.wvu.FilterData" localSheetId="3" hidden="1">'2019'!$A$1:$S$92</definedName>
    <definedName name="Z_0EE89511_8C26_49D8_B909_9BEE7FB361F9_.wvu.FilterData" localSheetId="2" hidden="1">'2018'!$A$1:$S$200</definedName>
    <definedName name="Z_0EE89511_8C26_49D8_B909_9BEE7FB361F9_.wvu.FilterData" localSheetId="3" hidden="1">'2019'!$A$1:$S$92</definedName>
    <definedName name="Z_0EE8B897_51A4_4DAC_B70D_A301C23C51F7_.wvu.FilterData" localSheetId="1" hidden="1">'2017'!$A$1:$S$458</definedName>
    <definedName name="Z_0EE8B897_51A4_4DAC_B70D_A301C23C51F7_.wvu.FilterData" localSheetId="2" hidden="1">'2018'!$A$1:$S$200</definedName>
    <definedName name="Z_0EE8B897_51A4_4DAC_B70D_A301C23C51F7_.wvu.FilterData" localSheetId="3" hidden="1">'2019'!$A$1:$S$92</definedName>
    <definedName name="Z_0EEA8151_38B1_4C12_A36C_7E3374FDE18D_.wvu.FilterData" localSheetId="1" hidden="1">'2017'!$A$1:$S$1158</definedName>
    <definedName name="Z_0EEA8151_38B1_4C12_A36C_7E3374FDE18D_.wvu.FilterData" localSheetId="2" hidden="1">'2018'!$A$1:$S$200</definedName>
    <definedName name="Z_0EEA8151_38B1_4C12_A36C_7E3374FDE18D_.wvu.FilterData" localSheetId="3" hidden="1">'2019'!$A$1:$S$92</definedName>
    <definedName name="Z_0EF3A6C4_0E43_4E6A_8F14_A37E56979BF6_.wvu.FilterData" localSheetId="2" hidden="1">'2018'!$A$1:$S$200</definedName>
    <definedName name="Z_0EF3A6C4_0E43_4E6A_8F14_A37E56979BF6_.wvu.FilterData" localSheetId="3" hidden="1">'2019'!$A$1:$S$92</definedName>
    <definedName name="Z_0EF7983B_7BA5_4C36_9CEF_7DC1F1E3360A_.wvu.FilterData" localSheetId="3" hidden="1">'2019'!$A$1:$S$92</definedName>
    <definedName name="Z_0EFAB3EE_BB33_4A30_92F8_E679E0A5F130_.wvu.FilterData" localSheetId="2" hidden="1">'2018'!$A$1:$S$200</definedName>
    <definedName name="Z_0EFAB3EE_BB33_4A30_92F8_E679E0A5F130_.wvu.FilterData" localSheetId="3" hidden="1">'2019'!$A$1:$S$92</definedName>
    <definedName name="Z_0F037BBA_F0A0_475C_9D86_4D5EB96C191E_.wvu.FilterData" localSheetId="2" hidden="1">'2018'!$A$1:$S$200</definedName>
    <definedName name="Z_0F037BBA_F0A0_475C_9D86_4D5EB96C191E_.wvu.FilterData" localSheetId="3" hidden="1">'2019'!$A$1:$S$92</definedName>
    <definedName name="Z_0F2F42AA_1754_423D_9487_9D585148513B_.wvu.FilterData" localSheetId="1" hidden="1">'2017'!$A$1:$S$458</definedName>
    <definedName name="Z_0F2F42AA_1754_423D_9487_9D585148513B_.wvu.FilterData" localSheetId="2" hidden="1">'2018'!$A$1:$S$200</definedName>
    <definedName name="Z_0F2F42AA_1754_423D_9487_9D585148513B_.wvu.FilterData" localSheetId="3" hidden="1">'2019'!$A$1:$S$92</definedName>
    <definedName name="Z_0F31B307_73D0_4343_9786_85535E488BA3_.wvu.FilterData" localSheetId="2" hidden="1">'2018'!$A$1:$S$200</definedName>
    <definedName name="Z_0F31B307_73D0_4343_9786_85535E488BA3_.wvu.FilterData" localSheetId="3" hidden="1">'2019'!$A$1:$S$92</definedName>
    <definedName name="Z_0F5E7DB6_1F95_428C_B2A1_DBB001890C3B_.wvu.FilterData" localSheetId="1" hidden="1">'2017'!$A$1:$S$458</definedName>
    <definedName name="Z_0F5E7DB6_1F95_428C_B2A1_DBB001890C3B_.wvu.FilterData" localSheetId="2" hidden="1">'2018'!$A$1:$S$200</definedName>
    <definedName name="Z_0F5E7DB6_1F95_428C_B2A1_DBB001890C3B_.wvu.FilterData" localSheetId="3" hidden="1">'2019'!$A$1:$S$92</definedName>
    <definedName name="Z_0F6B4145_6C66_4C14_B383_F274D4BB0062_.wvu.FilterData" localSheetId="2" hidden="1">'2018'!$A$1:$S$200</definedName>
    <definedName name="Z_0F6B4145_6C66_4C14_B383_F274D4BB0062_.wvu.FilterData" localSheetId="3" hidden="1">'2019'!$A$1:$S$92</definedName>
    <definedName name="Z_0F76B195_44A6_46A7_8F77_DF0CB185388E_.wvu.FilterData" localSheetId="1" hidden="1">'2017'!$A$1:$S$458</definedName>
    <definedName name="Z_0F76B195_44A6_46A7_8F77_DF0CB185388E_.wvu.FilterData" localSheetId="2" hidden="1">'2018'!$A$1:$S$200</definedName>
    <definedName name="Z_0F76B195_44A6_46A7_8F77_DF0CB185388E_.wvu.FilterData" localSheetId="3" hidden="1">'2019'!$A$1:$S$92</definedName>
    <definedName name="Z_0F8DDCFC_0ECA_40F5_B516_DD3D5EC6CF26_.wvu.FilterData" localSheetId="1" hidden="1">'2017'!$A$1:$S$458</definedName>
    <definedName name="Z_0F8DDCFC_0ECA_40F5_B516_DD3D5EC6CF26_.wvu.FilterData" localSheetId="2" hidden="1">'2018'!$A$1:$S$200</definedName>
    <definedName name="Z_0F8DDCFC_0ECA_40F5_B516_DD3D5EC6CF26_.wvu.FilterData" localSheetId="3" hidden="1">'2019'!$A$1:$S$92</definedName>
    <definedName name="Z_0FE5B7EB_2026_4BA3_929B_DD1EBDA90977_.wvu.FilterData" localSheetId="1" hidden="1">'2017'!$A$1:$S$458</definedName>
    <definedName name="Z_0FE5B7EB_2026_4BA3_929B_DD1EBDA90977_.wvu.FilterData" localSheetId="2" hidden="1">'2018'!$A$1:$S$200</definedName>
    <definedName name="Z_0FE5B7EB_2026_4BA3_929B_DD1EBDA90977_.wvu.FilterData" localSheetId="3" hidden="1">'2019'!$A$1:$S$92</definedName>
    <definedName name="Z_0FF6BDDA_415F_4E84_A42E_D691AC57E2B1_.wvu.FilterData" localSheetId="1" hidden="1">'2017'!$A$1:$S$458</definedName>
    <definedName name="Z_0FF6BDDA_415F_4E84_A42E_D691AC57E2B1_.wvu.FilterData" localSheetId="2" hidden="1">'2018'!$A$1:$S$200</definedName>
    <definedName name="Z_0FF6BDDA_415F_4E84_A42E_D691AC57E2B1_.wvu.FilterData" localSheetId="3" hidden="1">'2019'!$A$1:$S$92</definedName>
    <definedName name="Z_100BA542_013C_4B44_8451_79DAD1DB0BE5_.wvu.FilterData" localSheetId="2" hidden="1">'2018'!$A$1:$S$200</definedName>
    <definedName name="Z_100BA542_013C_4B44_8451_79DAD1DB0BE5_.wvu.FilterData" localSheetId="3" hidden="1">'2019'!$A$1:$S$92</definedName>
    <definedName name="Z_1015B627_5A47_4ED7_B89C_88B1E0C03FC7_.wvu.FilterData" localSheetId="2" hidden="1">'2018'!$A$1:$S$200</definedName>
    <definedName name="Z_1015B627_5A47_4ED7_B89C_88B1E0C03FC7_.wvu.FilterData" localSheetId="3" hidden="1">'2019'!$A$1:$S$92</definedName>
    <definedName name="Z_102B7DC2_F310_4B24_B9FB_6A1AEEEE5E90_.wvu.FilterData" localSheetId="2" hidden="1">'2018'!$A$1:$S$200</definedName>
    <definedName name="Z_102B7DC2_F310_4B24_B9FB_6A1AEEEE5E90_.wvu.FilterData" localSheetId="3" hidden="1">'2019'!$A$1:$S$92</definedName>
    <definedName name="Z_102F4DD8_EB5D_4150_AE99_872556379EE4_.wvu.FilterData" localSheetId="2" hidden="1">'2018'!$A$1:$S$200</definedName>
    <definedName name="Z_102F4DD8_EB5D_4150_AE99_872556379EE4_.wvu.FilterData" localSheetId="3" hidden="1">'2019'!$A$1:$S$92</definedName>
    <definedName name="Z_1046D001_8021_4EF1_BEE7_C095CD17D0BD_.wvu.FilterData" localSheetId="1" hidden="1">'2017'!$A$1:$S$458</definedName>
    <definedName name="Z_1046D001_8021_4EF1_BEE7_C095CD17D0BD_.wvu.FilterData" localSheetId="2" hidden="1">'2018'!$A$1:$S$200</definedName>
    <definedName name="Z_1046D001_8021_4EF1_BEE7_C095CD17D0BD_.wvu.FilterData" localSheetId="3" hidden="1">'2019'!$A$1:$S$92</definedName>
    <definedName name="Z_1049D00D_6ED1_49D7_B4FC_419886DA5B36_.wvu.FilterData" localSheetId="1" hidden="1">'2017'!$A$1:$S$458</definedName>
    <definedName name="Z_1049D00D_6ED1_49D7_B4FC_419886DA5B36_.wvu.FilterData" localSheetId="2" hidden="1">'2018'!$A$1:$S$200</definedName>
    <definedName name="Z_1049D00D_6ED1_49D7_B4FC_419886DA5B36_.wvu.FilterData" localSheetId="3" hidden="1">'2019'!$A$1:$S$92</definedName>
    <definedName name="Z_104FB1BF_E49B_4C72_A8DC_7BB70EF0F401_.wvu.FilterData" localSheetId="1" hidden="1">'2017'!$A$1:$S$458</definedName>
    <definedName name="Z_104FB1BF_E49B_4C72_A8DC_7BB70EF0F401_.wvu.FilterData" localSheetId="2" hidden="1">'2018'!$A$1:$S$200</definedName>
    <definedName name="Z_104FB1BF_E49B_4C72_A8DC_7BB70EF0F401_.wvu.FilterData" localSheetId="3" hidden="1">'2019'!$A$1:$S$92</definedName>
    <definedName name="Z_105992DB_4D6E_4EE7_B79A_51BE5D3492BC_.wvu.FilterData" localSheetId="2" hidden="1">'2018'!$A$1:$S$200</definedName>
    <definedName name="Z_105992DB_4D6E_4EE7_B79A_51BE5D3492BC_.wvu.FilterData" localSheetId="3" hidden="1">'2019'!$A$1:$S$92</definedName>
    <definedName name="Z_10722505_EA5A_4373_821E_1D6E6F922A25_.wvu.FilterData" localSheetId="1" hidden="1">'2017'!$A$1:$S$458</definedName>
    <definedName name="Z_10722505_EA5A_4373_821E_1D6E6F922A25_.wvu.FilterData" localSheetId="2" hidden="1">'2018'!$A$1:$S$200</definedName>
    <definedName name="Z_10722505_EA5A_4373_821E_1D6E6F922A25_.wvu.FilterData" localSheetId="3" hidden="1">'2019'!$A$1:$S$92</definedName>
    <definedName name="Z_1081F688_2E54_45D5_B9EE_1D603D709E23_.wvu.FilterData" localSheetId="2" hidden="1">'2018'!$A$1:$S$200</definedName>
    <definedName name="Z_1081F688_2E54_45D5_B9EE_1D603D709E23_.wvu.FilterData" localSheetId="3" hidden="1">'2019'!$A$1:$S$92</definedName>
    <definedName name="Z_1099CE28_C16F_496D_85D3_CB38C6AA4ED5_.wvu.FilterData" localSheetId="1" hidden="1">'2017'!$A$1:$S$458</definedName>
    <definedName name="Z_1099CE28_C16F_496D_85D3_CB38C6AA4ED5_.wvu.FilterData" localSheetId="2" hidden="1">'2018'!$A$1:$S$200</definedName>
    <definedName name="Z_1099CE28_C16F_496D_85D3_CB38C6AA4ED5_.wvu.FilterData" localSheetId="3" hidden="1">'2019'!$A$1:$S$92</definedName>
    <definedName name="Z_10B93C1A_E3D2_4344_A338_0E9A69BA067C_.wvu.FilterData" localSheetId="1" hidden="1">'2017'!$A$1:$S$458</definedName>
    <definedName name="Z_10B93C1A_E3D2_4344_A338_0E9A69BA067C_.wvu.FilterData" localSheetId="2" hidden="1">'2018'!$A$1:$S$200</definedName>
    <definedName name="Z_10B93C1A_E3D2_4344_A338_0E9A69BA067C_.wvu.FilterData" localSheetId="3" hidden="1">'2019'!$A$1:$S$92</definedName>
    <definedName name="Z_10BD06D7_921E_49AA_82C3_08484DE41D04_.wvu.FilterData" localSheetId="2" hidden="1">'2018'!$A$1:$S$200</definedName>
    <definedName name="Z_10BD06D7_921E_49AA_82C3_08484DE41D04_.wvu.FilterData" localSheetId="3" hidden="1">'2019'!$A$1:$S$92</definedName>
    <definedName name="Z_10CF4E6A_8775_4E30_AC83_55A130B7F1BC_.wvu.FilterData" localSheetId="2" hidden="1">'2018'!$A$1:$S$200</definedName>
    <definedName name="Z_10CF4E6A_8775_4E30_AC83_55A130B7F1BC_.wvu.FilterData" localSheetId="3" hidden="1">'2019'!$A$1:$S$92</definedName>
    <definedName name="Z_10F35485_1499_4713_A759_C192BBDB20EE_.wvu.FilterData" localSheetId="1" hidden="1">'2017'!$A$1:$S$458</definedName>
    <definedName name="Z_10F35485_1499_4713_A759_C192BBDB20EE_.wvu.FilterData" localSheetId="2" hidden="1">'2018'!$A$1:$S$200</definedName>
    <definedName name="Z_10F35485_1499_4713_A759_C192BBDB20EE_.wvu.FilterData" localSheetId="3" hidden="1">'2019'!$A$1:$S$92</definedName>
    <definedName name="Z_112C72AB_4E46_431F_AEAF_B19E16986CB1_.wvu.FilterData" localSheetId="2" hidden="1">'2018'!$A$1:$S$200</definedName>
    <definedName name="Z_112C72AB_4E46_431F_AEAF_B19E16986CB1_.wvu.FilterData" localSheetId="3" hidden="1">'2019'!$A$1:$S$92</definedName>
    <definedName name="Z_114655AD_A975_46E4_9FA6_D160475D99C5_.wvu.FilterData" localSheetId="1" hidden="1">'2017'!$A$1:$S$458</definedName>
    <definedName name="Z_114655AD_A975_46E4_9FA6_D160475D99C5_.wvu.FilterData" localSheetId="2" hidden="1">'2018'!$A$1:$S$200</definedName>
    <definedName name="Z_114655AD_A975_46E4_9FA6_D160475D99C5_.wvu.FilterData" localSheetId="3" hidden="1">'2019'!$A$1:$S$92</definedName>
    <definedName name="Z_11631995_7B71_45EE_87EB_4900499ECD2C_.wvu.FilterData" localSheetId="2" hidden="1">'2018'!$A$1:$S$200</definedName>
    <definedName name="Z_11631995_7B71_45EE_87EB_4900499ECD2C_.wvu.FilterData" localSheetId="3" hidden="1">'2019'!$A$1:$S$92</definedName>
    <definedName name="Z_11727471_069A_4D98_9E7E_DBF59AD1BCFA_.wvu.FilterData" localSheetId="2" hidden="1">'2018'!$A$1:$S$200</definedName>
    <definedName name="Z_11727471_069A_4D98_9E7E_DBF59AD1BCFA_.wvu.FilterData" localSheetId="3" hidden="1">'2019'!$A$1:$S$92</definedName>
    <definedName name="Z_1178A5A2_46D5_42FC_B95B_57C53DDA8EB1_.wvu.FilterData" localSheetId="3" hidden="1">'2019'!$A$1:$S$92</definedName>
    <definedName name="Z_117A931C_E631_45FC_A148_9F0DCFD2D1B7_.wvu.FilterData" localSheetId="2" hidden="1">'2018'!$A$1:$S$200</definedName>
    <definedName name="Z_117A931C_E631_45FC_A148_9F0DCFD2D1B7_.wvu.FilterData" localSheetId="3" hidden="1">'2019'!$A$1:$S$92</definedName>
    <definedName name="Z_119593B2_A6EA_422F_9E0D_1A3E5FD771BC_.wvu.FilterData" localSheetId="2" hidden="1">'2018'!$A$1:$S$200</definedName>
    <definedName name="Z_119593B2_A6EA_422F_9E0D_1A3E5FD771BC_.wvu.FilterData" localSheetId="3" hidden="1">'2019'!$A$1:$S$92</definedName>
    <definedName name="Z_11A41F82_F2E6_46AE_AD88_65E96C7AB0E0_.wvu.FilterData" localSheetId="2" hidden="1">'2018'!$A$1:$S$200</definedName>
    <definedName name="Z_11A41F82_F2E6_46AE_AD88_65E96C7AB0E0_.wvu.FilterData" localSheetId="3" hidden="1">'2019'!$A$1:$S$92</definedName>
    <definedName name="Z_11A80110_1D19_41A9_A172_BEC7E398D96A_.wvu.FilterData" localSheetId="1" hidden="1">'2017'!$A$1:$S$1158</definedName>
    <definedName name="Z_11A80110_1D19_41A9_A172_BEC7E398D96A_.wvu.FilterData" localSheetId="2" hidden="1">'2018'!$A$1:$S$200</definedName>
    <definedName name="Z_11A80110_1D19_41A9_A172_BEC7E398D96A_.wvu.FilterData" localSheetId="3" hidden="1">'2019'!$A$1:$S$92</definedName>
    <definedName name="Z_11BE04B2_DD36_4219_BE79_C88BB3F109E6_.wvu.FilterData" localSheetId="1" hidden="1">'2017'!$A$1:$S$458</definedName>
    <definedName name="Z_11BE04B2_DD36_4219_BE79_C88BB3F109E6_.wvu.FilterData" localSheetId="2" hidden="1">'2018'!$A$1:$S$200</definedName>
    <definedName name="Z_11BE04B2_DD36_4219_BE79_C88BB3F109E6_.wvu.FilterData" localSheetId="3" hidden="1">'2019'!$A$1:$S$92</definedName>
    <definedName name="Z_11BE9F87_CFEC_4207_9EAA_57CBD2048BF4_.wvu.FilterData" localSheetId="3" hidden="1">'2019'!$A$1:$S$92</definedName>
    <definedName name="Z_11BF5F23_49B5_4A25_8CC7_079AB22866BD_.wvu.FilterData" localSheetId="1" hidden="1">'2017'!$A$1:$S$1158</definedName>
    <definedName name="Z_11D4FBA7_094D_492A_8520_8D6894E967A1_.wvu.FilterData" localSheetId="2" hidden="1">'2018'!$A$1:$S$200</definedName>
    <definedName name="Z_11D4FBA7_094D_492A_8520_8D6894E967A1_.wvu.FilterData" localSheetId="3" hidden="1">'2019'!$A$1:$S$92</definedName>
    <definedName name="Z_11D9BED4_6AEF_46A8_B255_1E81BFE3C935_.wvu.FilterData" localSheetId="2" hidden="1">'2018'!$A$1:$S$200</definedName>
    <definedName name="Z_11D9BED4_6AEF_46A8_B255_1E81BFE3C935_.wvu.FilterData" localSheetId="3" hidden="1">'2019'!$A$1:$S$92</definedName>
    <definedName name="Z_11DDA741_DCC6_418F_A7F1_7520234EA45A_.wvu.FilterData" localSheetId="2" hidden="1">'2018'!$A$1:$S$200</definedName>
    <definedName name="Z_11DDA741_DCC6_418F_A7F1_7520234EA45A_.wvu.FilterData" localSheetId="3" hidden="1">'2019'!$A$1:$S$92</definedName>
    <definedName name="Z_11DE179A_A547_48CC_91D9_E5BCFD61638E_.wvu.FilterData" localSheetId="1" hidden="1">'2017'!$A$1:$S$458</definedName>
    <definedName name="Z_11DE179A_A547_48CC_91D9_E5BCFD61638E_.wvu.FilterData" localSheetId="2" hidden="1">'2018'!$A$1:$S$200</definedName>
    <definedName name="Z_11DE179A_A547_48CC_91D9_E5BCFD61638E_.wvu.FilterData" localSheetId="3" hidden="1">'2019'!$A$1:$S$92</definedName>
    <definedName name="Z_11FE5B40_8365_4FF4_9595_85364F8E66EA_.wvu.FilterData" localSheetId="2" hidden="1">'2018'!$A$1:$S$200</definedName>
    <definedName name="Z_11FE5B40_8365_4FF4_9595_85364F8E66EA_.wvu.FilterData" localSheetId="3" hidden="1">'2019'!$A$1:$S$92</definedName>
    <definedName name="Z_1248B8CC_9A31_45FA_AE72_2EC23BA60D0C_.wvu.FilterData" localSheetId="1" hidden="1">'2017'!$A$1:$S$1158</definedName>
    <definedName name="Z_1248B8CC_9A31_45FA_AE72_2EC23BA60D0C_.wvu.FilterData" localSheetId="2" hidden="1">'2018'!$A$1:$S$200</definedName>
    <definedName name="Z_1248B8CC_9A31_45FA_AE72_2EC23BA60D0C_.wvu.FilterData" localSheetId="3" hidden="1">'2019'!$A$1:$S$92</definedName>
    <definedName name="Z_12594BD6_F2CC_47BD_861D_C6ADB6DA54AA_.wvu.FilterData" localSheetId="2" hidden="1">'2018'!$A$1:$S$200</definedName>
    <definedName name="Z_12594BD6_F2CC_47BD_861D_C6ADB6DA54AA_.wvu.FilterData" localSheetId="3" hidden="1">'2019'!$A$1:$S$92</definedName>
    <definedName name="Z_126B84B1_3E99_4843_A8A3_8DF676BD5E88_.wvu.FilterData" localSheetId="1" hidden="1">'2017'!$A$1:$S$458</definedName>
    <definedName name="Z_126B84B1_3E99_4843_A8A3_8DF676BD5E88_.wvu.FilterData" localSheetId="2" hidden="1">'2018'!$A$1:$S$200</definedName>
    <definedName name="Z_126B84B1_3E99_4843_A8A3_8DF676BD5E88_.wvu.FilterData" localSheetId="3" hidden="1">'2019'!$A$1:$S$92</definedName>
    <definedName name="Z_127133E7_F042_4D24_B6A7_F526CC2EDBA8_.wvu.FilterData" localSheetId="2" hidden="1">'2018'!$A$1:$S$200</definedName>
    <definedName name="Z_127133E7_F042_4D24_B6A7_F526CC2EDBA8_.wvu.FilterData" localSheetId="3" hidden="1">'2019'!$A$1:$S$92</definedName>
    <definedName name="Z_128D2772_EAB3_49F6_9149_E573B0D72614_.wvu.FilterData" localSheetId="2" hidden="1">'2018'!$A$1:$S$200</definedName>
    <definedName name="Z_128D2772_EAB3_49F6_9149_E573B0D72614_.wvu.FilterData" localSheetId="3" hidden="1">'2019'!$A$1:$S$92</definedName>
    <definedName name="Z_129894BC_EDC7_432F_82F5_7490911D3D7B_.wvu.FilterData" localSheetId="1" hidden="1">'2017'!$A$1:$S$1158</definedName>
    <definedName name="Z_129894BC_EDC7_432F_82F5_7490911D3D7B_.wvu.FilterData" localSheetId="2" hidden="1">'2018'!$A$1:$S$200</definedName>
    <definedName name="Z_129894BC_EDC7_432F_82F5_7490911D3D7B_.wvu.FilterData" localSheetId="3" hidden="1">'2019'!$A$1:$S$92</definedName>
    <definedName name="Z_129C92ED_C7EE_4655_B467_FA118CAA8C26_.wvu.FilterData" localSheetId="1" hidden="1">'2017'!$A$1:$S$458</definedName>
    <definedName name="Z_129C92ED_C7EE_4655_B467_FA118CAA8C26_.wvu.FilterData" localSheetId="2" hidden="1">'2018'!$A$1:$S$200</definedName>
    <definedName name="Z_129C92ED_C7EE_4655_B467_FA118CAA8C26_.wvu.FilterData" localSheetId="3" hidden="1">'2019'!$A$1:$S$92</definedName>
    <definedName name="Z_12A2243F_277B_4E25_9DEC_D6AF549F4194_.wvu.FilterData" localSheetId="3" hidden="1">'2019'!$A$1:$S$92</definedName>
    <definedName name="Z_12CAF22A_4126_489F_B236_ECB78D13E690_.wvu.FilterData" localSheetId="1" hidden="1">'2017'!$A$1:$S$458</definedName>
    <definedName name="Z_12CAF22A_4126_489F_B236_ECB78D13E690_.wvu.FilterData" localSheetId="2" hidden="1">'2018'!$A$1:$S$200</definedName>
    <definedName name="Z_12CAF22A_4126_489F_B236_ECB78D13E690_.wvu.FilterData" localSheetId="3" hidden="1">'2019'!$A$1:$S$92</definedName>
    <definedName name="Z_12CF1DC7_E79B_4C7C_8426_F013196E2EE3_.wvu.FilterData" localSheetId="2" hidden="1">'2018'!$A$1:$S$200</definedName>
    <definedName name="Z_12CF1DC7_E79B_4C7C_8426_F013196E2EE3_.wvu.FilterData" localSheetId="3" hidden="1">'2019'!$A$1:$S$92</definedName>
    <definedName name="Z_12ED1E3F_0FFD_4A87_87B9_A68234C4C71B_.wvu.FilterData" localSheetId="1" hidden="1">'2017'!$A$1:$S$458</definedName>
    <definedName name="Z_12ED1E3F_0FFD_4A87_87B9_A68234C4C71B_.wvu.FilterData" localSheetId="2" hidden="1">'2018'!$A$1:$S$200</definedName>
    <definedName name="Z_12ED1E3F_0FFD_4A87_87B9_A68234C4C71B_.wvu.FilterData" localSheetId="3" hidden="1">'2019'!$A$1:$S$92</definedName>
    <definedName name="Z_12F41D98_CA32_45E8_AACB_161245A4D649_.wvu.FilterData" localSheetId="2" hidden="1">'2018'!$A$1:$S$200</definedName>
    <definedName name="Z_12F41D98_CA32_45E8_AACB_161245A4D649_.wvu.FilterData" localSheetId="3" hidden="1">'2019'!$A$1:$S$92</definedName>
    <definedName name="Z_1340F4A4_90B2_4137_85B1_73105CC15B7B_.wvu.FilterData" localSheetId="2" hidden="1">'2018'!$A$1:$S$200</definedName>
    <definedName name="Z_1340F4A4_90B2_4137_85B1_73105CC15B7B_.wvu.FilterData" localSheetId="3" hidden="1">'2019'!$A$1:$S$92</definedName>
    <definedName name="Z_1370DD89_0993_40DF_AEFF_D69D4DDE065B_.wvu.FilterData" localSheetId="2" hidden="1">'2018'!$A$1:$S$200</definedName>
    <definedName name="Z_1370DD89_0993_40DF_AEFF_D69D4DDE065B_.wvu.FilterData" localSheetId="3" hidden="1">'2019'!$A$1:$S$92</definedName>
    <definedName name="Z_139DE07C_2F8D_4F28_B9E1_A35DB464D669_.wvu.FilterData" localSheetId="2" hidden="1">'2018'!$A$1:$S$200</definedName>
    <definedName name="Z_139DE07C_2F8D_4F28_B9E1_A35DB464D669_.wvu.FilterData" localSheetId="3" hidden="1">'2019'!$A$1:$S$92</definedName>
    <definedName name="Z_13A2126D_FA9E_4107_A051_FE821C146825_.wvu.FilterData" localSheetId="2" hidden="1">'2018'!$A$1:$S$200</definedName>
    <definedName name="Z_13A2126D_FA9E_4107_A051_FE821C146825_.wvu.FilterData" localSheetId="3" hidden="1">'2019'!$A$1:$S$92</definedName>
    <definedName name="Z_13B47C41_1D40_4ACD_940E_4F0CAE6311D9_.wvu.FilterData" localSheetId="2" hidden="1">'2018'!$A$1:$S$200</definedName>
    <definedName name="Z_13B47C41_1D40_4ACD_940E_4F0CAE6311D9_.wvu.FilterData" localSheetId="3" hidden="1">'2019'!$A$1:$S$92</definedName>
    <definedName name="Z_13C41BA6_9B31_4CDB_B9C8_31E14458F915_.wvu.FilterData" localSheetId="1" hidden="1">'2017'!$A$1:$S$1158</definedName>
    <definedName name="Z_13C41BA6_9B31_4CDB_B9C8_31E14458F915_.wvu.FilterData" localSheetId="2" hidden="1">'2018'!$A$1:$S$200</definedName>
    <definedName name="Z_13C41BA6_9B31_4CDB_B9C8_31E14458F915_.wvu.FilterData" localSheetId="3" hidden="1">'2019'!$A$1:$S$92</definedName>
    <definedName name="Z_13D586C3_DCB6_4C76_9A23_9C83E2E8EB77_.wvu.FilterData" localSheetId="1" hidden="1">'2017'!$A$1:$S$458</definedName>
    <definedName name="Z_13D586C3_DCB6_4C76_9A23_9C83E2E8EB77_.wvu.FilterData" localSheetId="2" hidden="1">'2018'!$A$1:$S$200</definedName>
    <definedName name="Z_13D586C3_DCB6_4C76_9A23_9C83E2E8EB77_.wvu.FilterData" localSheetId="3" hidden="1">'2019'!$A$1:$S$92</definedName>
    <definedName name="Z_13DAA684_CB20_4130_A366_ABA369D320D3_.wvu.FilterData" localSheetId="1" hidden="1">'2017'!$A$1:$S$458</definedName>
    <definedName name="Z_13DAA684_CB20_4130_A366_ABA369D320D3_.wvu.FilterData" localSheetId="2" hidden="1">'2018'!$A$1:$S$200</definedName>
    <definedName name="Z_13DAA684_CB20_4130_A366_ABA369D320D3_.wvu.FilterData" localSheetId="3" hidden="1">'2019'!$A$1:$S$92</definedName>
    <definedName name="Z_13F891DA_4D47_4F34_B366_406A44E3C8C2_.wvu.FilterData" localSheetId="2" hidden="1">'2018'!$A$1:$S$200</definedName>
    <definedName name="Z_13F891DA_4D47_4F34_B366_406A44E3C8C2_.wvu.FilterData" localSheetId="3" hidden="1">'2019'!$A$1:$S$92</definedName>
    <definedName name="Z_1437943D_BE92_4E8E_9E21_8884939DE49E_.wvu.FilterData" localSheetId="2" hidden="1">'2018'!$A$1:$S$200</definedName>
    <definedName name="Z_1437943D_BE92_4E8E_9E21_8884939DE49E_.wvu.FilterData" localSheetId="3" hidden="1">'2019'!$A$1:$S$92</definedName>
    <definedName name="Z_144F5C5E_E40B_4FDC_9734_F6DE787C628B_.wvu.FilterData" localSheetId="1" hidden="1">'2017'!$A$1:$S$458</definedName>
    <definedName name="Z_144F5C5E_E40B_4FDC_9734_F6DE787C628B_.wvu.FilterData" localSheetId="2" hidden="1">'2018'!$A$1:$S$200</definedName>
    <definedName name="Z_144F5C5E_E40B_4FDC_9734_F6DE787C628B_.wvu.FilterData" localSheetId="3" hidden="1">'2019'!$A$1:$S$92</definedName>
    <definedName name="Z_14731610_05D6_40FB_8655_BAE11AE5B2D5_.wvu.FilterData" localSheetId="1" hidden="1">'2017'!$A$1:$S$458</definedName>
    <definedName name="Z_14731610_05D6_40FB_8655_BAE11AE5B2D5_.wvu.FilterData" localSheetId="2" hidden="1">'2018'!$A$1:$S$200</definedName>
    <definedName name="Z_14731610_05D6_40FB_8655_BAE11AE5B2D5_.wvu.FilterData" localSheetId="3" hidden="1">'2019'!$A$1:$S$92</definedName>
    <definedName name="Z_1478B48E_0933_449F_898F_770B95E26018_.wvu.FilterData" localSheetId="2" hidden="1">'2018'!$A$1:$S$200</definedName>
    <definedName name="Z_1478B48E_0933_449F_898F_770B95E26018_.wvu.FilterData" localSheetId="3" hidden="1">'2019'!$A$1:$S$92</definedName>
    <definedName name="Z_147C0787_C07D_4286_A2DA_CADFD7436E64_.wvu.FilterData" localSheetId="1" hidden="1">'2017'!$A$1:$S$458</definedName>
    <definedName name="Z_147C0787_C07D_4286_A2DA_CADFD7436E64_.wvu.FilterData" localSheetId="2" hidden="1">'2018'!$A$1:$S$200</definedName>
    <definedName name="Z_147C0787_C07D_4286_A2DA_CADFD7436E64_.wvu.FilterData" localSheetId="3" hidden="1">'2019'!$A$1:$S$92</definedName>
    <definedName name="Z_14A42DA8_F025_4394_807B_7B9A43A913CE_.wvu.FilterData" localSheetId="1" hidden="1">'2017'!$A$1:$S$458</definedName>
    <definedName name="Z_14A42DA8_F025_4394_807B_7B9A43A913CE_.wvu.FilterData" localSheetId="2" hidden="1">'2018'!$A$1:$S$200</definedName>
    <definedName name="Z_14A42DA8_F025_4394_807B_7B9A43A913CE_.wvu.FilterData" localSheetId="3" hidden="1">'2019'!$A$1:$S$92</definedName>
    <definedName name="Z_14D147B1_8967_40D0_88DB_3D523F138AEF_.wvu.FilterData" localSheetId="1" hidden="1">'2017'!$A$1:$S$458</definedName>
    <definedName name="Z_14D147B1_8967_40D0_88DB_3D523F138AEF_.wvu.FilterData" localSheetId="2" hidden="1">'2018'!$A$1:$S$200</definedName>
    <definedName name="Z_14D147B1_8967_40D0_88DB_3D523F138AEF_.wvu.FilterData" localSheetId="3" hidden="1">'2019'!$A$1:$S$92</definedName>
    <definedName name="Z_14DFA015_E88C_44A5_81F6_4A5A91E65657_.wvu.FilterData" localSheetId="3" hidden="1">'2019'!$A$1:$S$92</definedName>
    <definedName name="Z_1500E0DD_122C_45FB_B9B7_F7F65AC50FB9_.wvu.FilterData" localSheetId="1" hidden="1">'2017'!$A$1:$S$458</definedName>
    <definedName name="Z_1500E0DD_122C_45FB_B9B7_F7F65AC50FB9_.wvu.FilterData" localSheetId="2" hidden="1">'2018'!$A$1:$S$200</definedName>
    <definedName name="Z_1500E0DD_122C_45FB_B9B7_F7F65AC50FB9_.wvu.FilterData" localSheetId="3" hidden="1">'2019'!$A$1:$S$92</definedName>
    <definedName name="Z_151752D9_A76B_46F5_AF4C_9619ABD44973_.wvu.FilterData" localSheetId="2" hidden="1">'2018'!$A$1:$S$200</definedName>
    <definedName name="Z_151752D9_A76B_46F5_AF4C_9619ABD44973_.wvu.FilterData" localSheetId="3" hidden="1">'2019'!$A$1:$S$92</definedName>
    <definedName name="Z_152CC7AF_D1C1_4285_85E3_87ACEB1AEC4C_.wvu.FilterData" localSheetId="1" hidden="1">'2017'!$A$1:$S$458</definedName>
    <definedName name="Z_152CC7AF_D1C1_4285_85E3_87ACEB1AEC4C_.wvu.FilterData" localSheetId="2" hidden="1">'2018'!$A$1:$S$200</definedName>
    <definedName name="Z_152CC7AF_D1C1_4285_85E3_87ACEB1AEC4C_.wvu.FilterData" localSheetId="3" hidden="1">'2019'!$A$1:$S$92</definedName>
    <definedName name="Z_15360B52_685A_485C_9E18_3F3AF7D294D9_.wvu.FilterData" localSheetId="2" hidden="1">'2018'!$A$1:$S$200</definedName>
    <definedName name="Z_15360B52_685A_485C_9E18_3F3AF7D294D9_.wvu.FilterData" localSheetId="3" hidden="1">'2019'!$A$1:$S$92</definedName>
    <definedName name="Z_153ACC05_841F_4A84_B9FD_BF744364E0E7_.wvu.FilterData" localSheetId="2" hidden="1">'2018'!$A$1:$S$200</definedName>
    <definedName name="Z_153ACC05_841F_4A84_B9FD_BF744364E0E7_.wvu.FilterData" localSheetId="3" hidden="1">'2019'!$A$1:$S$92</definedName>
    <definedName name="Z_1542C423_ACA5_4192_8041_0CF8D7E2534E_.wvu.FilterData" localSheetId="1" hidden="1">'2017'!$A$1:$S$458</definedName>
    <definedName name="Z_1542C423_ACA5_4192_8041_0CF8D7E2534E_.wvu.FilterData" localSheetId="2" hidden="1">'2018'!$A$1:$S$200</definedName>
    <definedName name="Z_1542C423_ACA5_4192_8041_0CF8D7E2534E_.wvu.FilterData" localSheetId="3" hidden="1">'2019'!$A$1:$S$92</definedName>
    <definedName name="Z_1544D424_6994_425E_BF37_781D4839D8BE_.wvu.FilterData" localSheetId="1" hidden="1">'2017'!$A$1:$S$1158</definedName>
    <definedName name="Z_1544D424_6994_425E_BF37_781D4839D8BE_.wvu.FilterData" localSheetId="2" hidden="1">'2018'!$A$1:$S$200</definedName>
    <definedName name="Z_1544D424_6994_425E_BF37_781D4839D8BE_.wvu.FilterData" localSheetId="3" hidden="1">'2019'!$A$1:$S$92</definedName>
    <definedName name="Z_155A3198_7C8E_4560_98EB_E09E8F16DEE6_.wvu.FilterData" localSheetId="1" hidden="1">'2017'!$A$1:$S$458</definedName>
    <definedName name="Z_155A3198_7C8E_4560_98EB_E09E8F16DEE6_.wvu.FilterData" localSheetId="2" hidden="1">'2018'!$A$1:$S$200</definedName>
    <definedName name="Z_155A3198_7C8E_4560_98EB_E09E8F16DEE6_.wvu.FilterData" localSheetId="3" hidden="1">'2019'!$A$1:$S$92</definedName>
    <definedName name="Z_15672109_8FFE_4C1E_9ACA_82FD76662387_.wvu.FilterData" localSheetId="1" hidden="1">'2017'!$A$1:$S$458</definedName>
    <definedName name="Z_15672109_8FFE_4C1E_9ACA_82FD76662387_.wvu.FilterData" localSheetId="2" hidden="1">'2018'!$A$1:$S$200</definedName>
    <definedName name="Z_15672109_8FFE_4C1E_9ACA_82FD76662387_.wvu.FilterData" localSheetId="3" hidden="1">'2019'!$A$1:$S$92</definedName>
    <definedName name="Z_157D69C1_D976_4082_AB71_B0CA9B09C47E_.wvu.FilterData" localSheetId="1" hidden="1">'2017'!$A$1:$S$1158</definedName>
    <definedName name="Z_157D69C1_D976_4082_AB71_B0CA9B09C47E_.wvu.FilterData" localSheetId="2" hidden="1">'2018'!$A$1:$S$200</definedName>
    <definedName name="Z_157D69C1_D976_4082_AB71_B0CA9B09C47E_.wvu.FilterData" localSheetId="3" hidden="1">'2019'!$A$1:$S$92</definedName>
    <definedName name="Z_15E098A4_7CDE_40BD_9BE2_26272A2E6329_.wvu.FilterData" localSheetId="1" hidden="1">'2017'!$A$1:$S$458</definedName>
    <definedName name="Z_15E098A4_7CDE_40BD_9BE2_26272A2E6329_.wvu.FilterData" localSheetId="2" hidden="1">'2018'!$A$1:$S$200</definedName>
    <definedName name="Z_15E098A4_7CDE_40BD_9BE2_26272A2E6329_.wvu.FilterData" localSheetId="3" hidden="1">'2019'!$A$1:$S$92</definedName>
    <definedName name="Z_15FA16D2_B900_458B_8728_73D060E36B77_.wvu.FilterData" localSheetId="2" hidden="1">'2018'!$A$1:$S$200</definedName>
    <definedName name="Z_15FA16D2_B900_458B_8728_73D060E36B77_.wvu.FilterData" localSheetId="3" hidden="1">'2019'!$A$1:$S$92</definedName>
    <definedName name="Z_1613EAB8_B3BC_41F1_A074_01CE4EEB6489_.wvu.FilterData" localSheetId="2" hidden="1">'2018'!$A$1:$S$200</definedName>
    <definedName name="Z_1613EAB8_B3BC_41F1_A074_01CE4EEB6489_.wvu.FilterData" localSheetId="3" hidden="1">'2019'!$A$1:$S$92</definedName>
    <definedName name="Z_1617DE14_E60D_4C70_B741_B0111B5F570D_.wvu.FilterData" localSheetId="2" hidden="1">'2018'!$A$1:$S$200</definedName>
    <definedName name="Z_1617DE14_E60D_4C70_B741_B0111B5F570D_.wvu.FilterData" localSheetId="3" hidden="1">'2019'!$A$1:$S$92</definedName>
    <definedName name="Z_161CAC3B_B18F_4FB2_8B5C_2AC3B0D8A227_.wvu.FilterData" localSheetId="1" hidden="1">'2017'!$A$1:$S$458</definedName>
    <definedName name="Z_161CAC3B_B18F_4FB2_8B5C_2AC3B0D8A227_.wvu.FilterData" localSheetId="2" hidden="1">'2018'!$A$1:$S$200</definedName>
    <definedName name="Z_161CAC3B_B18F_4FB2_8B5C_2AC3B0D8A227_.wvu.FilterData" localSheetId="3" hidden="1">'2019'!$A$1:$S$92</definedName>
    <definedName name="Z_1631AA6D_340E_47F5_8E38_927033009CCD_.wvu.FilterData" localSheetId="2" hidden="1">'2018'!$A$1:$S$200</definedName>
    <definedName name="Z_1631AA6D_340E_47F5_8E38_927033009CCD_.wvu.FilterData" localSheetId="3" hidden="1">'2019'!$A$1:$S$92</definedName>
    <definedName name="Z_163DB3B9_95AB_4927_8BF8_E367459D2FBD_.wvu.FilterData" localSheetId="1" hidden="1">'2017'!$A$1:$S$458</definedName>
    <definedName name="Z_163DB3B9_95AB_4927_8BF8_E367459D2FBD_.wvu.FilterData" localSheetId="2" hidden="1">'2018'!$A$1:$S$200</definedName>
    <definedName name="Z_163DB3B9_95AB_4927_8BF8_E367459D2FBD_.wvu.FilterData" localSheetId="3" hidden="1">'2019'!$A$1:$S$92</definedName>
    <definedName name="Z_164DE0D0_B971_42E3_9A41_D5B00F485704_.wvu.FilterData" localSheetId="2" hidden="1">'2018'!$A$1:$S$200</definedName>
    <definedName name="Z_164DE0D0_B971_42E3_9A41_D5B00F485704_.wvu.FilterData" localSheetId="3" hidden="1">'2019'!$A$1:$S$92</definedName>
    <definedName name="Z_1656C42A_1234_409D_AAA6_605743A69796_.wvu.FilterData" localSheetId="3" hidden="1">'2019'!$A$1:$S$92</definedName>
    <definedName name="Z_165C753A_F2F0_4731_B6F7_F86F4D2FC08E_.wvu.FilterData" localSheetId="1" hidden="1">'2017'!$A$1:$S$1158</definedName>
    <definedName name="Z_165C753A_F2F0_4731_B6F7_F86F4D2FC08E_.wvu.FilterData" localSheetId="2" hidden="1">'2018'!$A$1:$S$200</definedName>
    <definedName name="Z_165C753A_F2F0_4731_B6F7_F86F4D2FC08E_.wvu.FilterData" localSheetId="3" hidden="1">'2019'!$A$1:$S$92</definedName>
    <definedName name="Z_16647B2D_A2EC_406D_A791_70B8A6A499B3_.wvu.FilterData" localSheetId="1" hidden="1">'2017'!$A$1:$S$458</definedName>
    <definedName name="Z_16647B2D_A2EC_406D_A791_70B8A6A499B3_.wvu.FilterData" localSheetId="2" hidden="1">'2018'!$A$1:$S$200</definedName>
    <definedName name="Z_16647B2D_A2EC_406D_A791_70B8A6A499B3_.wvu.FilterData" localSheetId="3" hidden="1">'2019'!$A$1:$S$92</definedName>
    <definedName name="Z_16B78CB2_9A6F_495C_9C7D_D8419A454096_.wvu.FilterData" localSheetId="2" hidden="1">'2018'!$A$1:$S$200</definedName>
    <definedName name="Z_16B78CB2_9A6F_495C_9C7D_D8419A454096_.wvu.FilterData" localSheetId="3" hidden="1">'2019'!$A$1:$S$92</definedName>
    <definedName name="Z_1707E163_2D3D_4BD9_B85E_79834BBD388E_.wvu.FilterData" localSheetId="2" hidden="1">'2018'!$A$1:$S$200</definedName>
    <definedName name="Z_1707E163_2D3D_4BD9_B85E_79834BBD388E_.wvu.FilterData" localSheetId="3" hidden="1">'2019'!$A$1:$S$92</definedName>
    <definedName name="Z_171B485A_D0AF_441F_8066_2B52FB60A9CF_.wvu.FilterData" localSheetId="2" hidden="1">'2018'!$A$1:$S$200</definedName>
    <definedName name="Z_171B485A_D0AF_441F_8066_2B52FB60A9CF_.wvu.FilterData" localSheetId="3" hidden="1">'2019'!$A$1:$S$92</definedName>
    <definedName name="Z_17906FEA_ABA4_4AB6_A5BC_ECA965575BA5_.wvu.FilterData" localSheetId="1" hidden="1">'2017'!$A$1:$S$458</definedName>
    <definedName name="Z_17906FEA_ABA4_4AB6_A5BC_ECA965575BA5_.wvu.FilterData" localSheetId="2" hidden="1">'2018'!$A$1:$S$200</definedName>
    <definedName name="Z_17906FEA_ABA4_4AB6_A5BC_ECA965575BA5_.wvu.FilterData" localSheetId="3" hidden="1">'2019'!$A$1:$S$92</definedName>
    <definedName name="Z_179DEDA9_154C_47C1_8468_4DE54F9130B0_.wvu.FilterData" localSheetId="1" hidden="1">'2017'!$A$1:$S$458</definedName>
    <definedName name="Z_179DEDA9_154C_47C1_8468_4DE54F9130B0_.wvu.FilterData" localSheetId="2" hidden="1">'2018'!$A$1:$S$200</definedName>
    <definedName name="Z_179DEDA9_154C_47C1_8468_4DE54F9130B0_.wvu.FilterData" localSheetId="3" hidden="1">'2019'!$A$1:$S$92</definedName>
    <definedName name="Z_17B6E7D8_2E59_4A09_BC00_64968FD2F6B2_.wvu.FilterData" localSheetId="1" hidden="1">'2017'!$A$1:$S$458</definedName>
    <definedName name="Z_17B6E7D8_2E59_4A09_BC00_64968FD2F6B2_.wvu.FilterData" localSheetId="2" hidden="1">'2018'!$A$1:$S$200</definedName>
    <definedName name="Z_17B6E7D8_2E59_4A09_BC00_64968FD2F6B2_.wvu.FilterData" localSheetId="3" hidden="1">'2019'!$A$1:$S$92</definedName>
    <definedName name="Z_17C816E3_89F0_4763_B815_FAE514625DC5_.wvu.FilterData" localSheetId="2" hidden="1">'2018'!$A$1:$S$200</definedName>
    <definedName name="Z_17C816E3_89F0_4763_B815_FAE514625DC5_.wvu.FilterData" localSheetId="3" hidden="1">'2019'!$A$1:$S$92</definedName>
    <definedName name="Z_17CCE7AF_7C51_4914_9109_8EC408584BFE_.wvu.FilterData" localSheetId="2" hidden="1">'2018'!$A$1:$S$200</definedName>
    <definedName name="Z_17CCE7AF_7C51_4914_9109_8EC408584BFE_.wvu.FilterData" localSheetId="3" hidden="1">'2019'!$A$1:$S$92</definedName>
    <definedName name="Z_17E95E45_2FFD_4014_BE5A_996D35172837_.wvu.FilterData" localSheetId="1" hidden="1">'2017'!$A$1:$S$1158</definedName>
    <definedName name="Z_17E95E45_2FFD_4014_BE5A_996D35172837_.wvu.FilterData" localSheetId="2" hidden="1">'2018'!$A$1:$S$200</definedName>
    <definedName name="Z_17E95E45_2FFD_4014_BE5A_996D35172837_.wvu.FilterData" localSheetId="3" hidden="1">'2019'!$A$1:$S$92</definedName>
    <definedName name="Z_1820AB52_F0CC_4201_988D_2200CE5B0BB7_.wvu.FilterData" localSheetId="1" hidden="1">'2017'!$A$1:$S$1158</definedName>
    <definedName name="Z_1820AB52_F0CC_4201_988D_2200CE5B0BB7_.wvu.FilterData" localSheetId="2" hidden="1">'2018'!$A$1:$S$200</definedName>
    <definedName name="Z_1820AB52_F0CC_4201_988D_2200CE5B0BB7_.wvu.FilterData" localSheetId="3" hidden="1">'2019'!$A$1:$S$92</definedName>
    <definedName name="Z_1822DB1E_630E_444C_8938_101D818DFE6B_.wvu.FilterData" localSheetId="2" hidden="1">'2018'!$A$1:$S$200</definedName>
    <definedName name="Z_1822DB1E_630E_444C_8938_101D818DFE6B_.wvu.FilterData" localSheetId="3" hidden="1">'2019'!$A$1:$S$92</definedName>
    <definedName name="Z_183BD8B4_7D8D_4B86_AF22_4F577D167E4B_.wvu.FilterData" localSheetId="2" hidden="1">'2018'!$A$1:$S$200</definedName>
    <definedName name="Z_183BD8B4_7D8D_4B86_AF22_4F577D167E4B_.wvu.FilterData" localSheetId="3" hidden="1">'2019'!$A$1:$S$92</definedName>
    <definedName name="Z_1855EFC2_2BCF_4B8F_9380_489CEAE4AD29_.wvu.FilterData" localSheetId="2" hidden="1">'2018'!$A$1:$S$200</definedName>
    <definedName name="Z_1855EFC2_2BCF_4B8F_9380_489CEAE4AD29_.wvu.FilterData" localSheetId="3" hidden="1">'2019'!$A$1:$S$92</definedName>
    <definedName name="Z_1893CEEF_5E46_444C_942D_941F9DFD63F9_.wvu.FilterData" localSheetId="1" hidden="1">'2017'!$A$1:$S$458</definedName>
    <definedName name="Z_1893CEEF_5E46_444C_942D_941F9DFD63F9_.wvu.FilterData" localSheetId="2" hidden="1">'2018'!$A$1:$S$200</definedName>
    <definedName name="Z_1893CEEF_5E46_444C_942D_941F9DFD63F9_.wvu.FilterData" localSheetId="3" hidden="1">'2019'!$A$1:$S$92</definedName>
    <definedName name="Z_18A01078_D96F_4D4A_AA15_122C4A8CF414_.wvu.FilterData" localSheetId="3" hidden="1">'2019'!$A$1:$S$92</definedName>
    <definedName name="Z_18A66B58_DA76_4CDF_8BCB_95A40916B99F_.wvu.FilterData" localSheetId="3" hidden="1">'2019'!$A$1:$S$92</definedName>
    <definedName name="Z_18BF05F9_B0C8_48EE_8FA7_3D70D8EFFCEC_.wvu.FilterData" localSheetId="1" hidden="1">'2017'!$A$1:$S$458</definedName>
    <definedName name="Z_18BF05F9_B0C8_48EE_8FA7_3D70D8EFFCEC_.wvu.FilterData" localSheetId="2" hidden="1">'2018'!$A$1:$S$200</definedName>
    <definedName name="Z_18BF05F9_B0C8_48EE_8FA7_3D70D8EFFCEC_.wvu.FilterData" localSheetId="3" hidden="1">'2019'!$A$1:$S$92</definedName>
    <definedName name="Z_18D65B3E_2B81_4001_A468_391D2710F7A0_.wvu.FilterData" localSheetId="2" hidden="1">'2018'!$A$1:$S$200</definedName>
    <definedName name="Z_18D65B3E_2B81_4001_A468_391D2710F7A0_.wvu.FilterData" localSheetId="3" hidden="1">'2019'!$A$1:$S$92</definedName>
    <definedName name="Z_18F57FA2_F9B0_4F0C_896A_267248D9D344_.wvu.FilterData" localSheetId="2" hidden="1">'2018'!$A$1:$S$200</definedName>
    <definedName name="Z_18F57FA2_F9B0_4F0C_896A_267248D9D344_.wvu.FilterData" localSheetId="3" hidden="1">'2019'!$A$1:$S$92</definedName>
    <definedName name="Z_18F7E2F5_1AE1_4635_AB8D_44C4497B5577_.wvu.FilterData" localSheetId="1" hidden="1">'2017'!$A$1:$S$1158</definedName>
    <definedName name="Z_18F7E2F5_1AE1_4635_AB8D_44C4497B5577_.wvu.FilterData" localSheetId="2" hidden="1">'2018'!$A$1:$S$200</definedName>
    <definedName name="Z_18F7E2F5_1AE1_4635_AB8D_44C4497B5577_.wvu.FilterData" localSheetId="3" hidden="1">'2019'!$A$1:$S$92</definedName>
    <definedName name="Z_191B940D_571D_436E_ABDF_E9FFEE4DA190_.wvu.FilterData" localSheetId="2" hidden="1">'2018'!$A$1:$S$200</definedName>
    <definedName name="Z_191B940D_571D_436E_ABDF_E9FFEE4DA190_.wvu.FilterData" localSheetId="3" hidden="1">'2019'!$A$1:$S$92</definedName>
    <definedName name="Z_191F5EB2_D30C_4A00_AFDB_A3C67025B13B_.wvu.FilterData" localSheetId="1" hidden="1">'2017'!$A$1:$S$458</definedName>
    <definedName name="Z_191F5EB2_D30C_4A00_AFDB_A3C67025B13B_.wvu.FilterData" localSheetId="2" hidden="1">'2018'!$A$1:$S$200</definedName>
    <definedName name="Z_191F5EB2_D30C_4A00_AFDB_A3C67025B13B_.wvu.FilterData" localSheetId="3" hidden="1">'2019'!$A$1:$S$92</definedName>
    <definedName name="Z_192639C1_B78A_49A6_B09F_7009ABB86FC2_.wvu.FilterData" localSheetId="1" hidden="1">'2017'!$A$1:$S$1158</definedName>
    <definedName name="Z_192639C1_B78A_49A6_B09F_7009ABB86FC2_.wvu.FilterData" localSheetId="2" hidden="1">'2018'!$A$1:$S$200</definedName>
    <definedName name="Z_192639C1_B78A_49A6_B09F_7009ABB86FC2_.wvu.FilterData" localSheetId="3" hidden="1">'2019'!$A$1:$S$92</definedName>
    <definedName name="Z_1927E6BA_E400_427A_AB52_FD1F9D063B8D_.wvu.FilterData" localSheetId="2" hidden="1">'2018'!$A$1:$S$200</definedName>
    <definedName name="Z_1927E6BA_E400_427A_AB52_FD1F9D063B8D_.wvu.FilterData" localSheetId="3" hidden="1">'2019'!$A$1:$S$92</definedName>
    <definedName name="Z_192B2A4E_1734_436F_9227_17FB8C7E409E_.wvu.FilterData" localSheetId="1" hidden="1">'2017'!$A$1:$S$458</definedName>
    <definedName name="Z_192B2A4E_1734_436F_9227_17FB8C7E409E_.wvu.FilterData" localSheetId="2" hidden="1">'2018'!$A$1:$S$200</definedName>
    <definedName name="Z_192B2A4E_1734_436F_9227_17FB8C7E409E_.wvu.FilterData" localSheetId="3" hidden="1">'2019'!$A$1:$S$92</definedName>
    <definedName name="Z_193A6341_BAD4_49BC_8C7F_A422DA31769C_.wvu.FilterData" localSheetId="3" hidden="1">'2019'!$A$1:$S$92</definedName>
    <definedName name="Z_19460BFA_76A9_4627_BE17_90278D1621B7_.wvu.FilterData" localSheetId="2" hidden="1">'2018'!$A$1:$S$200</definedName>
    <definedName name="Z_19460BFA_76A9_4627_BE17_90278D1621B7_.wvu.FilterData" localSheetId="3" hidden="1">'2019'!$A$1:$S$92</definedName>
    <definedName name="Z_199308B9_25E7_46C8_A990_09F5F333FA98_.wvu.FilterData" localSheetId="2" hidden="1">'2018'!$A$1:$S$200</definedName>
    <definedName name="Z_199308B9_25E7_46C8_A990_09F5F333FA98_.wvu.FilterData" localSheetId="3" hidden="1">'2019'!$A$1:$S$92</definedName>
    <definedName name="Z_19AD852E_55DA_463C_B4EA_E68FC9094EEA_.wvu.FilterData" localSheetId="1" hidden="1">'2017'!$A$1:$S$1158</definedName>
    <definedName name="Z_19AD852E_55DA_463C_B4EA_E68FC9094EEA_.wvu.FilterData" localSheetId="2" hidden="1">'2018'!$A$1:$S$200</definedName>
    <definedName name="Z_19AD852E_55DA_463C_B4EA_E68FC9094EEA_.wvu.FilterData" localSheetId="3" hidden="1">'2019'!$A$1:$S$92</definedName>
    <definedName name="Z_19DA2643_2F93_4614_B75F_6CBBC9BB37E6_.wvu.FilterData" localSheetId="1" hidden="1">'2017'!$A$1:$S$458</definedName>
    <definedName name="Z_19DA2643_2F93_4614_B75F_6CBBC9BB37E6_.wvu.FilterData" localSheetId="2" hidden="1">'2018'!$A$1:$S$200</definedName>
    <definedName name="Z_19DA2643_2F93_4614_B75F_6CBBC9BB37E6_.wvu.FilterData" localSheetId="3" hidden="1">'2019'!$A$1:$S$92</definedName>
    <definedName name="Z_19EF076B_9F5B_4B6B_88C1_AF31CF41C8FC_.wvu.FilterData" localSheetId="2" hidden="1">'2018'!$A$1:$S$200</definedName>
    <definedName name="Z_19EF076B_9F5B_4B6B_88C1_AF31CF41C8FC_.wvu.FilterData" localSheetId="3" hidden="1">'2019'!$A$1:$S$92</definedName>
    <definedName name="Z_19F58373_53CE_41AF_BDFA_5B0B994AF1CA_.wvu.FilterData" localSheetId="1" hidden="1">'2017'!$A$1:$S$458</definedName>
    <definedName name="Z_19F58373_53CE_41AF_BDFA_5B0B994AF1CA_.wvu.FilterData" localSheetId="2" hidden="1">'2018'!$A$1:$S$200</definedName>
    <definedName name="Z_19F58373_53CE_41AF_BDFA_5B0B994AF1CA_.wvu.FilterData" localSheetId="3" hidden="1">'2019'!$A$1:$S$92</definedName>
    <definedName name="Z_19FBFF62_D3C0_453C_87B4_1D8D60623105_.wvu.FilterData" localSheetId="2" hidden="1">'2018'!$A$1:$S$200</definedName>
    <definedName name="Z_19FBFF62_D3C0_453C_87B4_1D8D60623105_.wvu.FilterData" localSheetId="3" hidden="1">'2019'!$A$1:$S$92</definedName>
    <definedName name="Z_1A1D92D8_BDEA_4ABC_9A25_6F33B4FC26CC_.wvu.FilterData" localSheetId="1" hidden="1">'2017'!$A$1:$S$458</definedName>
    <definedName name="Z_1A1D92D8_BDEA_4ABC_9A25_6F33B4FC26CC_.wvu.FilterData" localSheetId="2" hidden="1">'2018'!$A$1:$S$200</definedName>
    <definedName name="Z_1A1D92D8_BDEA_4ABC_9A25_6F33B4FC26CC_.wvu.FilterData" localSheetId="3" hidden="1">'2019'!$A$1:$S$92</definedName>
    <definedName name="Z_1A31CEEC_C157_45EA_9771_E5540B7806C7_.wvu.FilterData" localSheetId="2" hidden="1">'2018'!$A$1:$S$200</definedName>
    <definedName name="Z_1A31CEEC_C157_45EA_9771_E5540B7806C7_.wvu.FilterData" localSheetId="3" hidden="1">'2019'!$A$1:$S$92</definedName>
    <definedName name="Z_1A41B1B7_6FF3_4E58_8B3D_6DFC19A05878_.wvu.FilterData" localSheetId="1" hidden="1">'2017'!$A$1:$S$458</definedName>
    <definedName name="Z_1A41B1B7_6FF3_4E58_8B3D_6DFC19A05878_.wvu.FilterData" localSheetId="2" hidden="1">'2018'!$A$1:$S$200</definedName>
    <definedName name="Z_1A41B1B7_6FF3_4E58_8B3D_6DFC19A05878_.wvu.FilterData" localSheetId="3" hidden="1">'2019'!$A$1:$S$92</definedName>
    <definedName name="Z_1A44C2B9_EC7E_4D2A_A641_A305799092AD_.wvu.FilterData" localSheetId="1" hidden="1">'2017'!$A$1:$S$1158</definedName>
    <definedName name="Z_1A44C2B9_EC7E_4D2A_A641_A305799092AD_.wvu.FilterData" localSheetId="2" hidden="1">'2018'!$A$1:$S$200</definedName>
    <definedName name="Z_1A44C2B9_EC7E_4D2A_A641_A305799092AD_.wvu.FilterData" localSheetId="3" hidden="1">'2019'!$A$1:$S$92</definedName>
    <definedName name="Z_1A5F56FD_032B_4466_B6D0_FCFE638D318F_.wvu.FilterData" localSheetId="1" hidden="1">'2017'!$A$1:$S$458</definedName>
    <definedName name="Z_1A5F56FD_032B_4466_B6D0_FCFE638D318F_.wvu.FilterData" localSheetId="2" hidden="1">'2018'!$A$1:$S$200</definedName>
    <definedName name="Z_1A5F56FD_032B_4466_B6D0_FCFE638D318F_.wvu.FilterData" localSheetId="3" hidden="1">'2019'!$A$1:$S$92</definedName>
    <definedName name="Z_1A64E32F_0CCA_4AFF_B090_9DE92BAF9FF3_.wvu.FilterData" localSheetId="1" hidden="1">'2017'!$A$1:$S$458</definedName>
    <definedName name="Z_1A64E32F_0CCA_4AFF_B090_9DE92BAF9FF3_.wvu.FilterData" localSheetId="2" hidden="1">'2018'!$A$1:$S$200</definedName>
    <definedName name="Z_1A64E32F_0CCA_4AFF_B090_9DE92BAF9FF3_.wvu.FilterData" localSheetId="3" hidden="1">'2019'!$A$1:$S$92</definedName>
    <definedName name="Z_1A6FD33F_5FB9_468C_BDA7_E8F5185EB884_.wvu.FilterData" localSheetId="2" hidden="1">'2018'!$A$1:$S$200</definedName>
    <definedName name="Z_1A6FD33F_5FB9_468C_BDA7_E8F5185EB884_.wvu.FilterData" localSheetId="3" hidden="1">'2019'!$A$1:$S$92</definedName>
    <definedName name="Z_1A79C45C_2D75_4463_A858_DD56AF2E764A_.wvu.FilterData" localSheetId="2" hidden="1">'2018'!$A$1:$S$200</definedName>
    <definedName name="Z_1A79C45C_2D75_4463_A858_DD56AF2E764A_.wvu.FilterData" localSheetId="3" hidden="1">'2019'!$A$1:$S$92</definedName>
    <definedName name="Z_1A859A48_969F_4426_975C_BFFE53174BC5_.wvu.FilterData" localSheetId="2" hidden="1">'2018'!$A$1:$S$200</definedName>
    <definedName name="Z_1A859A48_969F_4426_975C_BFFE53174BC5_.wvu.FilterData" localSheetId="3" hidden="1">'2019'!$A$1:$S$92</definedName>
    <definedName name="Z_1A9D5D4C_2863_4641_BE33_79AD79C7274F_.wvu.FilterData" localSheetId="1" hidden="1">'2017'!$A$1:$S$458</definedName>
    <definedName name="Z_1A9D5D4C_2863_4641_BE33_79AD79C7274F_.wvu.FilterData" localSheetId="2" hidden="1">'2018'!$A$1:$S$200</definedName>
    <definedName name="Z_1A9D5D4C_2863_4641_BE33_79AD79C7274F_.wvu.FilterData" localSheetId="3" hidden="1">'2019'!$A$1:$S$92</definedName>
    <definedName name="Z_1AA529E6_7F3C_4679_8718_67EDB8257003_.wvu.FilterData" localSheetId="1" hidden="1">'2017'!$A$1:$S$458</definedName>
    <definedName name="Z_1AA529E6_7F3C_4679_8718_67EDB8257003_.wvu.FilterData" localSheetId="2" hidden="1">'2018'!$A$1:$S$200</definedName>
    <definedName name="Z_1AA529E6_7F3C_4679_8718_67EDB8257003_.wvu.FilterData" localSheetId="3" hidden="1">'2019'!$A$1:$S$92</definedName>
    <definedName name="Z_1AB8D35A_5AC4_47CF_9B1C_294EF43F1CD1_.wvu.FilterData" localSheetId="1" hidden="1">'2017'!$A$1:$S$458</definedName>
    <definedName name="Z_1AB8D35A_5AC4_47CF_9B1C_294EF43F1CD1_.wvu.FilterData" localSheetId="2" hidden="1">'2018'!$A$1:$S$200</definedName>
    <definedName name="Z_1AB8D35A_5AC4_47CF_9B1C_294EF43F1CD1_.wvu.FilterData" localSheetId="3" hidden="1">'2019'!$A$1:$S$92</definedName>
    <definedName name="Z_1ACE9961_19B5_44C1_AE06_9915A61CAF73_.wvu.FilterData" localSheetId="1" hidden="1">'2017'!$A$1:$S$458</definedName>
    <definedName name="Z_1ACE9961_19B5_44C1_AE06_9915A61CAF73_.wvu.FilterData" localSheetId="2" hidden="1">'2018'!$A$1:$S$200</definedName>
    <definedName name="Z_1ACE9961_19B5_44C1_AE06_9915A61CAF73_.wvu.FilterData" localSheetId="3" hidden="1">'2019'!$A$1:$S$92</definedName>
    <definedName name="Z_1ACFD0D9_E000_47DB_8D3F_A0EA8CAE2D68_.wvu.FilterData" localSheetId="2" hidden="1">'2018'!$A$1:$S$200</definedName>
    <definedName name="Z_1ACFD0D9_E000_47DB_8D3F_A0EA8CAE2D68_.wvu.FilterData" localSheetId="3" hidden="1">'2019'!$A$1:$S$92</definedName>
    <definedName name="Z_1AD75725_7DF1_4B59_925D_EDD21D492854_.wvu.FilterData" localSheetId="1" hidden="1">'2017'!$A$1:$S$458</definedName>
    <definedName name="Z_1AD75725_7DF1_4B59_925D_EDD21D492854_.wvu.FilterData" localSheetId="2" hidden="1">'2018'!$A$1:$S$200</definedName>
    <definedName name="Z_1AD75725_7DF1_4B59_925D_EDD21D492854_.wvu.FilterData" localSheetId="3" hidden="1">'2019'!$A$1:$S$92</definedName>
    <definedName name="Z_1AE1D58B_D347_4EB8_B8F6_6EF3E4F855C0_.wvu.FilterData" localSheetId="1" hidden="1">'2017'!$A$1:$S$1158</definedName>
    <definedName name="Z_1AE1D58B_D347_4EB8_B8F6_6EF3E4F855C0_.wvu.FilterData" localSheetId="2" hidden="1">'2018'!$A$1:$S$200</definedName>
    <definedName name="Z_1AE1D58B_D347_4EB8_B8F6_6EF3E4F855C0_.wvu.FilterData" localSheetId="3" hidden="1">'2019'!$A$1:$S$92</definedName>
    <definedName name="Z_1AFE97C1_5C78_49B3_8807_4CD816902D43_.wvu.FilterData" localSheetId="1" hidden="1">'2017'!$A$1:$S$458</definedName>
    <definedName name="Z_1AFE97C1_5C78_49B3_8807_4CD816902D43_.wvu.FilterData" localSheetId="2" hidden="1">'2018'!$A$1:$S$200</definedName>
    <definedName name="Z_1AFE97C1_5C78_49B3_8807_4CD816902D43_.wvu.FilterData" localSheetId="3" hidden="1">'2019'!$A$1:$S$92</definedName>
    <definedName name="Z_1B53C764_0AAD_4AE3_BDD6_C4A079E986AC_.wvu.FilterData" localSheetId="1" hidden="1">'2017'!$A$1:$S$458</definedName>
    <definedName name="Z_1B53C764_0AAD_4AE3_BDD6_C4A079E986AC_.wvu.FilterData" localSheetId="2" hidden="1">'2018'!$A$1:$S$200</definedName>
    <definedName name="Z_1B53C764_0AAD_4AE3_BDD6_C4A079E986AC_.wvu.FilterData" localSheetId="3" hidden="1">'2019'!$A$1:$S$92</definedName>
    <definedName name="Z_1B5836A2_730C_4024_A424_5858CD03779D_.wvu.FilterData" localSheetId="1" hidden="1">'2017'!$A$1:$S$458</definedName>
    <definedName name="Z_1B5836A2_730C_4024_A424_5858CD03779D_.wvu.FilterData" localSheetId="2" hidden="1">'2018'!$A$1:$S$200</definedName>
    <definedName name="Z_1B5836A2_730C_4024_A424_5858CD03779D_.wvu.FilterData" localSheetId="3" hidden="1">'2019'!$A$1:$S$92</definedName>
    <definedName name="Z_1B704DEE_ED69_4CC2_A062_E59E6FF0DDC2_.wvu.FilterData" localSheetId="1" hidden="1">'2017'!$A$1:$S$1158</definedName>
    <definedName name="Z_1B704DEE_ED69_4CC2_A062_E59E6FF0DDC2_.wvu.FilterData" localSheetId="2" hidden="1">'2018'!$A$1:$S$200</definedName>
    <definedName name="Z_1B704DEE_ED69_4CC2_A062_E59E6FF0DDC2_.wvu.FilterData" localSheetId="3" hidden="1">'2019'!$A$1:$S$92</definedName>
    <definedName name="Z_1B72F96E_0E12_4B1E_8B03_BDB5F44E8856_.wvu.FilterData" localSheetId="2" hidden="1">'2018'!$A$1:$S$200</definedName>
    <definedName name="Z_1B72F96E_0E12_4B1E_8B03_BDB5F44E8856_.wvu.FilterData" localSheetId="3" hidden="1">'2019'!$A$1:$S$92</definedName>
    <definedName name="Z_1B894D9B_EAB9_4B70_BCE2_BBA044FAE7D4_.wvu.FilterData" localSheetId="2" hidden="1">'2018'!$A$1:$S$200</definedName>
    <definedName name="Z_1B894D9B_EAB9_4B70_BCE2_BBA044FAE7D4_.wvu.FilterData" localSheetId="3" hidden="1">'2019'!$A$1:$S$92</definedName>
    <definedName name="Z_1BABFC39_0333_498B_ADA6_6913B77567E5_.wvu.FilterData" localSheetId="2" hidden="1">'2018'!$A$1:$S$200</definedName>
    <definedName name="Z_1BABFC39_0333_498B_ADA6_6913B77567E5_.wvu.FilterData" localSheetId="3" hidden="1">'2019'!$A$1:$S$92</definedName>
    <definedName name="Z_1BB864AD_AAF5_4CB9_A3D6_53063F86BAF0_.wvu.FilterData" localSheetId="2" hidden="1">'2018'!$A$1:$S$200</definedName>
    <definedName name="Z_1BB864AD_AAF5_4CB9_A3D6_53063F86BAF0_.wvu.FilterData" localSheetId="3" hidden="1">'2019'!$A$1:$S$92</definedName>
    <definedName name="Z_1BD65EE8_B9E2_45DB_8335_4671AD2CE264_.wvu.FilterData" localSheetId="2" hidden="1">'2018'!$A$1:$S$200</definedName>
    <definedName name="Z_1BD65EE8_B9E2_45DB_8335_4671AD2CE264_.wvu.FilterData" localSheetId="3" hidden="1">'2019'!$A$1:$S$92</definedName>
    <definedName name="Z_1BDB1534_673F_4A27_AA5B_6B383B5A1CA6_.wvu.FilterData" localSheetId="2" hidden="1">'2018'!$A$1:$S$200</definedName>
    <definedName name="Z_1BDB1534_673F_4A27_AA5B_6B383B5A1CA6_.wvu.FilterData" localSheetId="3" hidden="1">'2019'!$A$1:$S$92</definedName>
    <definedName name="Z_1BE05971_5B73_42EB_B010_899BD33B7827_.wvu.FilterData" localSheetId="2" hidden="1">'2018'!$A$1:$S$200</definedName>
    <definedName name="Z_1BE05971_5B73_42EB_B010_899BD33B7827_.wvu.FilterData" localSheetId="3" hidden="1">'2019'!$A$1:$S$92</definedName>
    <definedName name="Z_1BE1C808_8015_4D67_ADEA_1962346AFC2F_.wvu.FilterData" localSheetId="1" hidden="1">'2017'!$A$1:$S$1158</definedName>
    <definedName name="Z_1BE1C808_8015_4D67_ADEA_1962346AFC2F_.wvu.FilterData" localSheetId="2" hidden="1">'2018'!$A$1:$S$200</definedName>
    <definedName name="Z_1BE1C808_8015_4D67_ADEA_1962346AFC2F_.wvu.FilterData" localSheetId="3" hidden="1">'2019'!$A$1:$S$92</definedName>
    <definedName name="Z_1BE97C6B_6769_4A78_859A_503EFF487DC7_.wvu.FilterData" localSheetId="2" hidden="1">'2018'!$A$1:$S$200</definedName>
    <definedName name="Z_1BE97C6B_6769_4A78_859A_503EFF487DC7_.wvu.FilterData" localSheetId="3" hidden="1">'2019'!$A$1:$S$92</definedName>
    <definedName name="Z_1BEDD047_CE11_4086_A0AF_A7C07D527C2E_.wvu.FilterData" localSheetId="2" hidden="1">'2018'!$A$1:$S$200</definedName>
    <definedName name="Z_1BEDD047_CE11_4086_A0AF_A7C07D527C2E_.wvu.FilterData" localSheetId="3" hidden="1">'2019'!$A$1:$S$92</definedName>
    <definedName name="Z_1C23C077_4F97_41A2_ACE8_CBEC4F2B1D54_.wvu.FilterData" localSheetId="2" hidden="1">'2018'!$A$1:$S$200</definedName>
    <definedName name="Z_1C23C077_4F97_41A2_ACE8_CBEC4F2B1D54_.wvu.FilterData" localSheetId="3" hidden="1">'2019'!$A$1:$S$92</definedName>
    <definedName name="Z_1C430D0E_6DF9_45AE_8799_83171FF89789_.wvu.FilterData" localSheetId="1" hidden="1">'2017'!$A$1:$S$458</definedName>
    <definedName name="Z_1C430D0E_6DF9_45AE_8799_83171FF89789_.wvu.FilterData" localSheetId="2" hidden="1">'2018'!$A$1:$S$200</definedName>
    <definedName name="Z_1C430D0E_6DF9_45AE_8799_83171FF89789_.wvu.FilterData" localSheetId="3" hidden="1">'2019'!$A$1:$S$92</definedName>
    <definedName name="Z_1C504E39_1911_4AD8_B6B4_5D3A196EC642_.wvu.FilterData" localSheetId="2" hidden="1">'2018'!$A$1:$S$200</definedName>
    <definedName name="Z_1C504E39_1911_4AD8_B6B4_5D3A196EC642_.wvu.FilterData" localSheetId="3" hidden="1">'2019'!$A$1:$S$92</definedName>
    <definedName name="Z_1C6F7DDC_2C8B_431A_A104_B3B299CE932A_.wvu.FilterData" localSheetId="2" hidden="1">'2018'!$A$1:$S$200</definedName>
    <definedName name="Z_1C6F7DDC_2C8B_431A_A104_B3B299CE932A_.wvu.FilterData" localSheetId="3" hidden="1">'2019'!$A$1:$S$92</definedName>
    <definedName name="Z_1C758307_4E26_4DF9_A3DF_EBB624BEEF02_.wvu.FilterData" localSheetId="2" hidden="1">'2018'!$A$1:$S$200</definedName>
    <definedName name="Z_1C758307_4E26_4DF9_A3DF_EBB624BEEF02_.wvu.FilterData" localSheetId="3" hidden="1">'2019'!$A$1:$S$92</definedName>
    <definedName name="Z_1C8FBBF1_C0E0_45C3_B929_A751C400CEB0_.wvu.FilterData" localSheetId="2" hidden="1">'2018'!$A$1:$S$200</definedName>
    <definedName name="Z_1C8FBBF1_C0E0_45C3_B929_A751C400CEB0_.wvu.FilterData" localSheetId="3" hidden="1">'2019'!$A$1:$S$92</definedName>
    <definedName name="Z_1C9A139C_F446_4338_AB80_624121E11EA3_.wvu.FilterData" localSheetId="2" hidden="1">'2018'!$A$1:$S$200</definedName>
    <definedName name="Z_1C9A139C_F446_4338_AB80_624121E11EA3_.wvu.FilterData" localSheetId="3" hidden="1">'2019'!$A$1:$S$92</definedName>
    <definedName name="Z_1C9E379C_4CF5_4DCB_B0A0_FFAF5EDE5D06_.wvu.FilterData" localSheetId="2" hidden="1">'2018'!$A$1:$S$200</definedName>
    <definedName name="Z_1C9E379C_4CF5_4DCB_B0A0_FFAF5EDE5D06_.wvu.FilterData" localSheetId="3" hidden="1">'2019'!$A$1:$S$92</definedName>
    <definedName name="Z_1CCE7508_33FF_4519_BA0E_C5142AE678CE_.wvu.FilterData" localSheetId="1" hidden="1">'2017'!$A$1:$S$458</definedName>
    <definedName name="Z_1CCE7508_33FF_4519_BA0E_C5142AE678CE_.wvu.FilterData" localSheetId="2" hidden="1">'2018'!$A$1:$S$200</definedName>
    <definedName name="Z_1CCE7508_33FF_4519_BA0E_C5142AE678CE_.wvu.FilterData" localSheetId="3" hidden="1">'2019'!$A$1:$S$92</definedName>
    <definedName name="Z_1CE16C12_BFA7_4675_AD2D_DB62A0DBC194_.wvu.FilterData" localSheetId="2" hidden="1">'2018'!$A$1:$S$200</definedName>
    <definedName name="Z_1CE16C12_BFA7_4675_AD2D_DB62A0DBC194_.wvu.FilterData" localSheetId="3" hidden="1">'2019'!$A$1:$S$92</definedName>
    <definedName name="Z_1D080B3B_5F8F_4913_BF3B_A4F0CD74A576_.wvu.FilterData" localSheetId="1" hidden="1">'2017'!$A$1:$S$458</definedName>
    <definedName name="Z_1D080B3B_5F8F_4913_BF3B_A4F0CD74A576_.wvu.FilterData" localSheetId="2" hidden="1">'2018'!$A$1:$S$200</definedName>
    <definedName name="Z_1D080B3B_5F8F_4913_BF3B_A4F0CD74A576_.wvu.FilterData" localSheetId="3" hidden="1">'2019'!$A$1:$S$92</definedName>
    <definedName name="Z_1D09C640_4326_41D0_9BA0_0E960B05C73F_.wvu.FilterData" localSheetId="1" hidden="1">'2017'!$A$1:$S$458</definedName>
    <definedName name="Z_1D09C640_4326_41D0_9BA0_0E960B05C73F_.wvu.FilterData" localSheetId="2" hidden="1">'2018'!$A$1:$S$200</definedName>
    <definedName name="Z_1D09C640_4326_41D0_9BA0_0E960B05C73F_.wvu.FilterData" localSheetId="3" hidden="1">'2019'!$A$1:$S$92</definedName>
    <definedName name="Z_1D1BCBDD_6D54_4032_9E65_DE792883103D_.wvu.FilterData" localSheetId="1" hidden="1">'2017'!$A$1:$S$1158</definedName>
    <definedName name="Z_1D1BCBDD_6D54_4032_9E65_DE792883103D_.wvu.FilterData" localSheetId="2" hidden="1">'2018'!$A$1:$S$200</definedName>
    <definedName name="Z_1D1BCBDD_6D54_4032_9E65_DE792883103D_.wvu.FilterData" localSheetId="3" hidden="1">'2019'!$A$1:$S$92</definedName>
    <definedName name="Z_1D217F02_D77D_4FA3_B3C9_153FC61B1E96_.wvu.FilterData" localSheetId="2" hidden="1">'2018'!$A$1:$S$200</definedName>
    <definedName name="Z_1D217F02_D77D_4FA3_B3C9_153FC61B1E96_.wvu.FilterData" localSheetId="3" hidden="1">'2019'!$A$1:$S$92</definedName>
    <definedName name="Z_1D4B1B73_18D8_4019_B2BF_3D4223FB0ADF_.wvu.FilterData" localSheetId="1" hidden="1">'2017'!$A$1:$S$458</definedName>
    <definedName name="Z_1D4B1B73_18D8_4019_B2BF_3D4223FB0ADF_.wvu.FilterData" localSheetId="2" hidden="1">'2018'!$A$1:$S$200</definedName>
    <definedName name="Z_1D4B1B73_18D8_4019_B2BF_3D4223FB0ADF_.wvu.FilterData" localSheetId="3" hidden="1">'2019'!$A$1:$S$92</definedName>
    <definedName name="Z_1D568F49_EAC9_453C_A6A9_D2DF5BB34764_.wvu.FilterData" localSheetId="1" hidden="1">'2017'!$A$1:$S$458</definedName>
    <definedName name="Z_1D568F49_EAC9_453C_A6A9_D2DF5BB34764_.wvu.FilterData" localSheetId="2" hidden="1">'2018'!$A$1:$S$200</definedName>
    <definedName name="Z_1D568F49_EAC9_453C_A6A9_D2DF5BB34764_.wvu.FilterData" localSheetId="3" hidden="1">'2019'!$A$1:$S$92</definedName>
    <definedName name="Z_1D6B0921_8492_4108_BEF1_EB54831B315E_.wvu.FilterData" localSheetId="2" hidden="1">'2018'!$A$1:$S$200</definedName>
    <definedName name="Z_1D6B0921_8492_4108_BEF1_EB54831B315E_.wvu.FilterData" localSheetId="3" hidden="1">'2019'!$A$1:$S$92</definedName>
    <definedName name="Z_1D96F606_AA2E_4404_801D_785AA5E3DF38_.wvu.FilterData" localSheetId="2" hidden="1">'2018'!$A$1:$S$200</definedName>
    <definedName name="Z_1D96F606_AA2E_4404_801D_785AA5E3DF38_.wvu.FilterData" localSheetId="3" hidden="1">'2019'!$A$1:$S$92</definedName>
    <definedName name="Z_1DA40280_88E9_4A32_AEE5_53141A6C05BC_.wvu.FilterData" localSheetId="1" hidden="1">'2017'!$A$1:$S$1158</definedName>
    <definedName name="Z_1DA40280_88E9_4A32_AEE5_53141A6C05BC_.wvu.FilterData" localSheetId="2" hidden="1">'2018'!$A$1:$S$200</definedName>
    <definedName name="Z_1DA40280_88E9_4A32_AEE5_53141A6C05BC_.wvu.FilterData" localSheetId="3" hidden="1">'2019'!$A$1:$S$92</definedName>
    <definedName name="Z_1DA79A6E_F570_40D2_AF3E_8B86BE2010BB_.wvu.FilterData" localSheetId="2" hidden="1">'2018'!$A$1:$S$200</definedName>
    <definedName name="Z_1DA79A6E_F570_40D2_AF3E_8B86BE2010BB_.wvu.FilterData" localSheetId="3" hidden="1">'2019'!$A$1:$S$92</definedName>
    <definedName name="Z_1DBD4F03_7C7C_4CC4_B8FB_6D51498B3C24_.wvu.FilterData" localSheetId="2" hidden="1">'2018'!$A$1:$S$200</definedName>
    <definedName name="Z_1DBD4F03_7C7C_4CC4_B8FB_6D51498B3C24_.wvu.FilterData" localSheetId="3" hidden="1">'2019'!$A$1:$S$92</definedName>
    <definedName name="Z_1DCDC1EB_ACE9_4051_8537_525C12944B07_.wvu.FilterData" localSheetId="2" hidden="1">'2018'!$A$1:$S$200</definedName>
    <definedName name="Z_1DCDC1EB_ACE9_4051_8537_525C12944B07_.wvu.FilterData" localSheetId="3" hidden="1">'2019'!$A$1:$S$92</definedName>
    <definedName name="Z_1E2A5CA1_C7F0_43B1_A109_148274E9B8F4_.wvu.FilterData" localSheetId="2" hidden="1">'2018'!$A$1:$S$200</definedName>
    <definedName name="Z_1E2A5CA1_C7F0_43B1_A109_148274E9B8F4_.wvu.FilterData" localSheetId="3" hidden="1">'2019'!$A$1:$S$92</definedName>
    <definedName name="Z_1E6223BE_17FA_437E_902E_101C1102A62D_.wvu.FilterData" localSheetId="2" hidden="1">'2018'!$A$1:$S$200</definedName>
    <definedName name="Z_1E6223BE_17FA_437E_902E_101C1102A62D_.wvu.FilterData" localSheetId="3" hidden="1">'2019'!$A$1:$S$92</definedName>
    <definedName name="Z_1E6DD76E_32CC_43C7_B196_A497C5D61198_.wvu.FilterData" localSheetId="1" hidden="1">'2017'!$A$1:$S$458</definedName>
    <definedName name="Z_1E6DD76E_32CC_43C7_B196_A497C5D61198_.wvu.FilterData" localSheetId="2" hidden="1">'2018'!$A$1:$S$200</definedName>
    <definedName name="Z_1E6DD76E_32CC_43C7_B196_A497C5D61198_.wvu.FilterData" localSheetId="3" hidden="1">'2019'!$A$1:$S$92</definedName>
    <definedName name="Z_1E75D435_8849_4344_82F3_AAEA788F95C1_.wvu.FilterData" localSheetId="2" hidden="1">'2018'!$A$1:$S$200</definedName>
    <definedName name="Z_1E75D435_8849_4344_82F3_AAEA788F95C1_.wvu.FilterData" localSheetId="3" hidden="1">'2019'!$A$1:$S$92</definedName>
    <definedName name="Z_1E804FE2_E746_48EC_A267_C32B2C22578D_.wvu.FilterData" localSheetId="3" hidden="1">'2019'!$A$1:$S$92</definedName>
    <definedName name="Z_1E9F5F89_210C_4E2E_BC64_43B5ED6739DC_.wvu.FilterData" localSheetId="1" hidden="1">'2017'!$A$1:$S$1158</definedName>
    <definedName name="Z_1E9F5F89_210C_4E2E_BC64_43B5ED6739DC_.wvu.FilterData" localSheetId="2" hidden="1">'2018'!$A$1:$S$200</definedName>
    <definedName name="Z_1E9F5F89_210C_4E2E_BC64_43B5ED6739DC_.wvu.FilterData" localSheetId="3" hidden="1">'2019'!$A$1:$S$92</definedName>
    <definedName name="Z_1EC26DB3_307A_4A80_B60B_68B908564C6E_.wvu.FilterData" localSheetId="2" hidden="1">'2018'!$A$1:$S$200</definedName>
    <definedName name="Z_1EC26DB3_307A_4A80_B60B_68B908564C6E_.wvu.FilterData" localSheetId="3" hidden="1">'2019'!$A$1:$S$92</definedName>
    <definedName name="Z_1EC68BFC_92C6_409C_AD59_39B69A8C13BC_.wvu.FilterData" localSheetId="2" hidden="1">'2018'!$A$1:$S$200</definedName>
    <definedName name="Z_1EC68BFC_92C6_409C_AD59_39B69A8C13BC_.wvu.FilterData" localSheetId="3" hidden="1">'2019'!$A$1:$S$92</definedName>
    <definedName name="Z_1ECDF83B_BA2A_4830_9E36_A5CC43437A0C_.wvu.FilterData" localSheetId="2" hidden="1">'2018'!$A$1:$S$200</definedName>
    <definedName name="Z_1ECDF83B_BA2A_4830_9E36_A5CC43437A0C_.wvu.FilterData" localSheetId="3" hidden="1">'2019'!$A$1:$S$92</definedName>
    <definedName name="Z_1EF7A108_8FAD_4329_8C1F_94E9001686AF_.wvu.FilterData" localSheetId="2" hidden="1">'2018'!$A$1:$S$200</definedName>
    <definedName name="Z_1EF7A108_8FAD_4329_8C1F_94E9001686AF_.wvu.FilterData" localSheetId="3" hidden="1">'2019'!$A$1:$S$92</definedName>
    <definedName name="Z_1F0DB92C_998E_4E49_8DAF_BCBBB0A3073E_.wvu.FilterData" localSheetId="1" hidden="1">'2017'!$A$1:$S$458</definedName>
    <definedName name="Z_1F0DB92C_998E_4E49_8DAF_BCBBB0A3073E_.wvu.FilterData" localSheetId="2" hidden="1">'2018'!$A$1:$S$200</definedName>
    <definedName name="Z_1F0DB92C_998E_4E49_8DAF_BCBBB0A3073E_.wvu.FilterData" localSheetId="3" hidden="1">'2019'!$A$1:$S$92</definedName>
    <definedName name="Z_1F2B3BC3_BA57_4E22_962D_13EEB48AA1D4_.wvu.FilterData" localSheetId="2" hidden="1">'2018'!$A$1:$S$200</definedName>
    <definedName name="Z_1F2B3BC3_BA57_4E22_962D_13EEB48AA1D4_.wvu.FilterData" localSheetId="3" hidden="1">'2019'!$A$1:$S$92</definedName>
    <definedName name="Z_1F2C659B_74D8_46F6_B045_D7834EE2F6CD_.wvu.FilterData" localSheetId="1" hidden="1">'2017'!$A$1:$S$458</definedName>
    <definedName name="Z_1F2C659B_74D8_46F6_B045_D7834EE2F6CD_.wvu.FilterData" localSheetId="2" hidden="1">'2018'!$A$1:$S$200</definedName>
    <definedName name="Z_1F2C659B_74D8_46F6_B045_D7834EE2F6CD_.wvu.FilterData" localSheetId="3" hidden="1">'2019'!$A$1:$S$92</definedName>
    <definedName name="Z_1F38E6BD_3BF6_4195_95B5_586063F62E38_.wvu.FilterData" localSheetId="3" hidden="1">'2019'!$A$1:$S$92</definedName>
    <definedName name="Z_1F8C66CC_AE98_4B3A_8F52_034C05BA4CF9_.wvu.FilterData" localSheetId="2" hidden="1">'2018'!$A$1:$S$200</definedName>
    <definedName name="Z_1F8C66CC_AE98_4B3A_8F52_034C05BA4CF9_.wvu.FilterData" localSheetId="3" hidden="1">'2019'!$A$1:$S$92</definedName>
    <definedName name="Z_1FB3009F_F02A_4AF5_97B4_8A1687456584_.wvu.FilterData" localSheetId="1" hidden="1">'2017'!$A$1:$S$458</definedName>
    <definedName name="Z_1FB3009F_F02A_4AF5_97B4_8A1687456584_.wvu.FilterData" localSheetId="2" hidden="1">'2018'!$A$1:$S$200</definedName>
    <definedName name="Z_1FB3009F_F02A_4AF5_97B4_8A1687456584_.wvu.FilterData" localSheetId="3" hidden="1">'2019'!$A$1:$S$92</definedName>
    <definedName name="Z_1FDB7543_4B39_4357_B905_751E45735732_.wvu.FilterData" localSheetId="1" hidden="1">'2017'!$A$1:$S$458</definedName>
    <definedName name="Z_1FDB7543_4B39_4357_B905_751E45735732_.wvu.FilterData" localSheetId="2" hidden="1">'2018'!$A$1:$S$200</definedName>
    <definedName name="Z_1FDB7543_4B39_4357_B905_751E45735732_.wvu.FilterData" localSheetId="3" hidden="1">'2019'!$A$1:$S$92</definedName>
    <definedName name="Z_2005BB12_ADF0_4D3E_B8BD_2A266B141A7C_.wvu.FilterData" localSheetId="2" hidden="1">'2018'!$A$1:$S$200</definedName>
    <definedName name="Z_2005BB12_ADF0_4D3E_B8BD_2A266B141A7C_.wvu.FilterData" localSheetId="3" hidden="1">'2019'!$A$1:$S$92</definedName>
    <definedName name="Z_2005DAED_0C12_4EA3_AE0B_255FDB5294EA_.wvu.FilterData" localSheetId="3" hidden="1">'2019'!$A$1:$S$92</definedName>
    <definedName name="Z_2008D4D4_A5AC_47D8_900A_CD6AAFAEA14E_.wvu.FilterData" localSheetId="2" hidden="1">'2018'!$A$1:$S$200</definedName>
    <definedName name="Z_2008D4D4_A5AC_47D8_900A_CD6AAFAEA14E_.wvu.FilterData" localSheetId="3" hidden="1">'2019'!$A$1:$S$92</definedName>
    <definedName name="Z_202CE347_4072_4C26_8967_3CF69B49484E_.wvu.FilterData" localSheetId="1" hidden="1">'2017'!$A$1:$S$1158</definedName>
    <definedName name="Z_202CE347_4072_4C26_8967_3CF69B49484E_.wvu.FilterData" localSheetId="2" hidden="1">'2018'!$A$1:$S$200</definedName>
    <definedName name="Z_202CE347_4072_4C26_8967_3CF69B49484E_.wvu.FilterData" localSheetId="3" hidden="1">'2019'!$A$1:$S$92</definedName>
    <definedName name="Z_2033A1C0_2890_4B9F_A59B_84C25ED495E7_.wvu.FilterData" localSheetId="2" hidden="1">'2018'!$A$1:$S$200</definedName>
    <definedName name="Z_2033A1C0_2890_4B9F_A59B_84C25ED495E7_.wvu.FilterData" localSheetId="3" hidden="1">'2019'!$A$1:$S$92</definedName>
    <definedName name="Z_2034473B_1BAE_40C2_B9B7_9F5586ABF938_.wvu.FilterData" localSheetId="2" hidden="1">'2018'!$A$1:$S$200</definedName>
    <definedName name="Z_2034473B_1BAE_40C2_B9B7_9F5586ABF938_.wvu.FilterData" localSheetId="3" hidden="1">'2019'!$A$1:$S$92</definedName>
    <definedName name="Z_2060BFFA_0ACE_4A96_B607_B86BF9B5E16D_.wvu.FilterData" localSheetId="2" hidden="1">'2018'!$A$1:$S$200</definedName>
    <definedName name="Z_2060BFFA_0ACE_4A96_B607_B86BF9B5E16D_.wvu.FilterData" localSheetId="3" hidden="1">'2019'!$A$1:$S$92</definedName>
    <definedName name="Z_2062F3D1_7A52_42C3_905D_974B8B374E4D_.wvu.FilterData" localSheetId="1" hidden="1">'2017'!$A$1:$S$458</definedName>
    <definedName name="Z_2062F3D1_7A52_42C3_905D_974B8B374E4D_.wvu.FilterData" localSheetId="2" hidden="1">'2018'!$A$1:$S$200</definedName>
    <definedName name="Z_2062F3D1_7A52_42C3_905D_974B8B374E4D_.wvu.FilterData" localSheetId="3" hidden="1">'2019'!$A$1:$S$92</definedName>
    <definedName name="Z_206C798B_292A_4690_9218_3A5E6F09722B_.wvu.FilterData" localSheetId="1" hidden="1">'2017'!$A$1:$S$1158</definedName>
    <definedName name="Z_206C798B_292A_4690_9218_3A5E6F09722B_.wvu.FilterData" localSheetId="2" hidden="1">'2018'!$A$1:$S$200</definedName>
    <definedName name="Z_206C798B_292A_4690_9218_3A5E6F09722B_.wvu.FilterData" localSheetId="3" hidden="1">'2019'!$A$1:$S$92</definedName>
    <definedName name="Z_20724F40_38EE_43B9_A669_427D5C231DBF_.wvu.FilterData" localSheetId="1" hidden="1">'2017'!$A$1:$S$1158</definedName>
    <definedName name="Z_20724F40_38EE_43B9_A669_427D5C231DBF_.wvu.FilterData" localSheetId="2" hidden="1">'2018'!$A$1:$S$200</definedName>
    <definedName name="Z_20724F40_38EE_43B9_A669_427D5C231DBF_.wvu.FilterData" localSheetId="3" hidden="1">'2019'!$A$1:$S$92</definedName>
    <definedName name="Z_209355BB_A243_4212_BED3_B7AF8A436FB4_.wvu.FilterData" localSheetId="1" hidden="1">'2017'!$A$1:$S$458</definedName>
    <definedName name="Z_209355BB_A243_4212_BED3_B7AF8A436FB4_.wvu.FilterData" localSheetId="2" hidden="1">'2018'!$A$1:$S$200</definedName>
    <definedName name="Z_209355BB_A243_4212_BED3_B7AF8A436FB4_.wvu.FilterData" localSheetId="3" hidden="1">'2019'!$A$1:$S$92</definedName>
    <definedName name="Z_20B9017B_466F_460F_BB41_1357C835F89B_.wvu.FilterData" localSheetId="1" hidden="1">'2017'!$A$1:$S$458</definedName>
    <definedName name="Z_20B9017B_466F_460F_BB41_1357C835F89B_.wvu.FilterData" localSheetId="2" hidden="1">'2018'!$A$1:$S$200</definedName>
    <definedName name="Z_20B9017B_466F_460F_BB41_1357C835F89B_.wvu.FilterData" localSheetId="3" hidden="1">'2019'!$A$1:$S$92</definedName>
    <definedName name="Z_20EB63B0_C985_47FA_AB89_D58BE243C5E5_.wvu.FilterData" localSheetId="2" hidden="1">'2018'!$A$1:$S$200</definedName>
    <definedName name="Z_20EB63B0_C985_47FA_AB89_D58BE243C5E5_.wvu.FilterData" localSheetId="3" hidden="1">'2019'!$A$1:$S$92</definedName>
    <definedName name="Z_20EDD84E_C2F8_424E_9155_A52C2665C2B5_.wvu.FilterData" localSheetId="2" hidden="1">'2018'!$A$1:$S$200</definedName>
    <definedName name="Z_20EDD84E_C2F8_424E_9155_A52C2665C2B5_.wvu.FilterData" localSheetId="3" hidden="1">'2019'!$A$1:$S$92</definedName>
    <definedName name="Z_21005056_38D1_4DEC_9898_1D1ADAF8BBF2_.wvu.FilterData" localSheetId="2" hidden="1">'2018'!$A$1:$S$200</definedName>
    <definedName name="Z_21005056_38D1_4DEC_9898_1D1ADAF8BBF2_.wvu.FilterData" localSheetId="3" hidden="1">'2019'!$A$1:$S$92</definedName>
    <definedName name="Z_210DA0A4_E511_41F3_B485_E8F61441055F_.wvu.FilterData" localSheetId="1" hidden="1">'2017'!$A$1:$S$1158</definedName>
    <definedName name="Z_210DA0A4_E511_41F3_B485_E8F61441055F_.wvu.FilterData" localSheetId="2" hidden="1">'2018'!$A$1:$S$200</definedName>
    <definedName name="Z_210DA0A4_E511_41F3_B485_E8F61441055F_.wvu.FilterData" localSheetId="3" hidden="1">'2019'!$A$1:$S$92</definedName>
    <definedName name="Z_212ABB6C_3ED2_4619_A603_F094A8961C3E_.wvu.FilterData" localSheetId="2" hidden="1">'2018'!$A$1:$S$200</definedName>
    <definedName name="Z_212ABB6C_3ED2_4619_A603_F094A8961C3E_.wvu.FilterData" localSheetId="3" hidden="1">'2019'!$A$1:$S$92</definedName>
    <definedName name="Z_21355F23_08E2_497B_BBBD_CB0297D4FC9D_.wvu.FilterData" localSheetId="1" hidden="1">'2017'!$A$1:$S$458</definedName>
    <definedName name="Z_21355F23_08E2_497B_BBBD_CB0297D4FC9D_.wvu.FilterData" localSheetId="2" hidden="1">'2018'!$A$1:$S$200</definedName>
    <definedName name="Z_21355F23_08E2_497B_BBBD_CB0297D4FC9D_.wvu.FilterData" localSheetId="3" hidden="1">'2019'!$A$1:$S$92</definedName>
    <definedName name="Z_21445BD4_93BC_4166_81CD_AD58C75E9B51_.wvu.FilterData" localSheetId="2" hidden="1">'2018'!$A$1:$S$200</definedName>
    <definedName name="Z_21445BD4_93BC_4166_81CD_AD58C75E9B51_.wvu.FilterData" localSheetId="3" hidden="1">'2019'!$A$1:$S$92</definedName>
    <definedName name="Z_2150A453_6D96_4CA6_9A0E_6DAF772098F5_.wvu.FilterData" localSheetId="1" hidden="1">'2017'!$A$1:$S$458</definedName>
    <definedName name="Z_2150A453_6D96_4CA6_9A0E_6DAF772098F5_.wvu.FilterData" localSheetId="2" hidden="1">'2018'!$A$1:$S$200</definedName>
    <definedName name="Z_2150A453_6D96_4CA6_9A0E_6DAF772098F5_.wvu.FilterData" localSheetId="3" hidden="1">'2019'!$A$1:$S$92</definedName>
    <definedName name="Z_21579A7C_FDFC_49E3_8EB2_8D9961AB7DC5_.wvu.FilterData" localSheetId="2" hidden="1">'2018'!$A$1:$S$200</definedName>
    <definedName name="Z_21579A7C_FDFC_49E3_8EB2_8D9961AB7DC5_.wvu.FilterData" localSheetId="3" hidden="1">'2019'!$A$1:$S$92</definedName>
    <definedName name="Z_215BA0DB_14EC_4B0C_B66D_F16A7CA7DE4D_.wvu.FilterData" localSheetId="1" hidden="1">'2017'!$A$1:$S$458</definedName>
    <definedName name="Z_215BA0DB_14EC_4B0C_B66D_F16A7CA7DE4D_.wvu.FilterData" localSheetId="2" hidden="1">'2018'!$A$1:$S$200</definedName>
    <definedName name="Z_215BA0DB_14EC_4B0C_B66D_F16A7CA7DE4D_.wvu.FilterData" localSheetId="3" hidden="1">'2019'!$A$1:$S$92</definedName>
    <definedName name="Z_216361B0_5C83_4ED6_8B9A_39CCDF0D64A3_.wvu.FilterData" localSheetId="2" hidden="1">'2018'!$A$1:$S$200</definedName>
    <definedName name="Z_216361B0_5C83_4ED6_8B9A_39CCDF0D64A3_.wvu.FilterData" localSheetId="3" hidden="1">'2019'!$A$1:$S$92</definedName>
    <definedName name="Z_216D3AA9_698B_4AC0_9788_352E99EDA628_.wvu.FilterData" localSheetId="1" hidden="1">'2017'!$A$1:$S$458</definedName>
    <definedName name="Z_216D3AA9_698B_4AC0_9788_352E99EDA628_.wvu.FilterData" localSheetId="2" hidden="1">'2018'!$A$1:$S$200</definedName>
    <definedName name="Z_216D3AA9_698B_4AC0_9788_352E99EDA628_.wvu.FilterData" localSheetId="3" hidden="1">'2019'!$A$1:$S$92</definedName>
    <definedName name="Z_219C4470_A66E_4BE4_8234_90015180B388_.wvu.FilterData" localSheetId="2" hidden="1">'2018'!$A$1:$S$200</definedName>
    <definedName name="Z_219C4470_A66E_4BE4_8234_90015180B388_.wvu.FilterData" localSheetId="3" hidden="1">'2019'!$A$1:$S$92</definedName>
    <definedName name="Z_21C1A58F_3FD4_4774_8EC7_8BDCF3FD3E12_.wvu.FilterData" localSheetId="1" hidden="1">'2017'!$A$1:$S$458</definedName>
    <definedName name="Z_21C1A58F_3FD4_4774_8EC7_8BDCF3FD3E12_.wvu.FilterData" localSheetId="2" hidden="1">'2018'!$A$1:$S$200</definedName>
    <definedName name="Z_21C1A58F_3FD4_4774_8EC7_8BDCF3FD3E12_.wvu.FilterData" localSheetId="3" hidden="1">'2019'!$A$1:$S$92</definedName>
    <definedName name="Z_21D75B1D_F9A6_4C39_91A4_D868061BB54F_.wvu.FilterData" localSheetId="2" hidden="1">'2018'!$A$1:$S$200</definedName>
    <definedName name="Z_21D75B1D_F9A6_4C39_91A4_D868061BB54F_.wvu.FilterData" localSheetId="3" hidden="1">'2019'!$A$1:$S$92</definedName>
    <definedName name="Z_21F35D2A_2E0D_44C0_8CE7_4A5AABB41F14_.wvu.FilterData" localSheetId="1" hidden="1">'2017'!$A$1:$S$458</definedName>
    <definedName name="Z_21F35D2A_2E0D_44C0_8CE7_4A5AABB41F14_.wvu.FilterData" localSheetId="2" hidden="1">'2018'!$A$1:$S$200</definedName>
    <definedName name="Z_21F35D2A_2E0D_44C0_8CE7_4A5AABB41F14_.wvu.FilterData" localSheetId="3" hidden="1">'2019'!$A$1:$S$92</definedName>
    <definedName name="Z_22213740_8359_44F2_A49D_BC5B365B27EC_.wvu.FilterData" localSheetId="2" hidden="1">'2018'!$A$1:$S$200</definedName>
    <definedName name="Z_22213740_8359_44F2_A49D_BC5B365B27EC_.wvu.FilterData" localSheetId="3" hidden="1">'2019'!$A$1:$S$92</definedName>
    <definedName name="Z_22262529_42F6_45CA_A1A8_1E4A86663EE4_.wvu.FilterData" localSheetId="1" hidden="1">'2017'!$A$1:$S$1158</definedName>
    <definedName name="Z_22262529_42F6_45CA_A1A8_1E4A86663EE4_.wvu.FilterData" localSheetId="2" hidden="1">'2018'!$A$1:$S$200</definedName>
    <definedName name="Z_22262529_42F6_45CA_A1A8_1E4A86663EE4_.wvu.FilterData" localSheetId="3" hidden="1">'2019'!$A$1:$S$92</definedName>
    <definedName name="Z_222CFEA1_8EAD_4D38_808A_63C1661BA3D7_.wvu.FilterData" localSheetId="1" hidden="1">'2017'!$A$1:$S$458</definedName>
    <definedName name="Z_222CFEA1_8EAD_4D38_808A_63C1661BA3D7_.wvu.FilterData" localSheetId="2" hidden="1">'2018'!$A$1:$S$200</definedName>
    <definedName name="Z_222CFEA1_8EAD_4D38_808A_63C1661BA3D7_.wvu.FilterData" localSheetId="3" hidden="1">'2019'!$A$1:$S$92</definedName>
    <definedName name="Z_2271134A_4638_4294_8D48_AF7B496CCA56_.wvu.FilterData" localSheetId="2" hidden="1">'2018'!$A$1:$S$200</definedName>
    <definedName name="Z_2271134A_4638_4294_8D48_AF7B496CCA56_.wvu.FilterData" localSheetId="3" hidden="1">'2019'!$A$1:$S$92</definedName>
    <definedName name="Z_227E7234_6F8C_4C21_A875_D42A5AE2F156_.wvu.FilterData" localSheetId="2" hidden="1">'2018'!$A$1:$S$200</definedName>
    <definedName name="Z_227E7234_6F8C_4C21_A875_D42A5AE2F156_.wvu.FilterData" localSheetId="3" hidden="1">'2019'!$A$1:$S$92</definedName>
    <definedName name="Z_228C0E38_00D8_4AD4_8EA8_CA4DB43278A8_.wvu.FilterData" localSheetId="1" hidden="1">'2017'!$A$1:$S$458</definedName>
    <definedName name="Z_228C0E38_00D8_4AD4_8EA8_CA4DB43278A8_.wvu.FilterData" localSheetId="2" hidden="1">'2018'!$A$1:$S$200</definedName>
    <definedName name="Z_228C0E38_00D8_4AD4_8EA8_CA4DB43278A8_.wvu.FilterData" localSheetId="3" hidden="1">'2019'!$A$1:$S$92</definedName>
    <definedName name="Z_2290BF43_4D7C_4C4C_9E69_9C289D7E6E49_.wvu.FilterData" localSheetId="2" hidden="1">'2018'!$A$1:$S$200</definedName>
    <definedName name="Z_2290BF43_4D7C_4C4C_9E69_9C289D7E6E49_.wvu.FilterData" localSheetId="3" hidden="1">'2019'!$A$1:$S$92</definedName>
    <definedName name="Z_22B8AA6A_5177_4ACA_B7E3_8ED51AC571DC_.wvu.FilterData" localSheetId="2" hidden="1">'2018'!$A$1:$S$200</definedName>
    <definedName name="Z_22B8AA6A_5177_4ACA_B7E3_8ED51AC571DC_.wvu.FilterData" localSheetId="3" hidden="1">'2019'!$A$1:$S$92</definedName>
    <definedName name="Z_22CB1325_7F4A_42E8_8F43_EC0855697347_.wvu.FilterData" localSheetId="1" hidden="1">'2017'!$A$1:$S$458</definedName>
    <definedName name="Z_22CB1325_7F4A_42E8_8F43_EC0855697347_.wvu.FilterData" localSheetId="2" hidden="1">'2018'!$A$1:$S$200</definedName>
    <definedName name="Z_22CB1325_7F4A_42E8_8F43_EC0855697347_.wvu.FilterData" localSheetId="3" hidden="1">'2019'!$A$1:$S$92</definedName>
    <definedName name="Z_22DA3102_2CB5_4B53_8BDB_B70B44AAD91F_.wvu.FilterData" localSheetId="1" hidden="1">'2017'!$A$1:$S$458</definedName>
    <definedName name="Z_22DA3102_2CB5_4B53_8BDB_B70B44AAD91F_.wvu.FilterData" localSheetId="2" hidden="1">'2018'!$A$1:$S$200</definedName>
    <definedName name="Z_22DA3102_2CB5_4B53_8BDB_B70B44AAD91F_.wvu.FilterData" localSheetId="3" hidden="1">'2019'!$A$1:$S$92</definedName>
    <definedName name="Z_22DBA767_E7C4_411F_8760_E6F02B2E2BB9_.wvu.FilterData" localSheetId="2" hidden="1">'2018'!$A$1:$S$200</definedName>
    <definedName name="Z_22DBA767_E7C4_411F_8760_E6F02B2E2BB9_.wvu.FilterData" localSheetId="3" hidden="1">'2019'!$A$1:$S$92</definedName>
    <definedName name="Z_22E1B0B7_DD7F_4EC3_9922_26D3E7C738FA_.wvu.FilterData" localSheetId="1" hidden="1">'2017'!$A$1:$S$1158</definedName>
    <definedName name="Z_22E1B0B7_DD7F_4EC3_9922_26D3E7C738FA_.wvu.FilterData" localSheetId="2" hidden="1">'2018'!$A$1:$S$200</definedName>
    <definedName name="Z_22E1B0B7_DD7F_4EC3_9922_26D3E7C738FA_.wvu.FilterData" localSheetId="3" hidden="1">'2019'!$A$1:$S$92</definedName>
    <definedName name="Z_22E1B0B7_DD7F_4EC3_9922_26D3E7C738FA_.wvu.PrintArea" localSheetId="1" hidden="1">'2017'!$B$1218:$E$1230</definedName>
    <definedName name="Z_22F7EB96_B8AA_43C3_A094_74E7F9260D56_.wvu.FilterData" localSheetId="2" hidden="1">'2018'!$A$1:$S$200</definedName>
    <definedName name="Z_22F7EB96_B8AA_43C3_A094_74E7F9260D56_.wvu.FilterData" localSheetId="3" hidden="1">'2019'!$A$1:$S$92</definedName>
    <definedName name="Z_230BD7F3_6834_4AD0_9DC8_B395753EECE9_.wvu.FilterData" localSheetId="1" hidden="1">'2017'!$A$1:$S$458</definedName>
    <definedName name="Z_230BD7F3_6834_4AD0_9DC8_B395753EECE9_.wvu.FilterData" localSheetId="2" hidden="1">'2018'!$A$1:$S$200</definedName>
    <definedName name="Z_230BD7F3_6834_4AD0_9DC8_B395753EECE9_.wvu.FilterData" localSheetId="3" hidden="1">'2019'!$A$1:$S$92</definedName>
    <definedName name="Z_230FF3CE_37BD_47F1_8BDD_2BB0D9B7891E_.wvu.FilterData" localSheetId="1" hidden="1">'2017'!$A$1:$S$458</definedName>
    <definedName name="Z_230FF3CE_37BD_47F1_8BDD_2BB0D9B7891E_.wvu.FilterData" localSheetId="2" hidden="1">'2018'!$A$1:$S$200</definedName>
    <definedName name="Z_230FF3CE_37BD_47F1_8BDD_2BB0D9B7891E_.wvu.FilterData" localSheetId="3" hidden="1">'2019'!$A$1:$S$92</definedName>
    <definedName name="Z_23413BD1_5203_4B62_832E_DCE6386E3A0C_.wvu.FilterData" localSheetId="1" hidden="1">'2017'!$A$1:$S$458</definedName>
    <definedName name="Z_23413BD1_5203_4B62_832E_DCE6386E3A0C_.wvu.FilterData" localSheetId="2" hidden="1">'2018'!$A$1:$S$200</definedName>
    <definedName name="Z_23413BD1_5203_4B62_832E_DCE6386E3A0C_.wvu.FilterData" localSheetId="3" hidden="1">'2019'!$A$1:$S$92</definedName>
    <definedName name="Z_236760D5_3786_4B61_ABC6_1D9C36922DC9_.wvu.FilterData" localSheetId="1" hidden="1">'2017'!$A$1:$S$458</definedName>
    <definedName name="Z_236760D5_3786_4B61_ABC6_1D9C36922DC9_.wvu.FilterData" localSheetId="2" hidden="1">'2018'!$A$1:$S$200</definedName>
    <definedName name="Z_236760D5_3786_4B61_ABC6_1D9C36922DC9_.wvu.FilterData" localSheetId="3" hidden="1">'2019'!$A$1:$S$92</definedName>
    <definedName name="Z_2379561A_8A7C_40F0_8711_0E41FD6C0FD3_.wvu.FilterData" localSheetId="1" hidden="1">'2017'!$A$1:$S$1158</definedName>
    <definedName name="Z_2379561A_8A7C_40F0_8711_0E41FD6C0FD3_.wvu.FilterData" localSheetId="2" hidden="1">'2018'!$A$1:$S$200</definedName>
    <definedName name="Z_2379561A_8A7C_40F0_8711_0E41FD6C0FD3_.wvu.FilterData" localSheetId="3" hidden="1">'2019'!$A$1:$S$92</definedName>
    <definedName name="Z_238ADF8A_FA45_4025_B8B4_B00E56FF4C41_.wvu.FilterData" localSheetId="2" hidden="1">'2018'!$A$1:$S$200</definedName>
    <definedName name="Z_238ADF8A_FA45_4025_B8B4_B00E56FF4C41_.wvu.FilterData" localSheetId="3" hidden="1">'2019'!$A$1:$S$92</definedName>
    <definedName name="Z_23CFA685_3600_4DAC_8CEB_E15765B52E96_.wvu.FilterData" localSheetId="2" hidden="1">'2018'!$A$1:$S$200</definedName>
    <definedName name="Z_23CFA685_3600_4DAC_8CEB_E15765B52E96_.wvu.FilterData" localSheetId="3" hidden="1">'2019'!$A$1:$S$92</definedName>
    <definedName name="Z_23D716CA_BD7D_40E6_A5C6_101953A3122F_.wvu.FilterData" localSheetId="2" hidden="1">'2018'!$A$1:$S$200</definedName>
    <definedName name="Z_23D716CA_BD7D_40E6_A5C6_101953A3122F_.wvu.FilterData" localSheetId="3" hidden="1">'2019'!$A$1:$S$92</definedName>
    <definedName name="Z_23F25B6F_174C_48FA_A0DF_B98E75CE5A21_.wvu.FilterData" localSheetId="1" hidden="1">'2017'!$A$1:$S$458</definedName>
    <definedName name="Z_23F25B6F_174C_48FA_A0DF_B98E75CE5A21_.wvu.FilterData" localSheetId="2" hidden="1">'2018'!$A$1:$S$200</definedName>
    <definedName name="Z_23F25B6F_174C_48FA_A0DF_B98E75CE5A21_.wvu.FilterData" localSheetId="3" hidden="1">'2019'!$A$1:$S$92</definedName>
    <definedName name="Z_2420EC57_2827_47D1_BCD9_3C9DC4D5729A_.wvu.FilterData" localSheetId="1" hidden="1">'2017'!$A$1:$S$458</definedName>
    <definedName name="Z_2420EC57_2827_47D1_BCD9_3C9DC4D5729A_.wvu.FilterData" localSheetId="2" hidden="1">'2018'!$A$1:$S$200</definedName>
    <definedName name="Z_2420EC57_2827_47D1_BCD9_3C9DC4D5729A_.wvu.FilterData" localSheetId="3" hidden="1">'2019'!$A$1:$S$92</definedName>
    <definedName name="Z_24296E5C_3DB8_4D07_9304_ACCDC659AFE8_.wvu.FilterData" localSheetId="2" hidden="1">'2018'!$A$1:$S$200</definedName>
    <definedName name="Z_24296E5C_3DB8_4D07_9304_ACCDC659AFE8_.wvu.FilterData" localSheetId="3" hidden="1">'2019'!$A$1:$S$92</definedName>
    <definedName name="Z_2438A39D_7FDD_42E9_A419_CA2271920798_.wvu.FilterData" localSheetId="1" hidden="1">'2017'!$A$1:$S$458</definedName>
    <definedName name="Z_2438A39D_7FDD_42E9_A419_CA2271920798_.wvu.FilterData" localSheetId="2" hidden="1">'2018'!$A$1:$S$200</definedName>
    <definedName name="Z_2438A39D_7FDD_42E9_A419_CA2271920798_.wvu.FilterData" localSheetId="3" hidden="1">'2019'!$A$1:$S$92</definedName>
    <definedName name="Z_243CC416_B88C_438D_A5C8_98C824975892_.wvu.FilterData" localSheetId="2" hidden="1">'2018'!$A$1:$S$200</definedName>
    <definedName name="Z_243CC416_B88C_438D_A5C8_98C824975892_.wvu.FilterData" localSheetId="3" hidden="1">'2019'!$A$1:$S$92</definedName>
    <definedName name="Z_244AACCE_491F_40FA_832F_0B0292798F48_.wvu.FilterData" localSheetId="3" hidden="1">'2019'!$A$1:$S$92</definedName>
    <definedName name="Z_245FA88B_C2D7_4FF3_BB80_AACDEF09B1B1_.wvu.FilterData" localSheetId="1" hidden="1">'2017'!$A$1:$S$458</definedName>
    <definedName name="Z_245FA88B_C2D7_4FF3_BB80_AACDEF09B1B1_.wvu.FilterData" localSheetId="2" hidden="1">'2018'!$A$1:$S$200</definedName>
    <definedName name="Z_245FA88B_C2D7_4FF3_BB80_AACDEF09B1B1_.wvu.FilterData" localSheetId="3" hidden="1">'2019'!$A$1:$S$92</definedName>
    <definedName name="Z_24A4A1A0_3333_4ADF_8692_86A8E9220199_.wvu.FilterData" localSheetId="1" hidden="1">'2017'!$A$1:$S$458</definedName>
    <definedName name="Z_24A4A1A0_3333_4ADF_8692_86A8E9220199_.wvu.FilterData" localSheetId="2" hidden="1">'2018'!$A$1:$S$200</definedName>
    <definedName name="Z_24A4A1A0_3333_4ADF_8692_86A8E9220199_.wvu.FilterData" localSheetId="3" hidden="1">'2019'!$A$1:$S$92</definedName>
    <definedName name="Z_24AB272D_69D7_4875_9B71_3A78EA35FE0D_.wvu.FilterData" localSheetId="2" hidden="1">'2018'!$A$1:$S$200</definedName>
    <definedName name="Z_24AB272D_69D7_4875_9B71_3A78EA35FE0D_.wvu.FilterData" localSheetId="3" hidden="1">'2019'!$A$1:$S$92</definedName>
    <definedName name="Z_250391D1_8A36_49D1_B736_9907DEFF3BB1_.wvu.FilterData" localSheetId="1" hidden="1">'2017'!$A$1:$S$1158</definedName>
    <definedName name="Z_250391D1_8A36_49D1_B736_9907DEFF3BB1_.wvu.FilterData" localSheetId="2" hidden="1">'2018'!$A$1:$S$200</definedName>
    <definedName name="Z_250391D1_8A36_49D1_B736_9907DEFF3BB1_.wvu.FilterData" localSheetId="3" hidden="1">'2019'!$A$1:$S$92</definedName>
    <definedName name="Z_251E4DB3_1D67_48B5_BF52_F3320A334C42_.wvu.FilterData" localSheetId="1" hidden="1">'2017'!$A$1:$S$1158</definedName>
    <definedName name="Z_251E4DB3_1D67_48B5_BF52_F3320A334C42_.wvu.FilterData" localSheetId="2" hidden="1">'2018'!$A$1:$S$200</definedName>
    <definedName name="Z_251E4DB3_1D67_48B5_BF52_F3320A334C42_.wvu.FilterData" localSheetId="3" hidden="1">'2019'!$A$1:$S$92</definedName>
    <definedName name="Z_253DAD45_5B46_4252_AF53_D8C2417A39BA_.wvu.FilterData" localSheetId="3" hidden="1">'2019'!$A$1:$S$92</definedName>
    <definedName name="Z_254E985A_3DA2_475C_90C4_D6E489535DEF_.wvu.FilterData" localSheetId="2" hidden="1">'2018'!$A$1:$S$200</definedName>
    <definedName name="Z_254E985A_3DA2_475C_90C4_D6E489535DEF_.wvu.FilterData" localSheetId="3" hidden="1">'2019'!$A$1:$S$92</definedName>
    <definedName name="Z_2573AEB1_4304_4B00_8642_8E57A2AEA345_.wvu.FilterData" localSheetId="1" hidden="1">'2017'!$A$1:$S$458</definedName>
    <definedName name="Z_2573AEB1_4304_4B00_8642_8E57A2AEA345_.wvu.FilterData" localSheetId="2" hidden="1">'2018'!$A$1:$S$200</definedName>
    <definedName name="Z_2573AEB1_4304_4B00_8642_8E57A2AEA345_.wvu.FilterData" localSheetId="3" hidden="1">'2019'!$A$1:$S$92</definedName>
    <definedName name="Z_25791248_32E6_495E_A51F_5A668CCBB584_.wvu.FilterData" localSheetId="2" hidden="1">'2018'!$A$1:$S$200</definedName>
    <definedName name="Z_25791248_32E6_495E_A51F_5A668CCBB584_.wvu.FilterData" localSheetId="3" hidden="1">'2019'!$A$1:$S$92</definedName>
    <definedName name="Z_25914640_F258_4AFA_93A1_14B8D1F7F33C_.wvu.FilterData" localSheetId="1" hidden="1">'2017'!$A$1:$S$458</definedName>
    <definedName name="Z_25914640_F258_4AFA_93A1_14B8D1F7F33C_.wvu.FilterData" localSheetId="2" hidden="1">'2018'!$A$1:$S$200</definedName>
    <definedName name="Z_25914640_F258_4AFA_93A1_14B8D1F7F33C_.wvu.FilterData" localSheetId="3" hidden="1">'2019'!$A$1:$S$92</definedName>
    <definedName name="Z_25A1FBBE_1565_442C_9E7E_596FF6290672_.wvu.FilterData" localSheetId="3" hidden="1">'2019'!$A$1:$S$92</definedName>
    <definedName name="Z_25DCCD7D_BEC4_4B7C_B86A_34C63FC4CB7D_.wvu.FilterData" localSheetId="1" hidden="1">'2017'!$A$1:$S$458</definedName>
    <definedName name="Z_25DCCD7D_BEC4_4B7C_B86A_34C63FC4CB7D_.wvu.FilterData" localSheetId="2" hidden="1">'2018'!$A$1:$S$200</definedName>
    <definedName name="Z_25DCCD7D_BEC4_4B7C_B86A_34C63FC4CB7D_.wvu.FilterData" localSheetId="3" hidden="1">'2019'!$A$1:$S$92</definedName>
    <definedName name="Z_2604AB30_898F_4551_BE5D_F84E6D7618A8_.wvu.FilterData" localSheetId="2" hidden="1">'2018'!$A$1:$S$200</definedName>
    <definedName name="Z_2604AB30_898F_4551_BE5D_F84E6D7618A8_.wvu.FilterData" localSheetId="3" hidden="1">'2019'!$A$1:$S$92</definedName>
    <definedName name="Z_264982D6_BE08_48EF_91E2_A8ABB8DADC38_.wvu.FilterData" localSheetId="2" hidden="1">'2018'!$A$1:$S$200</definedName>
    <definedName name="Z_264982D6_BE08_48EF_91E2_A8ABB8DADC38_.wvu.FilterData" localSheetId="3" hidden="1">'2019'!$A$1:$S$92</definedName>
    <definedName name="Z_264CC2AD_5240_48BF_AC0E_6E6D20582097_.wvu.FilterData" localSheetId="1" hidden="1">'2017'!$A$1:$S$1158</definedName>
    <definedName name="Z_264CC2AD_5240_48BF_AC0E_6E6D20582097_.wvu.FilterData" localSheetId="2" hidden="1">'2018'!$A$1:$S$200</definedName>
    <definedName name="Z_264CC2AD_5240_48BF_AC0E_6E6D20582097_.wvu.FilterData" localSheetId="3" hidden="1">'2019'!$A$1:$S$92</definedName>
    <definedName name="Z_2658B190_4BEB_4CB3_B1B1_F95F4FDDABFB_.wvu.FilterData" localSheetId="2" hidden="1">'2018'!$A$1:$S$200</definedName>
    <definedName name="Z_2658B190_4BEB_4CB3_B1B1_F95F4FDDABFB_.wvu.FilterData" localSheetId="3" hidden="1">'2019'!$A$1:$S$92</definedName>
    <definedName name="Z_2686494E_92B3_4D4F_BBEC_45AF6AB2A9E0_.wvu.FilterData" localSheetId="2" hidden="1">'2018'!$A$1:$S$200</definedName>
    <definedName name="Z_2686494E_92B3_4D4F_BBEC_45AF6AB2A9E0_.wvu.FilterData" localSheetId="3" hidden="1">'2019'!$A$1:$S$92</definedName>
    <definedName name="Z_26880788_5A69_4CE1_94AD_027B7DC60EAF_.wvu.FilterData" localSheetId="1" hidden="1">'2017'!$A$1:$S$458</definedName>
    <definedName name="Z_26880788_5A69_4CE1_94AD_027B7DC60EAF_.wvu.FilterData" localSheetId="2" hidden="1">'2018'!$A$1:$S$200</definedName>
    <definedName name="Z_26880788_5A69_4CE1_94AD_027B7DC60EAF_.wvu.FilterData" localSheetId="3" hidden="1">'2019'!$A$1:$S$92</definedName>
    <definedName name="Z_26A24E74_FE23_43EA_A0A1_885C14F93D1C_.wvu.FilterData" localSheetId="1" hidden="1">'2017'!$A$1:$S$1158</definedName>
    <definedName name="Z_26A24E74_FE23_43EA_A0A1_885C14F93D1C_.wvu.FilterData" localSheetId="2" hidden="1">'2018'!$A$1:$S$200</definedName>
    <definedName name="Z_26A24E74_FE23_43EA_A0A1_885C14F93D1C_.wvu.FilterData" localSheetId="3" hidden="1">'2019'!$A$1:$S$92</definedName>
    <definedName name="Z_26A2E3F7_41FE_4EC0_B796_29484A004AAB_.wvu.FilterData" localSheetId="1" hidden="1">'2017'!$A$1:$S$1158</definedName>
    <definedName name="Z_26A2E3F7_41FE_4EC0_B796_29484A004AAB_.wvu.FilterData" localSheetId="2" hidden="1">'2018'!$A$1:$S$200</definedName>
    <definedName name="Z_26A2E3F7_41FE_4EC0_B796_29484A004AAB_.wvu.FilterData" localSheetId="3" hidden="1">'2019'!$A$1:$S$92</definedName>
    <definedName name="Z_26B303B5_19B9_4AAC_9FD4_9FD06A824D11_.wvu.FilterData" localSheetId="2" hidden="1">'2018'!$A$1:$S$200</definedName>
    <definedName name="Z_26B303B5_19B9_4AAC_9FD4_9FD06A824D11_.wvu.FilterData" localSheetId="3" hidden="1">'2019'!$A$1:$S$92</definedName>
    <definedName name="Z_26B37D09_43BD_4A23_9005_313F7FFBC349_.wvu.FilterData" localSheetId="2" hidden="1">'2018'!$A$1:$S$200</definedName>
    <definedName name="Z_26B37D09_43BD_4A23_9005_313F7FFBC349_.wvu.FilterData" localSheetId="3" hidden="1">'2019'!$A$1:$S$92</definedName>
    <definedName name="Z_26BE1980_6E6A_401A_80B5_7CA4D03F95A2_.wvu.FilterData" localSheetId="2" hidden="1">'2018'!$A$1:$S$200</definedName>
    <definedName name="Z_26BE1980_6E6A_401A_80B5_7CA4D03F95A2_.wvu.FilterData" localSheetId="3" hidden="1">'2019'!$A$1:$S$92</definedName>
    <definedName name="Z_26BF976B_B202_413A_838A_FB8AA1088890_.wvu.FilterData" localSheetId="1" hidden="1">'2017'!$A$1:$S$458</definedName>
    <definedName name="Z_26BF976B_B202_413A_838A_FB8AA1088890_.wvu.FilterData" localSheetId="2" hidden="1">'2018'!$A$1:$S$200</definedName>
    <definedName name="Z_26BF976B_B202_413A_838A_FB8AA1088890_.wvu.FilterData" localSheetId="3" hidden="1">'2019'!$A$1:$S$92</definedName>
    <definedName name="Z_26C9EDDA_AF5E_4926_B0AC_7F3F4D156EE9_.wvu.FilterData" localSheetId="2" hidden="1">'2018'!$A$1:$S$200</definedName>
    <definedName name="Z_26C9EDDA_AF5E_4926_B0AC_7F3F4D156EE9_.wvu.FilterData" localSheetId="3" hidden="1">'2019'!$A$1:$S$92</definedName>
    <definedName name="Z_26E0D36C_E0C2_41B2_8C0D_A06EB772106E_.wvu.FilterData" localSheetId="1" hidden="1">'2017'!$A$1:$S$458</definedName>
    <definedName name="Z_26E0D36C_E0C2_41B2_8C0D_A06EB772106E_.wvu.FilterData" localSheetId="2" hidden="1">'2018'!$A$1:$S$200</definedName>
    <definedName name="Z_26E0D36C_E0C2_41B2_8C0D_A06EB772106E_.wvu.FilterData" localSheetId="3" hidden="1">'2019'!$A$1:$S$92</definedName>
    <definedName name="Z_26FB8BB5_3387_4CE8_A58F_DA844ED570C8_.wvu.FilterData" localSheetId="2" hidden="1">'2018'!$A$1:$S$200</definedName>
    <definedName name="Z_26FB8BB5_3387_4CE8_A58F_DA844ED570C8_.wvu.FilterData" localSheetId="3" hidden="1">'2019'!$A$1:$S$92</definedName>
    <definedName name="Z_2716021D_3B71_4A20_93AF_040AF7C92D22_.wvu.FilterData" localSheetId="2" hidden="1">'2018'!$A$1:$S$200</definedName>
    <definedName name="Z_2716021D_3B71_4A20_93AF_040AF7C92D22_.wvu.FilterData" localSheetId="3" hidden="1">'2019'!$A$1:$S$92</definedName>
    <definedName name="Z_2778F8F5_A4D4_4D5A_AC18_2DCF0C363A9E_.wvu.FilterData" localSheetId="2" hidden="1">'2018'!$A$1:$S$200</definedName>
    <definedName name="Z_2778F8F5_A4D4_4D5A_AC18_2DCF0C363A9E_.wvu.FilterData" localSheetId="3" hidden="1">'2019'!$A$1:$S$92</definedName>
    <definedName name="Z_27A9396E_321C_4866_951A_8BF7715A1055_.wvu.FilterData" localSheetId="2" hidden="1">'2018'!$A$1:$S$200</definedName>
    <definedName name="Z_27A9396E_321C_4866_951A_8BF7715A1055_.wvu.FilterData" localSheetId="3" hidden="1">'2019'!$A$1:$S$92</definedName>
    <definedName name="Z_27B4A94A_7320_43C5_B6D6_D5D6630D4172_.wvu.FilterData" localSheetId="1" hidden="1">'2017'!$A$1:$S$458</definedName>
    <definedName name="Z_27B4A94A_7320_43C5_B6D6_D5D6630D4172_.wvu.FilterData" localSheetId="2" hidden="1">'2018'!$A$1:$S$200</definedName>
    <definedName name="Z_27B4A94A_7320_43C5_B6D6_D5D6630D4172_.wvu.FilterData" localSheetId="3" hidden="1">'2019'!$A$1:$S$92</definedName>
    <definedName name="Z_27D554A0_499F_4301_BD7D_DEA226DF713B_.wvu.FilterData" localSheetId="3" hidden="1">'2019'!$A$1:$S$92</definedName>
    <definedName name="Z_27DC69B0_E926_4A6E_A4C2_2D56FBAE3F60_.wvu.FilterData" localSheetId="1" hidden="1">'2017'!$A$1:$S$1158</definedName>
    <definedName name="Z_27DC69B0_E926_4A6E_A4C2_2D56FBAE3F60_.wvu.FilterData" localSheetId="2" hidden="1">'2018'!$A$1:$S$200</definedName>
    <definedName name="Z_27DC69B0_E926_4A6E_A4C2_2D56FBAE3F60_.wvu.FilterData" localSheetId="3" hidden="1">'2019'!$A$1:$S$92</definedName>
    <definedName name="Z_27DF11EA_A9AF_440B_97BA_A8F999FBC5A0_.wvu.FilterData" localSheetId="1" hidden="1">'2017'!$A$1:$S$458</definedName>
    <definedName name="Z_27DF11EA_A9AF_440B_97BA_A8F999FBC5A0_.wvu.FilterData" localSheetId="2" hidden="1">'2018'!$A$1:$S$200</definedName>
    <definedName name="Z_27DF11EA_A9AF_440B_97BA_A8F999FBC5A0_.wvu.FilterData" localSheetId="3" hidden="1">'2019'!$A$1:$S$92</definedName>
    <definedName name="Z_27EBFDCB_4DB2_4016_92D4_7112190069F8_.wvu.FilterData" localSheetId="3" hidden="1">'2019'!$A$1:$S$92</definedName>
    <definedName name="Z_28001A1C_54D4_4824_9215_B7873F55D215_.wvu.FilterData" localSheetId="2" hidden="1">'2018'!$A$1:$S$200</definedName>
    <definedName name="Z_28001A1C_54D4_4824_9215_B7873F55D215_.wvu.FilterData" localSheetId="3" hidden="1">'2019'!$A$1:$S$92</definedName>
    <definedName name="Z_2803A60D_C5DC_49A9_BA52_BFF8C26EE7CC_.wvu.FilterData" localSheetId="2" hidden="1">'2018'!$A$1:$S$200</definedName>
    <definedName name="Z_2803A60D_C5DC_49A9_BA52_BFF8C26EE7CC_.wvu.FilterData" localSheetId="3" hidden="1">'2019'!$A$1:$S$92</definedName>
    <definedName name="Z_2811F44D_EEDF_4329_BD67_129ABABD7033_.wvu.FilterData" localSheetId="2" hidden="1">'2018'!$A$1:$S$200</definedName>
    <definedName name="Z_2811F44D_EEDF_4329_BD67_129ABABD7033_.wvu.FilterData" localSheetId="3" hidden="1">'2019'!$A$1:$S$92</definedName>
    <definedName name="Z_281408E9_3359_40BC_BD3B_11B2F05091E3_.wvu.FilterData" localSheetId="2" hidden="1">'2018'!$A$1:$S$200</definedName>
    <definedName name="Z_281408E9_3359_40BC_BD3B_11B2F05091E3_.wvu.FilterData" localSheetId="3" hidden="1">'2019'!$A$1:$S$92</definedName>
    <definedName name="Z_282A6255_0F67_43B6_BB9A_EA76C8FC7F26_.wvu.FilterData" localSheetId="1" hidden="1">'2017'!$A$1:$S$458</definedName>
    <definedName name="Z_282A6255_0F67_43B6_BB9A_EA76C8FC7F26_.wvu.FilterData" localSheetId="2" hidden="1">'2018'!$A$1:$S$200</definedName>
    <definedName name="Z_282A6255_0F67_43B6_BB9A_EA76C8FC7F26_.wvu.FilterData" localSheetId="3" hidden="1">'2019'!$A$1:$S$92</definedName>
    <definedName name="Z_282E51D6_4189_45DD_A65A_849235BACE82_.wvu.FilterData" localSheetId="2" hidden="1">'2018'!$A$1:$S$200</definedName>
    <definedName name="Z_282E51D6_4189_45DD_A65A_849235BACE82_.wvu.FilterData" localSheetId="3" hidden="1">'2019'!$A$1:$S$92</definedName>
    <definedName name="Z_282F5633_DF12_40F9_96E7_0942CC95F119_.wvu.FilterData" localSheetId="2" hidden="1">'2018'!$A$1:$S$200</definedName>
    <definedName name="Z_282F5633_DF12_40F9_96E7_0942CC95F119_.wvu.FilterData" localSheetId="3" hidden="1">'2019'!$A$1:$S$92</definedName>
    <definedName name="Z_285CF443_DD5B_467D_A59C_DF327174750F_.wvu.FilterData" localSheetId="1" hidden="1">'2017'!$A$1:$S$1158</definedName>
    <definedName name="Z_285CF443_DD5B_467D_A59C_DF327174750F_.wvu.FilterData" localSheetId="2" hidden="1">'2018'!$A$1:$S$200</definedName>
    <definedName name="Z_285CF443_DD5B_467D_A59C_DF327174750F_.wvu.FilterData" localSheetId="3" hidden="1">'2019'!$A$1:$S$92</definedName>
    <definedName name="Z_285FF58F_C835_46C3_AA13_CE20A884389D_.wvu.FilterData" localSheetId="2" hidden="1">'2018'!$A$1:$S$200</definedName>
    <definedName name="Z_285FF58F_C835_46C3_AA13_CE20A884389D_.wvu.FilterData" localSheetId="3" hidden="1">'2019'!$A$1:$S$92</definedName>
    <definedName name="Z_2860175A_3446_4ADF_99AA_EA597DE22822_.wvu.FilterData" localSheetId="3" hidden="1">'2019'!$A$1:$S$92</definedName>
    <definedName name="Z_286683D1_140B_4465_9153_A61B92B7D6FD_.wvu.FilterData" localSheetId="1" hidden="1">'2017'!$A$1:$S$458</definedName>
    <definedName name="Z_286683D1_140B_4465_9153_A61B92B7D6FD_.wvu.FilterData" localSheetId="2" hidden="1">'2018'!$A$1:$S$200</definedName>
    <definedName name="Z_286683D1_140B_4465_9153_A61B92B7D6FD_.wvu.FilterData" localSheetId="3" hidden="1">'2019'!$A$1:$S$92</definedName>
    <definedName name="Z_287BF18E_83FF_4E06_900C_833B857462DA_.wvu.FilterData" localSheetId="2" hidden="1">'2018'!$A$1:$S$200</definedName>
    <definedName name="Z_287BF18E_83FF_4E06_900C_833B857462DA_.wvu.FilterData" localSheetId="3" hidden="1">'2019'!$A$1:$S$92</definedName>
    <definedName name="Z_28B06C7C_501F_4081_A7C7_8B8CDC5D85D7_.wvu.FilterData" localSheetId="2" hidden="1">'2018'!$A$1:$S$200</definedName>
    <definedName name="Z_28B06C7C_501F_4081_A7C7_8B8CDC5D85D7_.wvu.FilterData" localSheetId="3" hidden="1">'2019'!$A$1:$S$92</definedName>
    <definedName name="Z_28BA88CC_5A5C_431B_8D3B_AAF6E04200B4_.wvu.FilterData" localSheetId="1" hidden="1">'2017'!$A$1:$S$458</definedName>
    <definedName name="Z_28BA88CC_5A5C_431B_8D3B_AAF6E04200B4_.wvu.FilterData" localSheetId="2" hidden="1">'2018'!$A$1:$S$200</definedName>
    <definedName name="Z_28BA88CC_5A5C_431B_8D3B_AAF6E04200B4_.wvu.FilterData" localSheetId="3" hidden="1">'2019'!$A$1:$S$92</definedName>
    <definedName name="Z_28CEBF9E_8630_4039_959A_E58AB2F2D162_.wvu.FilterData" localSheetId="2" hidden="1">'2018'!$A$1:$S$200</definedName>
    <definedName name="Z_28CEBF9E_8630_4039_959A_E58AB2F2D162_.wvu.FilterData" localSheetId="3" hidden="1">'2019'!$A$1:$S$92</definedName>
    <definedName name="Z_28E93248_16DD_496F_BDB2_7A16923040D5_.wvu.FilterData" localSheetId="2" hidden="1">'2018'!$A$1:$S$200</definedName>
    <definedName name="Z_28E93248_16DD_496F_BDB2_7A16923040D5_.wvu.FilterData" localSheetId="3" hidden="1">'2019'!$A$1:$S$92</definedName>
    <definedName name="Z_28EFFC96_618E_410D_ACD1_DDF035AE7093_.wvu.FilterData" localSheetId="2" hidden="1">'2018'!$A$1:$S$200</definedName>
    <definedName name="Z_28EFFC96_618E_410D_ACD1_DDF035AE7093_.wvu.FilterData" localSheetId="3" hidden="1">'2019'!$A$1:$S$92</definedName>
    <definedName name="Z_28FE5889_DE17_4780_8EA5_A24EB4DBEA7C_.wvu.FilterData" localSheetId="3" hidden="1">'2019'!$A$1:$S$92</definedName>
    <definedName name="Z_2906BFE0_5D74_4951_842E_65E0530832B7_.wvu.FilterData" localSheetId="2" hidden="1">'2018'!$A$1:$S$200</definedName>
    <definedName name="Z_2906BFE0_5D74_4951_842E_65E0530832B7_.wvu.FilterData" localSheetId="3" hidden="1">'2019'!$A$1:$S$92</definedName>
    <definedName name="Z_290EC847_E8CB_4AF7_B3B5_A0FCBD85CD8A_.wvu.FilterData" localSheetId="1" hidden="1">'2017'!$A$1:$S$458</definedName>
    <definedName name="Z_290EC847_E8CB_4AF7_B3B5_A0FCBD85CD8A_.wvu.FilterData" localSheetId="2" hidden="1">'2018'!$A$1:$S$200</definedName>
    <definedName name="Z_290EC847_E8CB_4AF7_B3B5_A0FCBD85CD8A_.wvu.FilterData" localSheetId="3" hidden="1">'2019'!$A$1:$S$92</definedName>
    <definedName name="Z_2910C6B2_17FC_4844_B3FF_57497E1E90D0_.wvu.FilterData" localSheetId="2" hidden="1">'2018'!$A$1:$S$200</definedName>
    <definedName name="Z_2910C6B2_17FC_4844_B3FF_57497E1E90D0_.wvu.FilterData" localSheetId="3" hidden="1">'2019'!$A$1:$S$92</definedName>
    <definedName name="Z_291FE4ED_BEC1_4DA3_8F84_3512A05EAAC5_.wvu.FilterData" localSheetId="3" hidden="1">'2019'!$A$1:$S$92</definedName>
    <definedName name="Z_292A7D58_C1CE_451D_8C15_CD3858F9D39F_.wvu.FilterData" localSheetId="1" hidden="1">'2017'!$A$1:$S$458</definedName>
    <definedName name="Z_292A7D58_C1CE_451D_8C15_CD3858F9D39F_.wvu.FilterData" localSheetId="2" hidden="1">'2018'!$A$1:$S$200</definedName>
    <definedName name="Z_292A7D58_C1CE_451D_8C15_CD3858F9D39F_.wvu.FilterData" localSheetId="3" hidden="1">'2019'!$A$1:$S$92</definedName>
    <definedName name="Z_29476F5A_12DB_4631_B2B9_7A2D03AEB184_.wvu.FilterData" localSheetId="1" hidden="1">'2017'!$A$1:$S$458</definedName>
    <definedName name="Z_29476F5A_12DB_4631_B2B9_7A2D03AEB184_.wvu.FilterData" localSheetId="2" hidden="1">'2018'!$A$1:$S$200</definedName>
    <definedName name="Z_29476F5A_12DB_4631_B2B9_7A2D03AEB184_.wvu.FilterData" localSheetId="3" hidden="1">'2019'!$A$1:$S$92</definedName>
    <definedName name="Z_29752C51_E3D1_4643_A334_AD9E48BCCBA8_.wvu.FilterData" localSheetId="1" hidden="1">'2017'!$A$1:$S$458</definedName>
    <definedName name="Z_29752C51_E3D1_4643_A334_AD9E48BCCBA8_.wvu.FilterData" localSheetId="2" hidden="1">'2018'!$A$1:$S$200</definedName>
    <definedName name="Z_29752C51_E3D1_4643_A334_AD9E48BCCBA8_.wvu.FilterData" localSheetId="3" hidden="1">'2019'!$A$1:$S$92</definedName>
    <definedName name="Z_297D0E57_DFF7_4209_BD15_8FC6CCAFC389_.wvu.FilterData" localSheetId="2" hidden="1">'2018'!$A$1:$S$200</definedName>
    <definedName name="Z_297D0E57_DFF7_4209_BD15_8FC6CCAFC389_.wvu.FilterData" localSheetId="3" hidden="1">'2019'!$A$1:$S$92</definedName>
    <definedName name="Z_29A4DAB8_36F2_40C9_8815_7F562EFF70A5_.wvu.FilterData" localSheetId="1" hidden="1">'2017'!$A$1:$S$1158</definedName>
    <definedName name="Z_29A4DAB8_36F2_40C9_8815_7F562EFF70A5_.wvu.FilterData" localSheetId="2" hidden="1">'2018'!$A$1:$S$200</definedName>
    <definedName name="Z_29A4DAB8_36F2_40C9_8815_7F562EFF70A5_.wvu.FilterData" localSheetId="3" hidden="1">'2019'!$A$1:$S$92</definedName>
    <definedName name="Z_29A9B1B2_5ED1_4C8D_8E64_ED20E6B1E583_.wvu.FilterData" localSheetId="2" hidden="1">'2018'!$A$1:$S$200</definedName>
    <definedName name="Z_29A9B1B2_5ED1_4C8D_8E64_ED20E6B1E583_.wvu.FilterData" localSheetId="3" hidden="1">'2019'!$A$1:$S$92</definedName>
    <definedName name="Z_2A19063B_EFA3_4286_A970_9EC91BF13261_.wvu.FilterData" localSheetId="2" hidden="1">'2018'!$A$1:$S$200</definedName>
    <definedName name="Z_2A19063B_EFA3_4286_A970_9EC91BF13261_.wvu.FilterData" localSheetId="3" hidden="1">'2019'!$A$1:$S$92</definedName>
    <definedName name="Z_2A4C6901_11AB_4512_9DC5_990EAF29F1F3_.wvu.FilterData" localSheetId="2" hidden="1">'2018'!$A$1:$S$200</definedName>
    <definedName name="Z_2A4C6901_11AB_4512_9DC5_990EAF29F1F3_.wvu.FilterData" localSheetId="3" hidden="1">'2019'!$A$1:$S$92</definedName>
    <definedName name="Z_2A56E1AE_A490_4E35_8D92_46DBD9F8B11E_.wvu.FilterData" localSheetId="2" hidden="1">'2018'!$A$1:$S$200</definedName>
    <definedName name="Z_2A56E1AE_A490_4E35_8D92_46DBD9F8B11E_.wvu.FilterData" localSheetId="3" hidden="1">'2019'!$A$1:$S$92</definedName>
    <definedName name="Z_2A784900_8786_4EB4_9676_9BC3CC23D51F_.wvu.FilterData" localSheetId="1" hidden="1">'2017'!$A$1:$S$458</definedName>
    <definedName name="Z_2A784900_8786_4EB4_9676_9BC3CC23D51F_.wvu.FilterData" localSheetId="2" hidden="1">'2018'!$A$1:$S$200</definedName>
    <definedName name="Z_2A784900_8786_4EB4_9676_9BC3CC23D51F_.wvu.FilterData" localSheetId="3" hidden="1">'2019'!$A$1:$S$92</definedName>
    <definedName name="Z_2A87C4CC_7E08_4EDA_B05B_BD8915654607_.wvu.FilterData" localSheetId="2" hidden="1">'2018'!$A$1:$S$200</definedName>
    <definedName name="Z_2A87C4CC_7E08_4EDA_B05B_BD8915654607_.wvu.FilterData" localSheetId="3" hidden="1">'2019'!$A$1:$S$92</definedName>
    <definedName name="Z_2AB616F1_E558_4E2A_9362_42F34A8EAC07_.wvu.FilterData" localSheetId="1" hidden="1">'2017'!$A$1:$S$458</definedName>
    <definedName name="Z_2AB616F1_E558_4E2A_9362_42F34A8EAC07_.wvu.FilterData" localSheetId="2" hidden="1">'2018'!$A$1:$S$200</definedName>
    <definedName name="Z_2AB616F1_E558_4E2A_9362_42F34A8EAC07_.wvu.FilterData" localSheetId="3" hidden="1">'2019'!$A$1:$S$92</definedName>
    <definedName name="Z_2ABB44E3_ADF1_44AA_AB69_F16CE0DBE7AB_.wvu.FilterData" localSheetId="2" hidden="1">'2018'!$A$1:$S$200</definedName>
    <definedName name="Z_2ABB44E3_ADF1_44AA_AB69_F16CE0DBE7AB_.wvu.FilterData" localSheetId="3" hidden="1">'2019'!$A$1:$S$92</definedName>
    <definedName name="Z_2ABBE5BB_FEA1_44AA_B659_3C88B6FC811A_.wvu.FilterData" localSheetId="1" hidden="1">'2017'!$A$1:$S$458</definedName>
    <definedName name="Z_2ABBE5BB_FEA1_44AA_B659_3C88B6FC811A_.wvu.FilterData" localSheetId="2" hidden="1">'2018'!$A$1:$S$200</definedName>
    <definedName name="Z_2ABBE5BB_FEA1_44AA_B659_3C88B6FC811A_.wvu.FilterData" localSheetId="3" hidden="1">'2019'!$A$1:$S$92</definedName>
    <definedName name="Z_2ACDBCD8_C59D_4DEA_9D80_440744EF1290_.wvu.FilterData" localSheetId="1" hidden="1">'2017'!$A$1:$S$458</definedName>
    <definedName name="Z_2ACDBCD8_C59D_4DEA_9D80_440744EF1290_.wvu.FilterData" localSheetId="2" hidden="1">'2018'!$A$1:$S$200</definedName>
    <definedName name="Z_2ACDBCD8_C59D_4DEA_9D80_440744EF1290_.wvu.FilterData" localSheetId="3" hidden="1">'2019'!$A$1:$S$92</definedName>
    <definedName name="Z_2B02255A_F3CB_410C_83EB_080B8BB85BCF_.wvu.FilterData" localSheetId="2" hidden="1">'2018'!$A$1:$S$200</definedName>
    <definedName name="Z_2B02255A_F3CB_410C_83EB_080B8BB85BCF_.wvu.FilterData" localSheetId="3" hidden="1">'2019'!$A$1:$S$92</definedName>
    <definedName name="Z_2B21F45A_CFB9_4574_8881_97961D2AB053_.wvu.FilterData" localSheetId="2" hidden="1">'2018'!$A$1:$S$200</definedName>
    <definedName name="Z_2B21F45A_CFB9_4574_8881_97961D2AB053_.wvu.FilterData" localSheetId="3" hidden="1">'2019'!$A$1:$S$92</definedName>
    <definedName name="Z_2B43411B_2E3C_4D2D_A421_83A30609095D_.wvu.FilterData" localSheetId="2" hidden="1">'2018'!$A$1:$S$200</definedName>
    <definedName name="Z_2B43411B_2E3C_4D2D_A421_83A30609095D_.wvu.FilterData" localSheetId="3" hidden="1">'2019'!$A$1:$S$92</definedName>
    <definedName name="Z_2B5103C8_B877_4B79_807F_658E288BC6F6_.wvu.FilterData" localSheetId="2" hidden="1">'2018'!$A$1:$S$200</definedName>
    <definedName name="Z_2B5103C8_B877_4B79_807F_658E288BC6F6_.wvu.FilterData" localSheetId="3" hidden="1">'2019'!$A$1:$S$92</definedName>
    <definedName name="Z_2B614A10_6091_4E4F_99B3_E8AA4EF59A8C_.wvu.FilterData" localSheetId="1" hidden="1">'2017'!$A$1:$S$1158</definedName>
    <definedName name="Z_2B614A10_6091_4E4F_99B3_E8AA4EF59A8C_.wvu.FilterData" localSheetId="2" hidden="1">'2018'!$A$1:$S$200</definedName>
    <definedName name="Z_2B614A10_6091_4E4F_99B3_E8AA4EF59A8C_.wvu.FilterData" localSheetId="3" hidden="1">'2019'!$A$1:$S$92</definedName>
    <definedName name="Z_2B79F7CD_CDFB_43C4_9D0E_2221227B8C49_.wvu.FilterData" localSheetId="1" hidden="1">'2017'!$A$1:$S$458</definedName>
    <definedName name="Z_2B79F7CD_CDFB_43C4_9D0E_2221227B8C49_.wvu.FilterData" localSheetId="2" hidden="1">'2018'!$A$1:$S$200</definedName>
    <definedName name="Z_2B79F7CD_CDFB_43C4_9D0E_2221227B8C49_.wvu.FilterData" localSheetId="3" hidden="1">'2019'!$A$1:$S$92</definedName>
    <definedName name="Z_2B8B03F4_E277_40A1_A2FB_56D782DFE698_.wvu.FilterData" localSheetId="2" hidden="1">'2018'!$A$1:$S$200</definedName>
    <definedName name="Z_2B8B03F4_E277_40A1_A2FB_56D782DFE698_.wvu.FilterData" localSheetId="3" hidden="1">'2019'!$A$1:$S$92</definedName>
    <definedName name="Z_2B95EB46_DAC6_44AF_B183_6193C0C3233C_.wvu.FilterData" localSheetId="2" hidden="1">'2018'!$A$1:$S$200</definedName>
    <definedName name="Z_2B95EB46_DAC6_44AF_B183_6193C0C3233C_.wvu.FilterData" localSheetId="3" hidden="1">'2019'!$A$1:$S$92</definedName>
    <definedName name="Z_2BA4D31C_BFE5_4601_9991_C5F52CBB9FD9_.wvu.FilterData" localSheetId="1" hidden="1">'2017'!$A$1:$S$458</definedName>
    <definedName name="Z_2BA4D31C_BFE5_4601_9991_C5F52CBB9FD9_.wvu.FilterData" localSheetId="2" hidden="1">'2018'!$A$1:$S$200</definedName>
    <definedName name="Z_2BA4D31C_BFE5_4601_9991_C5F52CBB9FD9_.wvu.FilterData" localSheetId="3" hidden="1">'2019'!$A$1:$S$92</definedName>
    <definedName name="Z_2BD759EB_BD1F_4C71_9E04_4C4EBFD2EE5F_.wvu.FilterData" localSheetId="3" hidden="1">'2019'!$A$1:$S$92</definedName>
    <definedName name="Z_2BDB7DBD_6B52_43BA_A650_CF4D8F9FDA08_.wvu.FilterData" localSheetId="1" hidden="1">'2017'!$A$1:$S$1158</definedName>
    <definedName name="Z_2BDB7DBD_6B52_43BA_A650_CF4D8F9FDA08_.wvu.FilterData" localSheetId="2" hidden="1">'2018'!$A$1:$S$200</definedName>
    <definedName name="Z_2BDB7DBD_6B52_43BA_A650_CF4D8F9FDA08_.wvu.FilterData" localSheetId="3" hidden="1">'2019'!$A$1:$S$92</definedName>
    <definedName name="Z_2C07B62B_73B0_484C_B6C1_B58B950016F2_.wvu.FilterData" localSheetId="1" hidden="1">'2017'!$A$1:$S$458</definedName>
    <definedName name="Z_2C07B62B_73B0_484C_B6C1_B58B950016F2_.wvu.FilterData" localSheetId="2" hidden="1">'2018'!$A$1:$S$200</definedName>
    <definedName name="Z_2C07B62B_73B0_484C_B6C1_B58B950016F2_.wvu.FilterData" localSheetId="3" hidden="1">'2019'!$A$1:$S$92</definedName>
    <definedName name="Z_2C0E422E_F4A1_4B5B_9C0A_3CB8D5863B00_.wvu.FilterData" localSheetId="2" hidden="1">'2018'!$A$1:$S$200</definedName>
    <definedName name="Z_2C0E422E_F4A1_4B5B_9C0A_3CB8D5863B00_.wvu.FilterData" localSheetId="3" hidden="1">'2019'!$A$1:$S$92</definedName>
    <definedName name="Z_2C0E887B_5E65_46E4_ACC0_065E24C0E9FB_.wvu.FilterData" localSheetId="1" hidden="1">'2017'!$A$1:$S$458</definedName>
    <definedName name="Z_2C0E887B_5E65_46E4_ACC0_065E24C0E9FB_.wvu.FilterData" localSheetId="2" hidden="1">'2018'!$A$1:$S$200</definedName>
    <definedName name="Z_2C0E887B_5E65_46E4_ACC0_065E24C0E9FB_.wvu.FilterData" localSheetId="3" hidden="1">'2019'!$A$1:$S$92</definedName>
    <definedName name="Z_2C34CC88_3313_414E_A8FA_9B12C4C67DC0_.wvu.FilterData" localSheetId="1" hidden="1">'2017'!$A$1:$S$458</definedName>
    <definedName name="Z_2C34CC88_3313_414E_A8FA_9B12C4C67DC0_.wvu.FilterData" localSheetId="2" hidden="1">'2018'!$A$1:$S$200</definedName>
    <definedName name="Z_2C34CC88_3313_414E_A8FA_9B12C4C67DC0_.wvu.FilterData" localSheetId="3" hidden="1">'2019'!$A$1:$S$92</definedName>
    <definedName name="Z_2C3D50ED_B5F6_4F05_8C2E_C68BE26BA815_.wvu.FilterData" localSheetId="2" hidden="1">'2018'!$A$1:$S$200</definedName>
    <definedName name="Z_2C3D50ED_B5F6_4F05_8C2E_C68BE26BA815_.wvu.FilterData" localSheetId="3" hidden="1">'2019'!$A$1:$S$92</definedName>
    <definedName name="Z_2C68D771_705E_406E_BDAF_F9790631702B_.wvu.FilterData" localSheetId="1" hidden="1">'2017'!$A$1:$S$458</definedName>
    <definedName name="Z_2C68D771_705E_406E_BDAF_F9790631702B_.wvu.FilterData" localSheetId="2" hidden="1">'2018'!$A$1:$S$200</definedName>
    <definedName name="Z_2C68D771_705E_406E_BDAF_F9790631702B_.wvu.FilterData" localSheetId="3" hidden="1">'2019'!$A$1:$S$92</definedName>
    <definedName name="Z_2C6929F0_DEEF_4633_9603_D899BCF6A21A_.wvu.FilterData" localSheetId="2" hidden="1">'2018'!$A$1:$S$200</definedName>
    <definedName name="Z_2C6929F0_DEEF_4633_9603_D899BCF6A21A_.wvu.FilterData" localSheetId="3" hidden="1">'2019'!$A$1:$S$92</definedName>
    <definedName name="Z_2C7D5E91_F83A_4306_B506_289F401E616E_.wvu.FilterData" localSheetId="1" hidden="1">'2017'!$A$1:$S$458</definedName>
    <definedName name="Z_2C7D5E91_F83A_4306_B506_289F401E616E_.wvu.FilterData" localSheetId="2" hidden="1">'2018'!$A$1:$S$200</definedName>
    <definedName name="Z_2C7D5E91_F83A_4306_B506_289F401E616E_.wvu.FilterData" localSheetId="3" hidden="1">'2019'!$A$1:$S$92</definedName>
    <definedName name="Z_2C990B01_87D2_401B_9BC1_2EBED9BDFBE8_.wvu.FilterData" localSheetId="2" hidden="1">'2018'!$A$1:$S$200</definedName>
    <definedName name="Z_2C990B01_87D2_401B_9BC1_2EBED9BDFBE8_.wvu.FilterData" localSheetId="3" hidden="1">'2019'!$A$1:$S$92</definedName>
    <definedName name="Z_2CA40524_07E4_4400_8474_1D49A3D49376_.wvu.FilterData" localSheetId="2" hidden="1">'2018'!$A$1:$S$200</definedName>
    <definedName name="Z_2CA40524_07E4_4400_8474_1D49A3D49376_.wvu.FilterData" localSheetId="3" hidden="1">'2019'!$A$1:$S$92</definedName>
    <definedName name="Z_2CB8FBF1_92D3_43AD_9E99_B1F0E8169280_.wvu.FilterData" localSheetId="1" hidden="1">'2017'!$A$1:$S$458</definedName>
    <definedName name="Z_2CB8FBF1_92D3_43AD_9E99_B1F0E8169280_.wvu.FilterData" localSheetId="2" hidden="1">'2018'!$A$1:$S$200</definedName>
    <definedName name="Z_2CB8FBF1_92D3_43AD_9E99_B1F0E8169280_.wvu.FilterData" localSheetId="3" hidden="1">'2019'!$A$1:$S$92</definedName>
    <definedName name="Z_2CCCA4C3_5EAF_4260_8338_60D1C3A07D70_.wvu.FilterData" localSheetId="2" hidden="1">'2018'!$A$1:$S$200</definedName>
    <definedName name="Z_2CCCA4C3_5EAF_4260_8338_60D1C3A07D70_.wvu.FilterData" localSheetId="3" hidden="1">'2019'!$A$1:$S$92</definedName>
    <definedName name="Z_2CF6F578_B516_49B3_85A1_87C569DF8FD8_.wvu.FilterData" localSheetId="1" hidden="1">'2017'!$A$1:$S$1158</definedName>
    <definedName name="Z_2CF6F578_B516_49B3_85A1_87C569DF8FD8_.wvu.FilterData" localSheetId="2" hidden="1">'2018'!$A$1:$S$200</definedName>
    <definedName name="Z_2CF6F578_B516_49B3_85A1_87C569DF8FD8_.wvu.FilterData" localSheetId="3" hidden="1">'2019'!$A$1:$S$92</definedName>
    <definedName name="Z_2CF81B46_AEC3_4B62_8366_6544134F14C5_.wvu.FilterData" localSheetId="1" hidden="1">'2017'!$A$1:$S$458</definedName>
    <definedName name="Z_2CF81B46_AEC3_4B62_8366_6544134F14C5_.wvu.FilterData" localSheetId="2" hidden="1">'2018'!$A$1:$S$200</definedName>
    <definedName name="Z_2CF81B46_AEC3_4B62_8366_6544134F14C5_.wvu.FilterData" localSheetId="3" hidden="1">'2019'!$A$1:$S$92</definedName>
    <definedName name="Z_2CF87C13_BED6_4F77_9CF8_5AEC42D92904_.wvu.FilterData" localSheetId="3" hidden="1">'2019'!$A$1:$S$92</definedName>
    <definedName name="Z_2CFB6ABA_BC4D_4428_AD40_2F671134288E_.wvu.FilterData" localSheetId="2" hidden="1">'2018'!$A$1:$S$200</definedName>
    <definedName name="Z_2CFB6ABA_BC4D_4428_AD40_2F671134288E_.wvu.FilterData" localSheetId="3" hidden="1">'2019'!$A$1:$S$92</definedName>
    <definedName name="Z_2D067903_24EB_4125_AEC4_5675A04E3701_.wvu.FilterData" localSheetId="3" hidden="1">'2019'!$A$1:$S$92</definedName>
    <definedName name="Z_2D29D13D_F7C6_4DFD_9639_A4807679350E_.wvu.FilterData" localSheetId="1" hidden="1">'2017'!$A$1:$S$458</definedName>
    <definedName name="Z_2D29D13D_F7C6_4DFD_9639_A4807679350E_.wvu.FilterData" localSheetId="2" hidden="1">'2018'!$A$1:$S$200</definedName>
    <definedName name="Z_2D29D13D_F7C6_4DFD_9639_A4807679350E_.wvu.FilterData" localSheetId="3" hidden="1">'2019'!$A$1:$S$92</definedName>
    <definedName name="Z_2D305467_A78A_41DE_9CA3_54E089EAE62C_.wvu.FilterData" localSheetId="2" hidden="1">'2018'!$A$1:$S$200</definedName>
    <definedName name="Z_2D305467_A78A_41DE_9CA3_54E089EAE62C_.wvu.FilterData" localSheetId="3" hidden="1">'2019'!$A$1:$S$92</definedName>
    <definedName name="Z_2D3712B9_02F9_4E34_B1BD_4BCD28EB39D8_.wvu.FilterData" localSheetId="1" hidden="1">'2017'!$A$1:$S$458</definedName>
    <definedName name="Z_2D3712B9_02F9_4E34_B1BD_4BCD28EB39D8_.wvu.FilterData" localSheetId="2" hidden="1">'2018'!$A$1:$S$200</definedName>
    <definedName name="Z_2D3712B9_02F9_4E34_B1BD_4BCD28EB39D8_.wvu.FilterData" localSheetId="3" hidden="1">'2019'!$A$1:$S$92</definedName>
    <definedName name="Z_2D5D191E_A09A_48AA_AB05_81DFD7793ADF_.wvu.FilterData" localSheetId="1" hidden="1">'2017'!$A$1:$S$458</definedName>
    <definedName name="Z_2D5D191E_A09A_48AA_AB05_81DFD7793ADF_.wvu.FilterData" localSheetId="2" hidden="1">'2018'!$A$1:$S$200</definedName>
    <definedName name="Z_2D5D191E_A09A_48AA_AB05_81DFD7793ADF_.wvu.FilterData" localSheetId="3" hidden="1">'2019'!$A$1:$S$92</definedName>
    <definedName name="Z_2D7C74BE_82F7_473E_98F2_243FECD6977C_.wvu.FilterData" localSheetId="1" hidden="1">'2017'!$A$1:$S$458</definedName>
    <definedName name="Z_2D7C74BE_82F7_473E_98F2_243FECD6977C_.wvu.FilterData" localSheetId="2" hidden="1">'2018'!$A$1:$S$200</definedName>
    <definedName name="Z_2D7C74BE_82F7_473E_98F2_243FECD6977C_.wvu.FilterData" localSheetId="3" hidden="1">'2019'!$A$1:$S$92</definedName>
    <definedName name="Z_2D892D4C_4225_4521_A8F5_E36D535DBFFF_.wvu.FilterData" localSheetId="1" hidden="1">'2017'!$A$1:$S$458</definedName>
    <definedName name="Z_2D892D4C_4225_4521_A8F5_E36D535DBFFF_.wvu.FilterData" localSheetId="2" hidden="1">'2018'!$A$1:$S$200</definedName>
    <definedName name="Z_2D892D4C_4225_4521_A8F5_E36D535DBFFF_.wvu.FilterData" localSheetId="3" hidden="1">'2019'!$A$1:$S$92</definedName>
    <definedName name="Z_2DC22505_4C80_42BE_BA2F_C0142762B374_.wvu.FilterData" localSheetId="1" hidden="1">'2017'!$A$1:$S$458</definedName>
    <definedName name="Z_2DC22505_4C80_42BE_BA2F_C0142762B374_.wvu.FilterData" localSheetId="2" hidden="1">'2018'!$A$1:$S$200</definedName>
    <definedName name="Z_2DC22505_4C80_42BE_BA2F_C0142762B374_.wvu.FilterData" localSheetId="3" hidden="1">'2019'!$A$1:$S$92</definedName>
    <definedName name="Z_2DCCAC0E_13DF_4D24_AE94_8C0005C87A26_.wvu.FilterData" localSheetId="1" hidden="1">'2017'!$A$1:$S$458</definedName>
    <definedName name="Z_2DCCAC0E_13DF_4D24_AE94_8C0005C87A26_.wvu.FilterData" localSheetId="2" hidden="1">'2018'!$A$1:$S$200</definedName>
    <definedName name="Z_2DCCAC0E_13DF_4D24_AE94_8C0005C87A26_.wvu.FilterData" localSheetId="3" hidden="1">'2019'!$A$1:$S$92</definedName>
    <definedName name="Z_2DCDCBD9_6D0C_4265_89CA_1D79EE38F712_.wvu.FilterData" localSheetId="1" hidden="1">'2017'!$A$1:$S$1158</definedName>
    <definedName name="Z_2DCDCBD9_6D0C_4265_89CA_1D79EE38F712_.wvu.FilterData" localSheetId="2" hidden="1">'2018'!$A$1:$S$200</definedName>
    <definedName name="Z_2DCDCBD9_6D0C_4265_89CA_1D79EE38F712_.wvu.FilterData" localSheetId="3" hidden="1">'2019'!$A$1:$S$92</definedName>
    <definedName name="Z_2DFB1DA4_9DB9_471E_85B4_196E632D741C_.wvu.FilterData" localSheetId="1" hidden="1">'2017'!$A$1:$S$1158</definedName>
    <definedName name="Z_2DFB1DA4_9DB9_471E_85B4_196E632D741C_.wvu.FilterData" localSheetId="2" hidden="1">'2018'!$A$1:$S$200</definedName>
    <definedName name="Z_2DFB1DA4_9DB9_471E_85B4_196E632D741C_.wvu.FilterData" localSheetId="3" hidden="1">'2019'!$A$1:$S$92</definedName>
    <definedName name="Z_2E08365B_6A4F_422A_B134_0A9655DD803E_.wvu.FilterData" localSheetId="2" hidden="1">'2018'!$A$1:$S$200</definedName>
    <definedName name="Z_2E08365B_6A4F_422A_B134_0A9655DD803E_.wvu.FilterData" localSheetId="3" hidden="1">'2019'!$A$1:$S$92</definedName>
    <definedName name="Z_2E204AE9_6FE4_4A34_95B2_757C765B7A11_.wvu.FilterData" localSheetId="2" hidden="1">'2018'!$A$1:$S$200</definedName>
    <definedName name="Z_2E204AE9_6FE4_4A34_95B2_757C765B7A11_.wvu.FilterData" localSheetId="3" hidden="1">'2019'!$A$1:$S$92</definedName>
    <definedName name="Z_2E27E562_8A93_48D8_B7A4_12CDBD77FDAC_.wvu.FilterData" localSheetId="1" hidden="1">'2017'!$A$1:$S$458</definedName>
    <definedName name="Z_2E27E562_8A93_48D8_B7A4_12CDBD77FDAC_.wvu.FilterData" localSheetId="2" hidden="1">'2018'!$A$1:$S$200</definedName>
    <definedName name="Z_2E27E562_8A93_48D8_B7A4_12CDBD77FDAC_.wvu.FilterData" localSheetId="3" hidden="1">'2019'!$A$1:$S$92</definedName>
    <definedName name="Z_2E90CBFE_83AD_4B02_A270_3BD4945A9E0E_.wvu.FilterData" localSheetId="1" hidden="1">'2017'!$A$1:$S$458</definedName>
    <definedName name="Z_2E90CBFE_83AD_4B02_A270_3BD4945A9E0E_.wvu.FilterData" localSheetId="2" hidden="1">'2018'!$A$1:$S$200</definedName>
    <definedName name="Z_2E90CBFE_83AD_4B02_A270_3BD4945A9E0E_.wvu.FilterData" localSheetId="3" hidden="1">'2019'!$A$1:$S$92</definedName>
    <definedName name="Z_2EAB8F08_DBC6_4321_977E_B9A6FF605E95_.wvu.FilterData" localSheetId="1" hidden="1">'2017'!$A$1:$S$458</definedName>
    <definedName name="Z_2EAB8F08_DBC6_4321_977E_B9A6FF605E95_.wvu.FilterData" localSheetId="2" hidden="1">'2018'!$A$1:$S$200</definedName>
    <definedName name="Z_2EAB8F08_DBC6_4321_977E_B9A6FF605E95_.wvu.FilterData" localSheetId="3" hidden="1">'2019'!$A$1:$S$92</definedName>
    <definedName name="Z_2EB48D70_AD9C_42FD_B97A_F789573F6CE2_.wvu.FilterData" localSheetId="2" hidden="1">'2018'!$A$1:$S$200</definedName>
    <definedName name="Z_2EB48D70_AD9C_42FD_B97A_F789573F6CE2_.wvu.FilterData" localSheetId="3" hidden="1">'2019'!$A$1:$S$92</definedName>
    <definedName name="Z_2EBB037D_6D45_4CFD_9F71_014E2200050E_.wvu.FilterData" localSheetId="1" hidden="1">'2017'!$A$1:$S$1158</definedName>
    <definedName name="Z_2EBB037D_6D45_4CFD_9F71_014E2200050E_.wvu.FilterData" localSheetId="2" hidden="1">'2018'!$A$1:$S$200</definedName>
    <definedName name="Z_2EBB037D_6D45_4CFD_9F71_014E2200050E_.wvu.FilterData" localSheetId="3" hidden="1">'2019'!$A$1:$S$92</definedName>
    <definedName name="Z_2EBE8D6C_E102_4B58_A238_6522CBDC4CA0_.wvu.FilterData" localSheetId="2" hidden="1">'2018'!$A$1:$S$200</definedName>
    <definedName name="Z_2EBE8D6C_E102_4B58_A238_6522CBDC4CA0_.wvu.FilterData" localSheetId="3" hidden="1">'2019'!$A$1:$S$92</definedName>
    <definedName name="Z_2EBF8865_8579_470C_9EFF_14CBC9C9364F_.wvu.FilterData" localSheetId="2" hidden="1">'2018'!$A$1:$S$200</definedName>
    <definedName name="Z_2EBF8865_8579_470C_9EFF_14CBC9C9364F_.wvu.FilterData" localSheetId="3" hidden="1">'2019'!$A$1:$S$92</definedName>
    <definedName name="Z_2EE7145B_F712_40E9_BE49_91914D4C1EF0_.wvu.FilterData" localSheetId="2" hidden="1">'2018'!$A$1:$S$200</definedName>
    <definedName name="Z_2EE7145B_F712_40E9_BE49_91914D4C1EF0_.wvu.FilterData" localSheetId="3" hidden="1">'2019'!$A$1:$S$92</definedName>
    <definedName name="Z_2EED600D_5665_44EC_9AF6_7878A10B67AA_.wvu.FilterData" localSheetId="2" hidden="1">'2018'!$A$1:$S$200</definedName>
    <definedName name="Z_2EED600D_5665_44EC_9AF6_7878A10B67AA_.wvu.FilterData" localSheetId="3" hidden="1">'2019'!$A$1:$S$92</definedName>
    <definedName name="Z_2F0F56FA_8EBB_48A1_98A6_459F3B264E87_.wvu.FilterData" localSheetId="1" hidden="1">'2017'!$A$1:$S$458</definedName>
    <definedName name="Z_2F0F56FA_8EBB_48A1_98A6_459F3B264E87_.wvu.FilterData" localSheetId="2" hidden="1">'2018'!$A$1:$S$200</definedName>
    <definedName name="Z_2F0F56FA_8EBB_48A1_98A6_459F3B264E87_.wvu.FilterData" localSheetId="3" hidden="1">'2019'!$A$1:$S$92</definedName>
    <definedName name="Z_2F2DB591_323F_48D5_A168_5682520AAEB4_.wvu.FilterData" localSheetId="1" hidden="1">'2017'!$A$1:$S$1158</definedName>
    <definedName name="Z_2F2DB591_323F_48D5_A168_5682520AAEB4_.wvu.FilterData" localSheetId="2" hidden="1">'2018'!$A$1:$S$200</definedName>
    <definedName name="Z_2F2DB591_323F_48D5_A168_5682520AAEB4_.wvu.FilterData" localSheetId="3" hidden="1">'2019'!$A$1:$S$92</definedName>
    <definedName name="Z_2F42EA44_18BB_4A56_8943_0AF70CA3EF03_.wvu.FilterData" localSheetId="1" hidden="1">'2017'!$A$1:$S$458</definedName>
    <definedName name="Z_2F42EA44_18BB_4A56_8943_0AF70CA3EF03_.wvu.FilterData" localSheetId="2" hidden="1">'2018'!$A$1:$S$200</definedName>
    <definedName name="Z_2F42EA44_18BB_4A56_8943_0AF70CA3EF03_.wvu.FilterData" localSheetId="3" hidden="1">'2019'!$A$1:$S$92</definedName>
    <definedName name="Z_2F4B20E4_D480_444A_AAB6_5F91C499BA2E_.wvu.FilterData" localSheetId="2" hidden="1">'2018'!$A$1:$S$200</definedName>
    <definedName name="Z_2F4B20E4_D480_444A_AAB6_5F91C499BA2E_.wvu.FilterData" localSheetId="3" hidden="1">'2019'!$A$1:$S$92</definedName>
    <definedName name="Z_2F60A94A_29E7_4F36_B67F_9A5AAAD9D4DB_.wvu.FilterData" localSheetId="1" hidden="1">'2017'!$A$1:$S$458</definedName>
    <definedName name="Z_2F60A94A_29E7_4F36_B67F_9A5AAAD9D4DB_.wvu.FilterData" localSheetId="2" hidden="1">'2018'!$A$1:$S$200</definedName>
    <definedName name="Z_2F60A94A_29E7_4F36_B67F_9A5AAAD9D4DB_.wvu.FilterData" localSheetId="3" hidden="1">'2019'!$A$1:$S$92</definedName>
    <definedName name="Z_2F730A49_0217_4A25_9AB1_0982987111F1_.wvu.FilterData" localSheetId="2" hidden="1">'2018'!$A$1:$S$200</definedName>
    <definedName name="Z_2F730A49_0217_4A25_9AB1_0982987111F1_.wvu.FilterData" localSheetId="3" hidden="1">'2019'!$A$1:$S$92</definedName>
    <definedName name="Z_2F8D4957_C1B3_415A_AD75_47463CEE5B97_.wvu.FilterData" localSheetId="1" hidden="1">'2017'!$A$1:$S$1158</definedName>
    <definedName name="Z_2F8D4957_C1B3_415A_AD75_47463CEE5B97_.wvu.FilterData" localSheetId="2" hidden="1">'2018'!$A$1:$S$200</definedName>
    <definedName name="Z_2F8D4957_C1B3_415A_AD75_47463CEE5B97_.wvu.FilterData" localSheetId="3" hidden="1">'2019'!$A$1:$S$92</definedName>
    <definedName name="Z_2F9F6423_6DC6_49BC_A1B1_7E5404868684_.wvu.FilterData" localSheetId="3" hidden="1">'2019'!$A$1:$S$92</definedName>
    <definedName name="Z_2FBEE4CC_AE36_47E6_8D09_6EC3D116AAEE_.wvu.FilterData" localSheetId="2" hidden="1">'2018'!$A$1:$S$200</definedName>
    <definedName name="Z_2FBEE4CC_AE36_47E6_8D09_6EC3D116AAEE_.wvu.FilterData" localSheetId="3" hidden="1">'2019'!$A$1:$S$92</definedName>
    <definedName name="Z_2FE6D27D_E61D_4526_A41C_EE5FE5E12663_.wvu.FilterData" localSheetId="2" hidden="1">'2018'!$A$1:$S$200</definedName>
    <definedName name="Z_2FE6D27D_E61D_4526_A41C_EE5FE5E12663_.wvu.FilterData" localSheetId="3" hidden="1">'2019'!$A$1:$S$92</definedName>
    <definedName name="Z_2FE7DFB1_F827_4F19_9431_00571ED057EA_.wvu.FilterData" localSheetId="1" hidden="1">'2017'!$A$1:$S$458</definedName>
    <definedName name="Z_2FE7DFB1_F827_4F19_9431_00571ED057EA_.wvu.FilterData" localSheetId="2" hidden="1">'2018'!$A$1:$S$200</definedName>
    <definedName name="Z_2FE7DFB1_F827_4F19_9431_00571ED057EA_.wvu.FilterData" localSheetId="3" hidden="1">'2019'!$A$1:$S$92</definedName>
    <definedName name="Z_2FE94094_7B0C_4223_82D9_C734DCCFE8E2_.wvu.FilterData" localSheetId="2" hidden="1">'2018'!$A$1:$S$200</definedName>
    <definedName name="Z_2FE94094_7B0C_4223_82D9_C734DCCFE8E2_.wvu.FilterData" localSheetId="3" hidden="1">'2019'!$A$1:$S$92</definedName>
    <definedName name="Z_2FF2CB5D_B66A_4AAE_8A5C_A1EA23C99315_.wvu.FilterData" localSheetId="2" hidden="1">'2018'!$A$1:$S$200</definedName>
    <definedName name="Z_2FF2CB5D_B66A_4AAE_8A5C_A1EA23C99315_.wvu.FilterData" localSheetId="3" hidden="1">'2019'!$A$1:$S$92</definedName>
    <definedName name="Z_300D29A6_DD15_4DF2_8AEF_341F857BFB60_.wvu.FilterData" localSheetId="1" hidden="1">'2017'!$A$1:$S$458</definedName>
    <definedName name="Z_300D29A6_DD15_4DF2_8AEF_341F857BFB60_.wvu.FilterData" localSheetId="2" hidden="1">'2018'!$A$1:$S$200</definedName>
    <definedName name="Z_300D29A6_DD15_4DF2_8AEF_341F857BFB60_.wvu.FilterData" localSheetId="3" hidden="1">'2019'!$A$1:$S$92</definedName>
    <definedName name="Z_301E9121_AF04_42C7_8EB5_9B8A0FA67C17_.wvu.FilterData" localSheetId="1" hidden="1">'2017'!$A$1:$S$458</definedName>
    <definedName name="Z_301E9121_AF04_42C7_8EB5_9B8A0FA67C17_.wvu.FilterData" localSheetId="2" hidden="1">'2018'!$A$1:$S$200</definedName>
    <definedName name="Z_301E9121_AF04_42C7_8EB5_9B8A0FA67C17_.wvu.FilterData" localSheetId="3" hidden="1">'2019'!$A$1:$S$92</definedName>
    <definedName name="Z_30230A5F_A4D8_4614_9661_B70BB27F20CE_.wvu.FilterData" localSheetId="2" hidden="1">'2018'!$A$1:$S$200</definedName>
    <definedName name="Z_30230A5F_A4D8_4614_9661_B70BB27F20CE_.wvu.FilterData" localSheetId="3" hidden="1">'2019'!$A$1:$S$92</definedName>
    <definedName name="Z_3025B7CF_B564_49BC_B216_094A0D00884F_.wvu.FilterData" localSheetId="1" hidden="1">'2017'!$A$1:$S$458</definedName>
    <definedName name="Z_3025B7CF_B564_49BC_B216_094A0D00884F_.wvu.FilterData" localSheetId="2" hidden="1">'2018'!$A$1:$S$200</definedName>
    <definedName name="Z_3025B7CF_B564_49BC_B216_094A0D00884F_.wvu.FilterData" localSheetId="3" hidden="1">'2019'!$A$1:$S$92</definedName>
    <definedName name="Z_308C5669_D996_4B84_9FBC_CA5DCF1ADE8A_.wvu.FilterData" localSheetId="1" hidden="1">'2017'!$A$1:$S$458</definedName>
    <definedName name="Z_308C5669_D996_4B84_9FBC_CA5DCF1ADE8A_.wvu.FilterData" localSheetId="2" hidden="1">'2018'!$A$1:$S$200</definedName>
    <definedName name="Z_308C5669_D996_4B84_9FBC_CA5DCF1ADE8A_.wvu.FilterData" localSheetId="3" hidden="1">'2019'!$A$1:$S$92</definedName>
    <definedName name="Z_30BF77C4_5C88_45B8_82F9_A535C94F8881_.wvu.FilterData" localSheetId="1" hidden="1">'2017'!$A$1:$S$1158</definedName>
    <definedName name="Z_30BF77C4_5C88_45B8_82F9_A535C94F8881_.wvu.FilterData" localSheetId="2" hidden="1">'2018'!$A$1:$S$200</definedName>
    <definedName name="Z_30BF77C4_5C88_45B8_82F9_A535C94F8881_.wvu.FilterData" localSheetId="3" hidden="1">'2019'!$A$1:$S$92</definedName>
    <definedName name="Z_30C1484C_9C0C_4F53_8934_48A345EBFAF2_.wvu.FilterData" localSheetId="2" hidden="1">'2018'!$A$1:$S$200</definedName>
    <definedName name="Z_30C1484C_9C0C_4F53_8934_48A345EBFAF2_.wvu.FilterData" localSheetId="3" hidden="1">'2019'!$A$1:$S$92</definedName>
    <definedName name="Z_30CFE870_1AC4_4006_B48E_1E8122EB88E8_.wvu.FilterData" localSheetId="1" hidden="1">'2017'!$A$1:$S$1158</definedName>
    <definedName name="Z_30CFE870_1AC4_4006_B48E_1E8122EB88E8_.wvu.FilterData" localSheetId="2" hidden="1">'2018'!$A$1:$S$200</definedName>
    <definedName name="Z_30CFE870_1AC4_4006_B48E_1E8122EB88E8_.wvu.FilterData" localSheetId="3" hidden="1">'2019'!$A$1:$S$92</definedName>
    <definedName name="Z_30F725F4_FFEB_455D_A670_60B2156C78FA_.wvu.FilterData" localSheetId="2" hidden="1">'2018'!$A$1:$S$200</definedName>
    <definedName name="Z_30F725F4_FFEB_455D_A670_60B2156C78FA_.wvu.FilterData" localSheetId="3" hidden="1">'2019'!$A$1:$S$92</definedName>
    <definedName name="Z_30FC419B_8386_45E5_8E58_A3C3A9C730F5_.wvu.FilterData" localSheetId="3" hidden="1">'2019'!$A$1:$S$92</definedName>
    <definedName name="Z_31292FF9_E615_482F_B920_CD3E34226A1D_.wvu.FilterData" localSheetId="2" hidden="1">'2018'!$A$1:$S$200</definedName>
    <definedName name="Z_31292FF9_E615_482F_B920_CD3E34226A1D_.wvu.FilterData" localSheetId="3" hidden="1">'2019'!$A$1:$S$92</definedName>
    <definedName name="Z_315986B7_5C5A_4C8D_BF4D_0A81C0315905_.wvu.FilterData" localSheetId="2" hidden="1">'2018'!$A$1:$S$200</definedName>
    <definedName name="Z_315986B7_5C5A_4C8D_BF4D_0A81C0315905_.wvu.FilterData" localSheetId="3" hidden="1">'2019'!$A$1:$S$92</definedName>
    <definedName name="Z_31704466_835C_4769_8886_FBADD4126DFB_.wvu.FilterData" localSheetId="1" hidden="1">'2017'!$A$1:$S$458</definedName>
    <definedName name="Z_31704466_835C_4769_8886_FBADD4126DFB_.wvu.FilterData" localSheetId="2" hidden="1">'2018'!$A$1:$S$200</definedName>
    <definedName name="Z_31704466_835C_4769_8886_FBADD4126DFB_.wvu.FilterData" localSheetId="3" hidden="1">'2019'!$A$1:$S$92</definedName>
    <definedName name="Z_318AD953_A927_462B_985E_DB204FF8CAC5_.wvu.FilterData" localSheetId="2" hidden="1">'2018'!$A$1:$S$200</definedName>
    <definedName name="Z_318AD953_A927_462B_985E_DB204FF8CAC5_.wvu.FilterData" localSheetId="3" hidden="1">'2019'!$A$1:$S$92</definedName>
    <definedName name="Z_3197C9F2_BE5E_41B3_8DA2_CE4A0E0727F5_.wvu.FilterData" localSheetId="1" hidden="1">'2017'!$A$1:$S$458</definedName>
    <definedName name="Z_3197C9F2_BE5E_41B3_8DA2_CE4A0E0727F5_.wvu.FilterData" localSheetId="2" hidden="1">'2018'!$A$1:$S$200</definedName>
    <definedName name="Z_3197C9F2_BE5E_41B3_8DA2_CE4A0E0727F5_.wvu.FilterData" localSheetId="3" hidden="1">'2019'!$A$1:$S$92</definedName>
    <definedName name="Z_31C99FDA_D9FD_4B8B_B008_8CA017C57BC9_.wvu.FilterData" localSheetId="1" hidden="1">'2017'!$A$1:$S$458</definedName>
    <definedName name="Z_31C99FDA_D9FD_4B8B_B008_8CA017C57BC9_.wvu.FilterData" localSheetId="2" hidden="1">'2018'!$A$1:$S$200</definedName>
    <definedName name="Z_31C99FDA_D9FD_4B8B_B008_8CA017C57BC9_.wvu.FilterData" localSheetId="3" hidden="1">'2019'!$A$1:$S$92</definedName>
    <definedName name="Z_3203658D_6186_4F11_9323_A415CAFE69DB_.wvu.FilterData" localSheetId="2" hidden="1">'2018'!$A$1:$S$200</definedName>
    <definedName name="Z_3203658D_6186_4F11_9323_A415CAFE69DB_.wvu.FilterData" localSheetId="3" hidden="1">'2019'!$A$1:$S$92</definedName>
    <definedName name="Z_32206AFC_A7C7_46A6_A470_8BCDC69603AD_.wvu.FilterData" localSheetId="1" hidden="1">'2017'!$A$1:$S$458</definedName>
    <definedName name="Z_32206AFC_A7C7_46A6_A470_8BCDC69603AD_.wvu.FilterData" localSheetId="2" hidden="1">'2018'!$A$1:$S$200</definedName>
    <definedName name="Z_32206AFC_A7C7_46A6_A470_8BCDC69603AD_.wvu.FilterData" localSheetId="3" hidden="1">'2019'!$A$1:$S$92</definedName>
    <definedName name="Z_323E5E17_2598_444B_8C01_0DA16AF5F785_.wvu.FilterData" localSheetId="2" hidden="1">'2018'!$A$1:$S$200</definedName>
    <definedName name="Z_323E5E17_2598_444B_8C01_0DA16AF5F785_.wvu.FilterData" localSheetId="3" hidden="1">'2019'!$A$1:$S$92</definedName>
    <definedName name="Z_324DEB2D_4693_4CA7_99B9_052E6E9B3AD0_.wvu.FilterData" localSheetId="2" hidden="1">'2018'!$A$1:$S$200</definedName>
    <definedName name="Z_324DEB2D_4693_4CA7_99B9_052E6E9B3AD0_.wvu.FilterData" localSheetId="3" hidden="1">'2019'!$A$1:$S$92</definedName>
    <definedName name="Z_3252759B_F801_4797_8FA8_090AF9594877_.wvu.FilterData" localSheetId="2" hidden="1">'2018'!$A$1:$S$200</definedName>
    <definedName name="Z_3252759B_F801_4797_8FA8_090AF9594877_.wvu.FilterData" localSheetId="3" hidden="1">'2019'!$A$1:$S$92</definedName>
    <definedName name="Z_3252C63D_A770_4CCC_84AC_5E01CA44580A_.wvu.FilterData" localSheetId="2" hidden="1">'2018'!$A$1:$S$200</definedName>
    <definedName name="Z_3252C63D_A770_4CCC_84AC_5E01CA44580A_.wvu.FilterData" localSheetId="3" hidden="1">'2019'!$A$1:$S$92</definedName>
    <definedName name="Z_329C9967_1483_4BE1_9006_1AEBF55DE885_.wvu.FilterData" localSheetId="1" hidden="1">'2017'!$A$1:$S$1158</definedName>
    <definedName name="Z_329C9967_1483_4BE1_9006_1AEBF55DE885_.wvu.FilterData" localSheetId="2" hidden="1">'2018'!$A$1:$S$200</definedName>
    <definedName name="Z_329C9967_1483_4BE1_9006_1AEBF55DE885_.wvu.FilterData" localSheetId="3" hidden="1">'2019'!$A$1:$S$92</definedName>
    <definedName name="Z_32A887B2_081B_440B_A6D7_90D0FF8F6F63_.wvu.FilterData" localSheetId="2" hidden="1">'2018'!$A$1:$S$200</definedName>
    <definedName name="Z_32A887B2_081B_440B_A6D7_90D0FF8F6F63_.wvu.FilterData" localSheetId="3" hidden="1">'2019'!$A$1:$S$92</definedName>
    <definedName name="Z_32C66179_113D_4FA2_B1FA_CD93BBE3A32A_.wvu.FilterData" localSheetId="2" hidden="1">'2018'!$A$1:$S$200</definedName>
    <definedName name="Z_32C66179_113D_4FA2_B1FA_CD93BBE3A32A_.wvu.FilterData" localSheetId="3" hidden="1">'2019'!$A$1:$S$92</definedName>
    <definedName name="Z_32CBBB7C_6599_469F_890E_416CAFB4F176_.wvu.FilterData" localSheetId="3" hidden="1">'2019'!$A$1:$S$92</definedName>
    <definedName name="Z_32D1021D_5628_4434_8F77_29C8D8EE14C6_.wvu.FilterData" localSheetId="2" hidden="1">'2018'!$A$1:$S$200</definedName>
    <definedName name="Z_32D1021D_5628_4434_8F77_29C8D8EE14C6_.wvu.FilterData" localSheetId="3" hidden="1">'2019'!$A$1:$S$92</definedName>
    <definedName name="Z_32F3A018_AB61_4BC1_8116_97048A603CF4_.wvu.FilterData" localSheetId="1" hidden="1">'2017'!$A$1:$S$458</definedName>
    <definedName name="Z_32F3A018_AB61_4BC1_8116_97048A603CF4_.wvu.FilterData" localSheetId="2" hidden="1">'2018'!$A$1:$S$200</definedName>
    <definedName name="Z_32F3A018_AB61_4BC1_8116_97048A603CF4_.wvu.FilterData" localSheetId="3" hidden="1">'2019'!$A$1:$S$92</definedName>
    <definedName name="Z_32FD472E_6C4E_40BD_AAF0_9A35A9C39CDF_.wvu.FilterData" localSheetId="1" hidden="1">'2017'!$A$1:$S$458</definedName>
    <definedName name="Z_32FD472E_6C4E_40BD_AAF0_9A35A9C39CDF_.wvu.FilterData" localSheetId="2" hidden="1">'2018'!$A$1:$S$200</definedName>
    <definedName name="Z_32FD472E_6C4E_40BD_AAF0_9A35A9C39CDF_.wvu.FilterData" localSheetId="3" hidden="1">'2019'!$A$1:$S$92</definedName>
    <definedName name="Z_33022645_826C_4090_A206_FAA074BBA042_.wvu.FilterData" localSheetId="1" hidden="1">'2017'!$A$1:$S$458</definedName>
    <definedName name="Z_33022645_826C_4090_A206_FAA074BBA042_.wvu.FilterData" localSheetId="2" hidden="1">'2018'!$A$1:$S$200</definedName>
    <definedName name="Z_33022645_826C_4090_A206_FAA074BBA042_.wvu.FilterData" localSheetId="3" hidden="1">'2019'!$A$1:$S$92</definedName>
    <definedName name="Z_33054292_B128_499C_8A5E_35BA1FF8DEC4_.wvu.FilterData" localSheetId="2" hidden="1">'2018'!$A$1:$S$200</definedName>
    <definedName name="Z_33054292_B128_499C_8A5E_35BA1FF8DEC4_.wvu.FilterData" localSheetId="3" hidden="1">'2019'!$A$1:$S$92</definedName>
    <definedName name="Z_330A4C14_BB36_43E7_8538_4DC926E2E7C6_.wvu.FilterData" localSheetId="2" hidden="1">'2018'!$A$1:$S$200</definedName>
    <definedName name="Z_330A4C14_BB36_43E7_8538_4DC926E2E7C6_.wvu.FilterData" localSheetId="3" hidden="1">'2019'!$A$1:$S$92</definedName>
    <definedName name="Z_33264582_9612_4318_A261_7E9D42CEC004_.wvu.FilterData" localSheetId="1" hidden="1">'2017'!$A$1:$S$458</definedName>
    <definedName name="Z_33264582_9612_4318_A261_7E9D42CEC004_.wvu.FilterData" localSheetId="2" hidden="1">'2018'!$A$1:$S$200</definedName>
    <definedName name="Z_33264582_9612_4318_A261_7E9D42CEC004_.wvu.FilterData" localSheetId="3" hidden="1">'2019'!$A$1:$S$92</definedName>
    <definedName name="Z_334A3E6B_1248_45D3_BD11_AD53CA5C0966_.wvu.FilterData" localSheetId="1" hidden="1">'2017'!$A$1:$S$458</definedName>
    <definedName name="Z_334A3E6B_1248_45D3_BD11_AD53CA5C0966_.wvu.FilterData" localSheetId="2" hidden="1">'2018'!$A$1:$S$200</definedName>
    <definedName name="Z_334A3E6B_1248_45D3_BD11_AD53CA5C0966_.wvu.FilterData" localSheetId="3" hidden="1">'2019'!$A$1:$S$92</definedName>
    <definedName name="Z_334BE5E1_AC5A_4EB0_AC15_0173CAE75DE5_.wvu.FilterData" localSheetId="1" hidden="1">'2017'!$A$1:$S$1158</definedName>
    <definedName name="Z_334BE5E1_AC5A_4EB0_AC15_0173CAE75DE5_.wvu.FilterData" localSheetId="2" hidden="1">'2018'!$A$1:$S$200</definedName>
    <definedName name="Z_334BE5E1_AC5A_4EB0_AC15_0173CAE75DE5_.wvu.FilterData" localSheetId="3" hidden="1">'2019'!$A$1:$S$92</definedName>
    <definedName name="Z_334DB617_9A7A_4A9C_A139_3E93C11BDD38_.wvu.FilterData" localSheetId="2" hidden="1">'2018'!$A$1:$S$200</definedName>
    <definedName name="Z_334DB617_9A7A_4A9C_A139_3E93C11BDD38_.wvu.FilterData" localSheetId="3" hidden="1">'2019'!$A$1:$S$92</definedName>
    <definedName name="Z_3356138F_D17D_4EEE_B3CA_07BA010CCA49_.wvu.FilterData" localSheetId="1" hidden="1">'2017'!$A$1:$S$458</definedName>
    <definedName name="Z_3356138F_D17D_4EEE_B3CA_07BA010CCA49_.wvu.FilterData" localSheetId="2" hidden="1">'2018'!$A$1:$S$200</definedName>
    <definedName name="Z_3356138F_D17D_4EEE_B3CA_07BA010CCA49_.wvu.FilterData" localSheetId="3" hidden="1">'2019'!$A$1:$S$92</definedName>
    <definedName name="Z_3367B875_6487_4241_932D_A4564D1882F7_.wvu.FilterData" localSheetId="1" hidden="1">'2017'!$A$1:$S$458</definedName>
    <definedName name="Z_3367B875_6487_4241_932D_A4564D1882F7_.wvu.FilterData" localSheetId="2" hidden="1">'2018'!$A$1:$S$200</definedName>
    <definedName name="Z_3367B875_6487_4241_932D_A4564D1882F7_.wvu.FilterData" localSheetId="3" hidden="1">'2019'!$A$1:$S$92</definedName>
    <definedName name="Z_336F2008_452D_4FE9_B4D9_50C5612585F1_.wvu.FilterData" localSheetId="2" hidden="1">'2018'!$A$1:$S$200</definedName>
    <definedName name="Z_336F2008_452D_4FE9_B4D9_50C5612585F1_.wvu.FilterData" localSheetId="3" hidden="1">'2019'!$A$1:$S$92</definedName>
    <definedName name="Z_338F20A1_04C7_4D24_A4F6_6138818DAF63_.wvu.FilterData" localSheetId="1" hidden="1">'2017'!$A$1:$S$458</definedName>
    <definedName name="Z_338F20A1_04C7_4D24_A4F6_6138818DAF63_.wvu.FilterData" localSheetId="2" hidden="1">'2018'!$A$1:$S$200</definedName>
    <definedName name="Z_338F20A1_04C7_4D24_A4F6_6138818DAF63_.wvu.FilterData" localSheetId="3" hidden="1">'2019'!$A$1:$S$92</definedName>
    <definedName name="Z_33B1FB53_7478_4369_A99D_55162563A5C0_.wvu.FilterData" localSheetId="1" hidden="1">'2017'!$A$1:$S$458</definedName>
    <definedName name="Z_33B1FB53_7478_4369_A99D_55162563A5C0_.wvu.FilterData" localSheetId="2" hidden="1">'2018'!$A$1:$S$200</definedName>
    <definedName name="Z_33B1FB53_7478_4369_A99D_55162563A5C0_.wvu.FilterData" localSheetId="3" hidden="1">'2019'!$A$1:$S$92</definedName>
    <definedName name="Z_33CA10B8_36CD_4D6D_BF9C_AF8F4375C8B1_.wvu.FilterData" localSheetId="2" hidden="1">'2018'!$A$1:$S$200</definedName>
    <definedName name="Z_33CA10B8_36CD_4D6D_BF9C_AF8F4375C8B1_.wvu.FilterData" localSheetId="3" hidden="1">'2019'!$A$1:$S$92</definedName>
    <definedName name="Z_33D0882F_1340_414C_95DD_33F8B1F41E2A_.wvu.FilterData" localSheetId="2" hidden="1">'2018'!$A$1:$S$200</definedName>
    <definedName name="Z_33D0882F_1340_414C_95DD_33F8B1F41E2A_.wvu.FilterData" localSheetId="3" hidden="1">'2019'!$A$1:$S$92</definedName>
    <definedName name="Z_33DE29CE_1526_4B03_9564_6AEDD491BD19_.wvu.FilterData" localSheetId="2" hidden="1">'2018'!$A$1:$S$200</definedName>
    <definedName name="Z_33DE29CE_1526_4B03_9564_6AEDD491BD19_.wvu.FilterData" localSheetId="3" hidden="1">'2019'!$A$1:$S$92</definedName>
    <definedName name="Z_345EF9C0_8D04_4310_AE64_4B042C40F146_.wvu.FilterData" localSheetId="2" hidden="1">'2018'!$A$1:$S$200</definedName>
    <definedName name="Z_345EF9C0_8D04_4310_AE64_4B042C40F146_.wvu.FilterData" localSheetId="3" hidden="1">'2019'!$A$1:$S$92</definedName>
    <definedName name="Z_346C4408_7324_4142_AD7C_2C2927A9DB76_.wvu.FilterData" localSheetId="2" hidden="1">'2018'!$A$1:$S$200</definedName>
    <definedName name="Z_346C4408_7324_4142_AD7C_2C2927A9DB76_.wvu.FilterData" localSheetId="3" hidden="1">'2019'!$A$1:$S$92</definedName>
    <definedName name="Z_348A48B2_56C9_4480_84EE_087A2A8A1CBA_.wvu.FilterData" localSheetId="2" hidden="1">'2018'!$A$1:$S$200</definedName>
    <definedName name="Z_348A48B2_56C9_4480_84EE_087A2A8A1CBA_.wvu.FilterData" localSheetId="3" hidden="1">'2019'!$A$1:$S$92</definedName>
    <definedName name="Z_348DE3CB_4E40_413A_91B6_6AD0E00C3993_.wvu.FilterData" localSheetId="1" hidden="1">'2017'!$A$1:$S$458</definedName>
    <definedName name="Z_348DE3CB_4E40_413A_91B6_6AD0E00C3993_.wvu.FilterData" localSheetId="2" hidden="1">'2018'!$A$1:$S$200</definedName>
    <definedName name="Z_348DE3CB_4E40_413A_91B6_6AD0E00C3993_.wvu.FilterData" localSheetId="3" hidden="1">'2019'!$A$1:$S$92</definedName>
    <definedName name="Z_34C49737_16F1_4309_8E8D_899B25E6AB91_.wvu.FilterData" localSheetId="1" hidden="1">'2017'!$A$1:$S$458</definedName>
    <definedName name="Z_34C49737_16F1_4309_8E8D_899B25E6AB91_.wvu.FilterData" localSheetId="2" hidden="1">'2018'!$A$1:$S$200</definedName>
    <definedName name="Z_34C49737_16F1_4309_8E8D_899B25E6AB91_.wvu.FilterData" localSheetId="3" hidden="1">'2019'!$A$1:$S$92</definedName>
    <definedName name="Z_34F3CDF6_1763_4D09_B28A_B617BC765EAE_.wvu.FilterData" localSheetId="1" hidden="1">'2017'!$A$1:$S$458</definedName>
    <definedName name="Z_34F3CDF6_1763_4D09_B28A_B617BC765EAE_.wvu.FilterData" localSheetId="2" hidden="1">'2018'!$A$1:$S$200</definedName>
    <definedName name="Z_34F3CDF6_1763_4D09_B28A_B617BC765EAE_.wvu.FilterData" localSheetId="3" hidden="1">'2019'!$A$1:$S$92</definedName>
    <definedName name="Z_34F8AF3D_306E_464A_BB61_99A25A99BEA2_.wvu.FilterData" localSheetId="3" hidden="1">'2019'!$A$1:$S$92</definedName>
    <definedName name="Z_351C5545_E660_4223_944F_9FAFA3BDBAF1_.wvu.FilterData" localSheetId="2" hidden="1">'2018'!$A$1:$S$200</definedName>
    <definedName name="Z_351C5545_E660_4223_944F_9FAFA3BDBAF1_.wvu.FilterData" localSheetId="3" hidden="1">'2019'!$A$1:$S$92</definedName>
    <definedName name="Z_3547AEB4_7F4D_45A0_B8CD_BAABBC2DD90E_.wvu.FilterData" localSheetId="2" hidden="1">'2018'!$A$1:$S$200</definedName>
    <definedName name="Z_3547AEB4_7F4D_45A0_B8CD_BAABBC2DD90E_.wvu.FilterData" localSheetId="3" hidden="1">'2019'!$A$1:$S$92</definedName>
    <definedName name="Z_354A324A_604D_490B_A473_18815779BD3B_.wvu.FilterData" localSheetId="2" hidden="1">'2018'!$A$1:$S$200</definedName>
    <definedName name="Z_354A324A_604D_490B_A473_18815779BD3B_.wvu.FilterData" localSheetId="3" hidden="1">'2019'!$A$1:$S$92</definedName>
    <definedName name="Z_357B6083_F50E_48D2_B424_CC28FD002451_.wvu.FilterData" localSheetId="2" hidden="1">'2018'!$A$1:$S$200</definedName>
    <definedName name="Z_357B6083_F50E_48D2_B424_CC28FD002451_.wvu.FilterData" localSheetId="3" hidden="1">'2019'!$A$1:$S$92</definedName>
    <definedName name="Z_35841F35_6D07_4F8D_8F16_9F66C54E8D7A_.wvu.FilterData" localSheetId="1" hidden="1">'2017'!$A$1:$S$1158</definedName>
    <definedName name="Z_35841F35_6D07_4F8D_8F16_9F66C54E8D7A_.wvu.FilterData" localSheetId="2" hidden="1">'2018'!$A$1:$S$200</definedName>
    <definedName name="Z_35841F35_6D07_4F8D_8F16_9F66C54E8D7A_.wvu.FilterData" localSheetId="3" hidden="1">'2019'!$A$1:$S$92</definedName>
    <definedName name="Z_359D737A_2595_49CD_AF82_4EE1E34A2BD7_.wvu.FilterData" localSheetId="1" hidden="1">'2017'!$A$1:$S$458</definedName>
    <definedName name="Z_359D737A_2595_49CD_AF82_4EE1E34A2BD7_.wvu.FilterData" localSheetId="2" hidden="1">'2018'!$A$1:$S$200</definedName>
    <definedName name="Z_359D737A_2595_49CD_AF82_4EE1E34A2BD7_.wvu.FilterData" localSheetId="3" hidden="1">'2019'!$A$1:$S$92</definedName>
    <definedName name="Z_35A3F08C_C5B2_4010_B0E6_E114A94E6074_.wvu.FilterData" localSheetId="3" hidden="1">'2019'!$A$1:$S$92</definedName>
    <definedName name="Z_35B4A23D_DAEE_4AEE_96CA_D933CBCC06EE_.wvu.FilterData" localSheetId="2" hidden="1">'2018'!$A$1:$S$200</definedName>
    <definedName name="Z_35B4A23D_DAEE_4AEE_96CA_D933CBCC06EE_.wvu.FilterData" localSheetId="3" hidden="1">'2019'!$A$1:$S$92</definedName>
    <definedName name="Z_35E95A7B_5561_486C_B002_B8558B905400_.wvu.FilterData" localSheetId="2" hidden="1">'2018'!$A$1:$S$200</definedName>
    <definedName name="Z_35E95A7B_5561_486C_B002_B8558B905400_.wvu.FilterData" localSheetId="3" hidden="1">'2019'!$A$1:$S$92</definedName>
    <definedName name="Z_35F564F3_E0E2_4641_8D57_A3AFBAD33EB3_.wvu.FilterData" localSheetId="1" hidden="1">'2017'!$A$1:$S$458</definedName>
    <definedName name="Z_35F564F3_E0E2_4641_8D57_A3AFBAD33EB3_.wvu.FilterData" localSheetId="2" hidden="1">'2018'!$A$1:$S$200</definedName>
    <definedName name="Z_35F564F3_E0E2_4641_8D57_A3AFBAD33EB3_.wvu.FilterData" localSheetId="3" hidden="1">'2019'!$A$1:$S$92</definedName>
    <definedName name="Z_35FBB573_4263_4884_ACA2_574054A502E1_.wvu.FilterData" localSheetId="2" hidden="1">'2018'!$A$1:$S$200</definedName>
    <definedName name="Z_35FBB573_4263_4884_ACA2_574054A502E1_.wvu.FilterData" localSheetId="3" hidden="1">'2019'!$A$1:$S$92</definedName>
    <definedName name="Z_36066315_7677_4783_9DBE_8F8B9F9E886C_.wvu.FilterData" localSheetId="1" hidden="1">'2017'!$A$1:$S$1158</definedName>
    <definedName name="Z_36066315_7677_4783_9DBE_8F8B9F9E886C_.wvu.FilterData" localSheetId="2" hidden="1">'2018'!$A$1:$S$200</definedName>
    <definedName name="Z_36066315_7677_4783_9DBE_8F8B9F9E886C_.wvu.FilterData" localSheetId="3" hidden="1">'2019'!$A$1:$S$92</definedName>
    <definedName name="Z_3610A8AD_5100_4005_B43B_6A79CFADB59D_.wvu.FilterData" localSheetId="2" hidden="1">'2018'!$A$1:$S$200</definedName>
    <definedName name="Z_3610A8AD_5100_4005_B43B_6A79CFADB59D_.wvu.FilterData" localSheetId="3" hidden="1">'2019'!$A$1:$S$92</definedName>
    <definedName name="Z_362C305A_9C9D_4588_AB8E_A73C1EC7DACB_.wvu.FilterData" localSheetId="2" hidden="1">'2018'!$A$1:$S$200</definedName>
    <definedName name="Z_362C305A_9C9D_4588_AB8E_A73C1EC7DACB_.wvu.FilterData" localSheetId="3" hidden="1">'2019'!$A$1:$S$92</definedName>
    <definedName name="Z_365D662B_F4C2_4E65_9F83_1681051EDD9E_.wvu.FilterData" localSheetId="2" hidden="1">'2018'!$A$1:$S$200</definedName>
    <definedName name="Z_365D662B_F4C2_4E65_9F83_1681051EDD9E_.wvu.FilterData" localSheetId="3" hidden="1">'2019'!$A$1:$S$92</definedName>
    <definedName name="Z_365D9C6F_17DD_4CEF_B82A_83536B55E543_.wvu.FilterData" localSheetId="1" hidden="1">'2017'!$A$1:$S$458</definedName>
    <definedName name="Z_365D9C6F_17DD_4CEF_B82A_83536B55E543_.wvu.FilterData" localSheetId="2" hidden="1">'2018'!$A$1:$S$200</definedName>
    <definedName name="Z_365D9C6F_17DD_4CEF_B82A_83536B55E543_.wvu.FilterData" localSheetId="3" hidden="1">'2019'!$A$1:$S$92</definedName>
    <definedName name="Z_36641EDF_4726_4AE1_A839_B191CF920F7F_.wvu.FilterData" localSheetId="2" hidden="1">'2018'!$A$1:$S$200</definedName>
    <definedName name="Z_36641EDF_4726_4AE1_A839_B191CF920F7F_.wvu.FilterData" localSheetId="3" hidden="1">'2019'!$A$1:$S$92</definedName>
    <definedName name="Z_36F4811F_D392_46A3_B28D_99272184649C_.wvu.FilterData" localSheetId="1" hidden="1">'2017'!$A$1:$S$1158</definedName>
    <definedName name="Z_36F4811F_D392_46A3_B28D_99272184649C_.wvu.FilterData" localSheetId="2" hidden="1">'2018'!$A$1:$S$200</definedName>
    <definedName name="Z_36F4811F_D392_46A3_B28D_99272184649C_.wvu.FilterData" localSheetId="3" hidden="1">'2019'!$A$1:$S$92</definedName>
    <definedName name="Z_36FDEA34_9286_47AB_AEA2_A98178E1DF93_.wvu.FilterData" localSheetId="2" hidden="1">'2018'!$A$1:$S$200</definedName>
    <definedName name="Z_36FDEA34_9286_47AB_AEA2_A98178E1DF93_.wvu.FilterData" localSheetId="3" hidden="1">'2019'!$A$1:$S$92</definedName>
    <definedName name="Z_371CC79D_F760_4820_8F8E_CD770CC5032E_.wvu.FilterData" localSheetId="1" hidden="1">'2017'!$A$1:$S$1158</definedName>
    <definedName name="Z_371CC79D_F760_4820_8F8E_CD770CC5032E_.wvu.FilterData" localSheetId="2" hidden="1">'2018'!$A$1:$S$200</definedName>
    <definedName name="Z_371CC79D_F760_4820_8F8E_CD770CC5032E_.wvu.FilterData" localSheetId="3" hidden="1">'2019'!$A$1:$S$92</definedName>
    <definedName name="Z_3752593D_59CA_40EA_B4B2_B50B1241D131_.wvu.FilterData" localSheetId="1" hidden="1">'2017'!$A$1:$S$458</definedName>
    <definedName name="Z_3752593D_59CA_40EA_B4B2_B50B1241D131_.wvu.FilterData" localSheetId="2" hidden="1">'2018'!$A$1:$S$200</definedName>
    <definedName name="Z_3752593D_59CA_40EA_B4B2_B50B1241D131_.wvu.FilterData" localSheetId="3" hidden="1">'2019'!$A$1:$S$92</definedName>
    <definedName name="Z_375EE9A6_8C41_41F5_950D_1917ACCA07CF_.wvu.FilterData" localSheetId="1" hidden="1">'2017'!$A$1:$S$1158</definedName>
    <definedName name="Z_375EE9A6_8C41_41F5_950D_1917ACCA07CF_.wvu.FilterData" localSheetId="2" hidden="1">'2018'!$A$1:$S$200</definedName>
    <definedName name="Z_375EE9A6_8C41_41F5_950D_1917ACCA07CF_.wvu.FilterData" localSheetId="3" hidden="1">'2019'!$A$1:$S$92</definedName>
    <definedName name="Z_378784F6_2A97_42ED_B0ED_78272BC3F354_.wvu.FilterData" localSheetId="3" hidden="1">'2019'!$A$1:$S$92</definedName>
    <definedName name="Z_37973E60_0447_4A58_9D86_EFD90DFD2F15_.wvu.FilterData" localSheetId="2" hidden="1">'2018'!$A$1:$S$200</definedName>
    <definedName name="Z_37973E60_0447_4A58_9D86_EFD90DFD2F15_.wvu.FilterData" localSheetId="3" hidden="1">'2019'!$A$1:$S$92</definedName>
    <definedName name="Z_37A049CF_8E96_4385_BCDB_36D36FB629B8_.wvu.FilterData" localSheetId="1" hidden="1">'2017'!$A$1:$S$1158</definedName>
    <definedName name="Z_37A049CF_8E96_4385_BCDB_36D36FB629B8_.wvu.FilterData" localSheetId="2" hidden="1">'2018'!$A$1:$S$200</definedName>
    <definedName name="Z_37A049CF_8E96_4385_BCDB_36D36FB629B8_.wvu.FilterData" localSheetId="3" hidden="1">'2019'!$A$1:$S$92</definedName>
    <definedName name="Z_37B37491_C9BD_4BB4_968D_BF5EB78712D4_.wvu.FilterData" localSheetId="1" hidden="1">'2017'!$A$1:$S$458</definedName>
    <definedName name="Z_37B37491_C9BD_4BB4_968D_BF5EB78712D4_.wvu.FilterData" localSheetId="2" hidden="1">'2018'!$A$1:$S$200</definedName>
    <definedName name="Z_37B37491_C9BD_4BB4_968D_BF5EB78712D4_.wvu.FilterData" localSheetId="3" hidden="1">'2019'!$A$1:$S$92</definedName>
    <definedName name="Z_37CFAE76_7DB8_4F90_98AE_562EE2E9E934_.wvu.FilterData" localSheetId="2" hidden="1">'2018'!$A$1:$S$200</definedName>
    <definedName name="Z_37CFAE76_7DB8_4F90_98AE_562EE2E9E934_.wvu.FilterData" localSheetId="3" hidden="1">'2019'!$A$1:$S$92</definedName>
    <definedName name="Z_37D12615_CE7B_4F2B_AEDB_9FEAF4ADC3A4_.wvu.FilterData" localSheetId="2" hidden="1">'2018'!$A$1:$S$200</definedName>
    <definedName name="Z_37D12615_CE7B_4F2B_AEDB_9FEAF4ADC3A4_.wvu.FilterData" localSheetId="3" hidden="1">'2019'!$A$1:$S$92</definedName>
    <definedName name="Z_380C6B3B_5127_42BE_9C7E_4A71F23569A9_.wvu.FilterData" localSheetId="2" hidden="1">'2018'!$A$1:$S$200</definedName>
    <definedName name="Z_380C6B3B_5127_42BE_9C7E_4A71F23569A9_.wvu.FilterData" localSheetId="3" hidden="1">'2019'!$A$1:$S$92</definedName>
    <definedName name="Z_386BB87F_4E55_4A66_84EF_4B4D6473F47D_.wvu.FilterData" localSheetId="1" hidden="1">'2017'!$A$1:$S$1158</definedName>
    <definedName name="Z_386BB87F_4E55_4A66_84EF_4B4D6473F47D_.wvu.FilterData" localSheetId="2" hidden="1">'2018'!$A$1:$S$200</definedName>
    <definedName name="Z_386BB87F_4E55_4A66_84EF_4B4D6473F47D_.wvu.FilterData" localSheetId="3" hidden="1">'2019'!$A$1:$S$92</definedName>
    <definedName name="Z_387E7EA6_EBF7_46BC_ACDF_E11614D27820_.wvu.FilterData" localSheetId="2" hidden="1">'2018'!$A$1:$S$200</definedName>
    <definedName name="Z_387E7EA6_EBF7_46BC_ACDF_E11614D27820_.wvu.FilterData" localSheetId="3" hidden="1">'2019'!$A$1:$S$92</definedName>
    <definedName name="Z_38803776_3D8A_46EE_B294_0E9251F3912B_.wvu.FilterData" localSheetId="1" hidden="1">'2017'!$A$1:$S$458</definedName>
    <definedName name="Z_38803776_3D8A_46EE_B294_0E9251F3912B_.wvu.FilterData" localSheetId="2" hidden="1">'2018'!$A$1:$S$200</definedName>
    <definedName name="Z_38803776_3D8A_46EE_B294_0E9251F3912B_.wvu.FilterData" localSheetId="3" hidden="1">'2019'!$A$1:$S$92</definedName>
    <definedName name="Z_3880F4CF_4727_4B64_85A7_0623FA27FBE5_.wvu.FilterData" localSheetId="1" hidden="1">'2017'!$A$1:$S$458</definedName>
    <definedName name="Z_3880F4CF_4727_4B64_85A7_0623FA27FBE5_.wvu.FilterData" localSheetId="2" hidden="1">'2018'!$A$1:$S$200</definedName>
    <definedName name="Z_3880F4CF_4727_4B64_85A7_0623FA27FBE5_.wvu.FilterData" localSheetId="3" hidden="1">'2019'!$A$1:$S$92</definedName>
    <definedName name="Z_38837966_321E_4C06_8576_A188E941D078_.wvu.FilterData" localSheetId="2" hidden="1">'2018'!$A$1:$S$200</definedName>
    <definedName name="Z_38837966_321E_4C06_8576_A188E941D078_.wvu.FilterData" localSheetId="3" hidden="1">'2019'!$A$1:$S$92</definedName>
    <definedName name="Z_38962E36_F88C_4D29_86DA_3D604E8FB57B_.wvu.FilterData" localSheetId="2" hidden="1">'2018'!$A$1:$S$200</definedName>
    <definedName name="Z_38962E36_F88C_4D29_86DA_3D604E8FB57B_.wvu.FilterData" localSheetId="3" hidden="1">'2019'!$A$1:$S$92</definedName>
    <definedName name="Z_38CBB0BE_9B80_4A39_A9C9_97F7C247C001_.wvu.FilterData" localSheetId="1" hidden="1">'2017'!$A$1:$S$1158</definedName>
    <definedName name="Z_38CBB0BE_9B80_4A39_A9C9_97F7C247C001_.wvu.FilterData" localSheetId="2" hidden="1">'2018'!$A$1:$S$200</definedName>
    <definedName name="Z_38CBB0BE_9B80_4A39_A9C9_97F7C247C001_.wvu.FilterData" localSheetId="3" hidden="1">'2019'!$A$1:$S$92</definedName>
    <definedName name="Z_38D30334_D8D4_44A0_9875_B85A051A037E_.wvu.FilterData" localSheetId="2" hidden="1">'2018'!$A$1:$S$200</definedName>
    <definedName name="Z_38D30334_D8D4_44A0_9875_B85A051A037E_.wvu.FilterData" localSheetId="3" hidden="1">'2019'!$A$1:$S$92</definedName>
    <definedName name="Z_38E7E44E_2DA8_4997_AF5E_E95B7EF4BBB7_.wvu.FilterData" localSheetId="1" hidden="1">'2017'!$A$1:$S$458</definedName>
    <definedName name="Z_38E7E44E_2DA8_4997_AF5E_E95B7EF4BBB7_.wvu.FilterData" localSheetId="2" hidden="1">'2018'!$A$1:$S$200</definedName>
    <definedName name="Z_38E7E44E_2DA8_4997_AF5E_E95B7EF4BBB7_.wvu.FilterData" localSheetId="3" hidden="1">'2019'!$A$1:$S$92</definedName>
    <definedName name="Z_38F586B8_72BE_4525_9EBF_DA0007E19F82_.wvu.FilterData" localSheetId="2" hidden="1">'2018'!$A$1:$S$200</definedName>
    <definedName name="Z_38F586B8_72BE_4525_9EBF_DA0007E19F82_.wvu.FilterData" localSheetId="3" hidden="1">'2019'!$A$1:$S$92</definedName>
    <definedName name="Z_390FE272_2FE7_4117_9B9F_B425F5995F4B_.wvu.FilterData" localSheetId="2" hidden="1">'2018'!$A$1:$S$200</definedName>
    <definedName name="Z_390FE272_2FE7_4117_9B9F_B425F5995F4B_.wvu.FilterData" localSheetId="3" hidden="1">'2019'!$A$1:$S$92</definedName>
    <definedName name="Z_3923BDCD_B046_47B7_8EBB_0B8F027A2BF8_.wvu.FilterData" localSheetId="1" hidden="1">'2017'!$A$1:$S$1158</definedName>
    <definedName name="Z_3923BDCD_B046_47B7_8EBB_0B8F027A2BF8_.wvu.FilterData" localSheetId="2" hidden="1">'2018'!$A$1:$S$200</definedName>
    <definedName name="Z_3923BDCD_B046_47B7_8EBB_0B8F027A2BF8_.wvu.FilterData" localSheetId="3" hidden="1">'2019'!$A$1:$S$92</definedName>
    <definedName name="Z_3923F5CC_7D4D_41A8_9307_0AD55DE682ED_.wvu.FilterData" localSheetId="2" hidden="1">'2018'!$A$1:$S$200</definedName>
    <definedName name="Z_3923F5CC_7D4D_41A8_9307_0AD55DE682ED_.wvu.FilterData" localSheetId="3" hidden="1">'2019'!$A$1:$S$92</definedName>
    <definedName name="Z_393D6D9A_F439_41EE_8FC4_79811173D31F_.wvu.FilterData" localSheetId="1" hidden="1">'2017'!$A$1:$S$1158</definedName>
    <definedName name="Z_393D6D9A_F439_41EE_8FC4_79811173D31F_.wvu.FilterData" localSheetId="2" hidden="1">'2018'!$A$1:$S$200</definedName>
    <definedName name="Z_393D6D9A_F439_41EE_8FC4_79811173D31F_.wvu.FilterData" localSheetId="3" hidden="1">'2019'!$A$1:$S$92</definedName>
    <definedName name="Z_39454833_EA2F_41A6_A093_DA33D318F257_.wvu.FilterData" localSheetId="1" hidden="1">'2017'!$A$1:$S$458</definedName>
    <definedName name="Z_39454833_EA2F_41A6_A093_DA33D318F257_.wvu.FilterData" localSheetId="2" hidden="1">'2018'!$A$1:$S$200</definedName>
    <definedName name="Z_39454833_EA2F_41A6_A093_DA33D318F257_.wvu.FilterData" localSheetId="3" hidden="1">'2019'!$A$1:$S$92</definedName>
    <definedName name="Z_394B1BC4_A976_49FE_8DB8_60B7C3131462_.wvu.FilterData" localSheetId="2" hidden="1">'2018'!$A$1:$S$200</definedName>
    <definedName name="Z_394B1BC4_A976_49FE_8DB8_60B7C3131462_.wvu.FilterData" localSheetId="3" hidden="1">'2019'!$A$1:$S$92</definedName>
    <definedName name="Z_39646159_42BB_4AC4_8ACA_C2796B664043_.wvu.FilterData" localSheetId="2" hidden="1">'2018'!$A$1:$S$200</definedName>
    <definedName name="Z_39646159_42BB_4AC4_8ACA_C2796B664043_.wvu.FilterData" localSheetId="3" hidden="1">'2019'!$A$1:$S$92</definedName>
    <definedName name="Z_39983731_27D2_4157_802B_FAE30A6714A9_.wvu.FilterData" localSheetId="1" hidden="1">'2017'!$A$1:$S$458</definedName>
    <definedName name="Z_39983731_27D2_4157_802B_FAE30A6714A9_.wvu.FilterData" localSheetId="2" hidden="1">'2018'!$A$1:$S$200</definedName>
    <definedName name="Z_39983731_27D2_4157_802B_FAE30A6714A9_.wvu.FilterData" localSheetId="3" hidden="1">'2019'!$A$1:$S$92</definedName>
    <definedName name="Z_39A9E9A6_2566_4F9B_ADEC_5648827935FC_.wvu.FilterData" localSheetId="1" hidden="1">'2017'!$A$1:$S$458</definedName>
    <definedName name="Z_39A9E9A6_2566_4F9B_ADEC_5648827935FC_.wvu.FilterData" localSheetId="2" hidden="1">'2018'!$A$1:$S$200</definedName>
    <definedName name="Z_39A9E9A6_2566_4F9B_ADEC_5648827935FC_.wvu.FilterData" localSheetId="3" hidden="1">'2019'!$A$1:$S$92</definedName>
    <definedName name="Z_39AD2B4D_0896_4236_9981_A2EA8686F68B_.wvu.FilterData" localSheetId="2" hidden="1">'2018'!$A$1:$S$200</definedName>
    <definedName name="Z_39AD2B4D_0896_4236_9981_A2EA8686F68B_.wvu.FilterData" localSheetId="3" hidden="1">'2019'!$A$1:$S$92</definedName>
    <definedName name="Z_39BA02EE_EB1C_4B5F_94B0_316BB0FE316E_.wvu.FilterData" localSheetId="3" hidden="1">'2019'!$A$1:$S$92</definedName>
    <definedName name="Z_39D51DAE_2B7B_4B80_A52E_1D953BB52263_.wvu.FilterData" localSheetId="1" hidden="1">'2017'!$A$1:$S$458</definedName>
    <definedName name="Z_39D51DAE_2B7B_4B80_A52E_1D953BB52263_.wvu.FilterData" localSheetId="2" hidden="1">'2018'!$A$1:$S$200</definedName>
    <definedName name="Z_39D51DAE_2B7B_4B80_A52E_1D953BB52263_.wvu.FilterData" localSheetId="3" hidden="1">'2019'!$A$1:$S$92</definedName>
    <definedName name="Z_39DF024B_68B5_456C_964C_2FE312932163_.wvu.FilterData" localSheetId="2" hidden="1">'2018'!$A$1:$S$200</definedName>
    <definedName name="Z_39DF024B_68B5_456C_964C_2FE312932163_.wvu.FilterData" localSheetId="3" hidden="1">'2019'!$A$1:$S$92</definedName>
    <definedName name="Z_39E98C16_F039_480F_B1F2_A743D3FC3559_.wvu.FilterData" localSheetId="2" hidden="1">'2018'!$A$1:$S$200</definedName>
    <definedName name="Z_39E98C16_F039_480F_B1F2_A743D3FC3559_.wvu.FilterData" localSheetId="3" hidden="1">'2019'!$A$1:$S$92</definedName>
    <definedName name="Z_39F68AFD_536B_44B7_A839_B3826AF4DE93_.wvu.FilterData" localSheetId="1" hidden="1">'2017'!$A$1:$S$458</definedName>
    <definedName name="Z_39F68AFD_536B_44B7_A839_B3826AF4DE93_.wvu.FilterData" localSheetId="2" hidden="1">'2018'!$A$1:$S$200</definedName>
    <definedName name="Z_39F68AFD_536B_44B7_A839_B3826AF4DE93_.wvu.FilterData" localSheetId="3" hidden="1">'2019'!$A$1:$S$92</definedName>
    <definedName name="Z_3A024E5F_A935_47DA_9371_446366F22A59_.wvu.FilterData" localSheetId="2" hidden="1">'2018'!$A$1:$S$200</definedName>
    <definedName name="Z_3A024E5F_A935_47DA_9371_446366F22A59_.wvu.FilterData" localSheetId="3" hidden="1">'2019'!$A$1:$S$92</definedName>
    <definedName name="Z_3A063F1B_E5F0_4C59_98BA_65FF06F4553E_.wvu.FilterData" localSheetId="2" hidden="1">'2018'!$A$1:$S$200</definedName>
    <definedName name="Z_3A063F1B_E5F0_4C59_98BA_65FF06F4553E_.wvu.FilterData" localSheetId="3" hidden="1">'2019'!$A$1:$S$92</definedName>
    <definedName name="Z_3A090672_8C57_4D4B_B753_D10B1B800511_.wvu.FilterData" localSheetId="1" hidden="1">'2017'!$A$1:$S$458</definedName>
    <definedName name="Z_3A090672_8C57_4D4B_B753_D10B1B800511_.wvu.FilterData" localSheetId="2" hidden="1">'2018'!$A$1:$S$200</definedName>
    <definedName name="Z_3A090672_8C57_4D4B_B753_D10B1B800511_.wvu.FilterData" localSheetId="3" hidden="1">'2019'!$A$1:$S$92</definedName>
    <definedName name="Z_3A0C1EA5_3FB6_4D7E_B594_88BC8A3FC2FB_.wvu.FilterData" localSheetId="2" hidden="1">'2018'!$A$1:$S$200</definedName>
    <definedName name="Z_3A0C1EA5_3FB6_4D7E_B594_88BC8A3FC2FB_.wvu.FilterData" localSheetId="3" hidden="1">'2019'!$A$1:$S$92</definedName>
    <definedName name="Z_3A319389_BBA8_417E_9A31_8693C20ABDBE_.wvu.FilterData" localSheetId="2" hidden="1">'2018'!$A$1:$S$200</definedName>
    <definedName name="Z_3A319389_BBA8_417E_9A31_8693C20ABDBE_.wvu.FilterData" localSheetId="3" hidden="1">'2019'!$A$1:$S$92</definedName>
    <definedName name="Z_3A53DD00_E589_46C3_B75A_15F969A5CB6E_.wvu.FilterData" localSheetId="2" hidden="1">'2018'!$A$1:$S$200</definedName>
    <definedName name="Z_3A53DD00_E589_46C3_B75A_15F969A5CB6E_.wvu.FilterData" localSheetId="3" hidden="1">'2019'!$A$1:$S$92</definedName>
    <definedName name="Z_3A5640AB_B9BA_4185_B6AE_C7EC4E1A2059_.wvu.FilterData" localSheetId="1" hidden="1">'2017'!$A$1:$S$458</definedName>
    <definedName name="Z_3A5640AB_B9BA_4185_B6AE_C7EC4E1A2059_.wvu.FilterData" localSheetId="2" hidden="1">'2018'!$A$1:$S$200</definedName>
    <definedName name="Z_3A5640AB_B9BA_4185_B6AE_C7EC4E1A2059_.wvu.FilterData" localSheetId="3" hidden="1">'2019'!$A$1:$S$92</definedName>
    <definedName name="Z_3A65BCBB_1F91_4B22_AC86_2D5662F41013_.wvu.FilterData" localSheetId="1" hidden="1">'2017'!$A$1:$S$458</definedName>
    <definedName name="Z_3A65BCBB_1F91_4B22_AC86_2D5662F41013_.wvu.FilterData" localSheetId="2" hidden="1">'2018'!$A$1:$S$200</definedName>
    <definedName name="Z_3A65BCBB_1F91_4B22_AC86_2D5662F41013_.wvu.FilterData" localSheetId="3" hidden="1">'2019'!$A$1:$S$92</definedName>
    <definedName name="Z_3A6E46D5_CE8B_40C8_8334_A21BF92EB903_.wvu.FilterData" localSheetId="1" hidden="1">'2017'!$A$1:$S$458</definedName>
    <definedName name="Z_3A6E46D5_CE8B_40C8_8334_A21BF92EB903_.wvu.FilterData" localSheetId="2" hidden="1">'2018'!$A$1:$S$200</definedName>
    <definedName name="Z_3A6E46D5_CE8B_40C8_8334_A21BF92EB903_.wvu.FilterData" localSheetId="3" hidden="1">'2019'!$A$1:$S$92</definedName>
    <definedName name="Z_3A869B2F_A96C_49B4_9A09_DC81B904E3B5_.wvu.FilterData" localSheetId="1" hidden="1">'2017'!$A$1:$S$1158</definedName>
    <definedName name="Z_3A869B2F_A96C_49B4_9A09_DC81B904E3B5_.wvu.FilterData" localSheetId="2" hidden="1">'2018'!$A$1:$S$200</definedName>
    <definedName name="Z_3A869B2F_A96C_49B4_9A09_DC81B904E3B5_.wvu.FilterData" localSheetId="3" hidden="1">'2019'!$A$1:$S$92</definedName>
    <definedName name="Z_3A87E6BD_E3EB_48E6_B2D9_81605BB4708D_.wvu.FilterData" localSheetId="1" hidden="1">'2017'!$A$1:$S$458</definedName>
    <definedName name="Z_3A87E6BD_E3EB_48E6_B2D9_81605BB4708D_.wvu.FilterData" localSheetId="2" hidden="1">'2018'!$A$1:$S$200</definedName>
    <definedName name="Z_3A87E6BD_E3EB_48E6_B2D9_81605BB4708D_.wvu.FilterData" localSheetId="3" hidden="1">'2019'!$A$1:$S$92</definedName>
    <definedName name="Z_3A906569_469B_4816_AD5F_3B4AD15D5613_.wvu.FilterData" localSheetId="2" hidden="1">'2018'!$A$1:$S$200</definedName>
    <definedName name="Z_3A906569_469B_4816_AD5F_3B4AD15D5613_.wvu.FilterData" localSheetId="3" hidden="1">'2019'!$A$1:$S$92</definedName>
    <definedName name="Z_3AA36341_B57C_45EC_B171_7BFB50A8D6E0_.wvu.FilterData" localSheetId="1" hidden="1">'2017'!$A$1:$S$1158</definedName>
    <definedName name="Z_3AA36341_B57C_45EC_B171_7BFB50A8D6E0_.wvu.FilterData" localSheetId="2" hidden="1">'2018'!$A$1:$S$200</definedName>
    <definedName name="Z_3AA36341_B57C_45EC_B171_7BFB50A8D6E0_.wvu.FilterData" localSheetId="3" hidden="1">'2019'!$A$1:$S$92</definedName>
    <definedName name="Z_3AADB028_3753_4832_9611_CA761E64B950_.wvu.FilterData" localSheetId="2" hidden="1">'2018'!$A$1:$S$200</definedName>
    <definedName name="Z_3AADB028_3753_4832_9611_CA761E64B950_.wvu.FilterData" localSheetId="3" hidden="1">'2019'!$A$1:$S$92</definedName>
    <definedName name="Z_3AE4D498_6281_43D8_B213_600106224425_.wvu.FilterData" localSheetId="1" hidden="1">'2017'!$A$1:$S$458</definedName>
    <definedName name="Z_3AE4D498_6281_43D8_B213_600106224425_.wvu.FilterData" localSheetId="2" hidden="1">'2018'!$A$1:$S$200</definedName>
    <definedName name="Z_3AE4D498_6281_43D8_B213_600106224425_.wvu.FilterData" localSheetId="3" hidden="1">'2019'!$A$1:$S$92</definedName>
    <definedName name="Z_3AEEBC21_CD43_41F9_8075_6E07EBB878A0_.wvu.FilterData" localSheetId="2" hidden="1">'2018'!$A$1:$S$200</definedName>
    <definedName name="Z_3AEEBC21_CD43_41F9_8075_6E07EBB878A0_.wvu.FilterData" localSheetId="3" hidden="1">'2019'!$A$1:$S$92</definedName>
    <definedName name="Z_3B58697F_47B3_4617_BE13_E803F405DA4B_.wvu.FilterData" localSheetId="1" hidden="1">'2017'!$A$1:$S$458</definedName>
    <definedName name="Z_3B58697F_47B3_4617_BE13_E803F405DA4B_.wvu.FilterData" localSheetId="2" hidden="1">'2018'!$A$1:$S$200</definedName>
    <definedName name="Z_3B58697F_47B3_4617_BE13_E803F405DA4B_.wvu.FilterData" localSheetId="3" hidden="1">'2019'!$A$1:$S$92</definedName>
    <definedName name="Z_3B5A5872_2077_4B46_A807_AE2131E38593_.wvu.FilterData" localSheetId="2" hidden="1">'2018'!$A$1:$S$200</definedName>
    <definedName name="Z_3B5A5872_2077_4B46_A807_AE2131E38593_.wvu.FilterData" localSheetId="3" hidden="1">'2019'!$A$1:$S$92</definedName>
    <definedName name="Z_3B720BD5_9599_4969_8BB1_08635FDAE5CE_.wvu.FilterData" localSheetId="1" hidden="1">'2017'!$A$1:$S$458</definedName>
    <definedName name="Z_3B720BD5_9599_4969_8BB1_08635FDAE5CE_.wvu.FilterData" localSheetId="2" hidden="1">'2018'!$A$1:$S$200</definedName>
    <definedName name="Z_3B720BD5_9599_4969_8BB1_08635FDAE5CE_.wvu.FilterData" localSheetId="3" hidden="1">'2019'!$A$1:$S$92</definedName>
    <definedName name="Z_3B810D32_0552_4831_8285_83F8A521C957_.wvu.FilterData" localSheetId="2" hidden="1">'2018'!$A$1:$S$200</definedName>
    <definedName name="Z_3B810D32_0552_4831_8285_83F8A521C957_.wvu.FilterData" localSheetId="3" hidden="1">'2019'!$A$1:$S$92</definedName>
    <definedName name="Z_3B95A644_2FA1_4020_8540_F6F66F1EB0C7_.wvu.FilterData" localSheetId="2" hidden="1">'2018'!$A$1:$S$200</definedName>
    <definedName name="Z_3B95A644_2FA1_4020_8540_F6F66F1EB0C7_.wvu.FilterData" localSheetId="3" hidden="1">'2019'!$A$1:$S$92</definedName>
    <definedName name="Z_3BA1DF1A_2ACC_49B5_B7C6_EA095B9C56E0_.wvu.FilterData" localSheetId="2" hidden="1">'2018'!$A$1:$S$200</definedName>
    <definedName name="Z_3BA1DF1A_2ACC_49B5_B7C6_EA095B9C56E0_.wvu.FilterData" localSheetId="3" hidden="1">'2019'!$A$1:$S$92</definedName>
    <definedName name="Z_3BC80B67_7A56_4DFF_9297_842E5101F15A_.wvu.FilterData" localSheetId="2" hidden="1">'2018'!$A$1:$S$200</definedName>
    <definedName name="Z_3BC80B67_7A56_4DFF_9297_842E5101F15A_.wvu.FilterData" localSheetId="3" hidden="1">'2019'!$A$1:$S$92</definedName>
    <definedName name="Z_3BE35CC7_0AE0_4C9E_BDEC_B9CC8D840D0C_.wvu.FilterData" localSheetId="1" hidden="1">'2017'!$A$1:$S$1158</definedName>
    <definedName name="Z_3BE35CC7_0AE0_4C9E_BDEC_B9CC8D840D0C_.wvu.FilterData" localSheetId="2" hidden="1">'2018'!$A$1:$S$200</definedName>
    <definedName name="Z_3BE35CC7_0AE0_4C9E_BDEC_B9CC8D840D0C_.wvu.FilterData" localSheetId="3" hidden="1">'2019'!$A$1:$S$92</definedName>
    <definedName name="Z_3BECBD72_377F_473E_8B14_EB26F8CF199F_.wvu.FilterData" localSheetId="1" hidden="1">'2017'!$A$1:$S$458</definedName>
    <definedName name="Z_3BECBD72_377F_473E_8B14_EB26F8CF199F_.wvu.FilterData" localSheetId="2" hidden="1">'2018'!$A$1:$S$200</definedName>
    <definedName name="Z_3BECBD72_377F_473E_8B14_EB26F8CF199F_.wvu.FilterData" localSheetId="3" hidden="1">'2019'!$A$1:$S$92</definedName>
    <definedName name="Z_3C0A5939_8023_4287_9B50_8FABB8105C04_.wvu.FilterData" localSheetId="1" hidden="1">'2017'!$A$1:$S$458</definedName>
    <definedName name="Z_3C0A5939_8023_4287_9B50_8FABB8105C04_.wvu.FilterData" localSheetId="2" hidden="1">'2018'!$A$1:$S$200</definedName>
    <definedName name="Z_3C0A5939_8023_4287_9B50_8FABB8105C04_.wvu.FilterData" localSheetId="3" hidden="1">'2019'!$A$1:$S$92</definedName>
    <definedName name="Z_3C0BB136_B20A_4572_BFC1_B6A84D865F20_.wvu.FilterData" localSheetId="1" hidden="1">'2017'!$A$1:$S$458</definedName>
    <definedName name="Z_3C0BB136_B20A_4572_BFC1_B6A84D865F20_.wvu.FilterData" localSheetId="2" hidden="1">'2018'!$A$1:$S$200</definedName>
    <definedName name="Z_3C0BB136_B20A_4572_BFC1_B6A84D865F20_.wvu.FilterData" localSheetId="3" hidden="1">'2019'!$A$1:$S$92</definedName>
    <definedName name="Z_3C138E2B_715F_40BC_B20A_47DD7286B15B_.wvu.FilterData" localSheetId="2" hidden="1">'2018'!$A$1:$S$200</definedName>
    <definedName name="Z_3C138E2B_715F_40BC_B20A_47DD7286B15B_.wvu.FilterData" localSheetId="3" hidden="1">'2019'!$A$1:$S$92</definedName>
    <definedName name="Z_3C252E33_D226_410C_8323_ED8CACF1D747_.wvu.FilterData" localSheetId="1" hidden="1">'2017'!$A$1:$S$1158</definedName>
    <definedName name="Z_3C252E33_D226_410C_8323_ED8CACF1D747_.wvu.FilterData" localSheetId="2" hidden="1">'2018'!$A$1:$S$200</definedName>
    <definedName name="Z_3C252E33_D226_410C_8323_ED8CACF1D747_.wvu.FilterData" localSheetId="3" hidden="1">'2019'!$A$1:$S$92</definedName>
    <definedName name="Z_3C42FDC5_8901_45AC_BF5C_CDA15A72958D_.wvu.FilterData" localSheetId="2" hidden="1">'2018'!$A$1:$S$200</definedName>
    <definedName name="Z_3C42FDC5_8901_45AC_BF5C_CDA15A72958D_.wvu.FilterData" localSheetId="3" hidden="1">'2019'!$A$1:$S$92</definedName>
    <definedName name="Z_3C65EFF1_DE2A_40B8_ABFE_5F52DFE7148D_.wvu.FilterData" localSheetId="2" hidden="1">'2018'!$A$1:$S$200</definedName>
    <definedName name="Z_3C65EFF1_DE2A_40B8_ABFE_5F52DFE7148D_.wvu.FilterData" localSheetId="3" hidden="1">'2019'!$A$1:$S$92</definedName>
    <definedName name="Z_3C67BAE2_0AE3_40C7_83D9_47F7AC344EB2_.wvu.FilterData" localSheetId="3" hidden="1">'2019'!$A$1:$S$92</definedName>
    <definedName name="Z_3C6D6545_4995_4503_A18E_F40B59292C00_.wvu.FilterData" localSheetId="1" hidden="1">'2017'!$A$1:$S$1158</definedName>
    <definedName name="Z_3C6D6545_4995_4503_A18E_F40B59292C00_.wvu.FilterData" localSheetId="2" hidden="1">'2018'!$A$1:$S$200</definedName>
    <definedName name="Z_3C6D6545_4995_4503_A18E_F40B59292C00_.wvu.FilterData" localSheetId="3" hidden="1">'2019'!$A$1:$S$92</definedName>
    <definedName name="Z_3C6EE21A_0CE0_4455_B461_1053226D014C_.wvu.FilterData" localSheetId="2" hidden="1">'2018'!$A$1:$S$200</definedName>
    <definedName name="Z_3C6EE21A_0CE0_4455_B461_1053226D014C_.wvu.FilterData" localSheetId="3" hidden="1">'2019'!$A$1:$S$92</definedName>
    <definedName name="Z_3C801C22_0398_448C_974F_3D1330B55F95_.wvu.FilterData" localSheetId="2" hidden="1">'2018'!$A$1:$S$200</definedName>
    <definedName name="Z_3C801C22_0398_448C_974F_3D1330B55F95_.wvu.FilterData" localSheetId="3" hidden="1">'2019'!$A$1:$S$92</definedName>
    <definedName name="Z_3C9CFA6B_FE08_4DF6_85BC_66952A1B6D6F_.wvu.FilterData" localSheetId="2" hidden="1">'2018'!$A$1:$S$200</definedName>
    <definedName name="Z_3C9CFA6B_FE08_4DF6_85BC_66952A1B6D6F_.wvu.FilterData" localSheetId="3" hidden="1">'2019'!$A$1:$S$92</definedName>
    <definedName name="Z_3CB04D71_66E8_4A48_816D_AF86466B552B_.wvu.FilterData" localSheetId="2" hidden="1">'2018'!$A$1:$S$200</definedName>
    <definedName name="Z_3CB04D71_66E8_4A48_816D_AF86466B552B_.wvu.FilterData" localSheetId="3" hidden="1">'2019'!$A$1:$S$92</definedName>
    <definedName name="Z_3CB3C65E_36FD_4DFD_892A_1F9368AE30E8_.wvu.FilterData" localSheetId="2" hidden="1">'2018'!$A$1:$S$200</definedName>
    <definedName name="Z_3CB3C65E_36FD_4DFD_892A_1F9368AE30E8_.wvu.FilterData" localSheetId="3" hidden="1">'2019'!$A$1:$S$92</definedName>
    <definedName name="Z_3CB72955_992D_41C6_9B2E_F131561F061A_.wvu.FilterData" localSheetId="2" hidden="1">'2018'!$A$1:$S$200</definedName>
    <definedName name="Z_3CB72955_992D_41C6_9B2E_F131561F061A_.wvu.FilterData" localSheetId="3" hidden="1">'2019'!$A$1:$S$92</definedName>
    <definedName name="Z_3CB88224_3FB0_47CC_A73F_314704C055D8_.wvu.FilterData" localSheetId="1" hidden="1">'2017'!$A$1:$S$458</definedName>
    <definedName name="Z_3CB88224_3FB0_47CC_A73F_314704C055D8_.wvu.FilterData" localSheetId="2" hidden="1">'2018'!$A$1:$S$200</definedName>
    <definedName name="Z_3CB88224_3FB0_47CC_A73F_314704C055D8_.wvu.FilterData" localSheetId="3" hidden="1">'2019'!$A$1:$S$92</definedName>
    <definedName name="Z_3D3DF639_6F55_4C59_A15A_54C182480158_.wvu.FilterData" localSheetId="1" hidden="1">'2017'!$A$1:$S$458</definedName>
    <definedName name="Z_3D3DF639_6F55_4C59_A15A_54C182480158_.wvu.FilterData" localSheetId="2" hidden="1">'2018'!$A$1:$S$200</definedName>
    <definedName name="Z_3D3DF639_6F55_4C59_A15A_54C182480158_.wvu.FilterData" localSheetId="3" hidden="1">'2019'!$A$1:$S$92</definedName>
    <definedName name="Z_3D49A12C_6DCF_44A4_A182_CDA819761CE9_.wvu.FilterData" localSheetId="2" hidden="1">'2018'!$A$1:$S$200</definedName>
    <definedName name="Z_3D49A12C_6DCF_44A4_A182_CDA819761CE9_.wvu.FilterData" localSheetId="3" hidden="1">'2019'!$A$1:$S$92</definedName>
    <definedName name="Z_3D552A22_BB80_42D3_BBA3_0B9415E3ABDB_.wvu.FilterData" localSheetId="2" hidden="1">'2018'!$A$1:$S$200</definedName>
    <definedName name="Z_3D552A22_BB80_42D3_BBA3_0B9415E3ABDB_.wvu.FilterData" localSheetId="3" hidden="1">'2019'!$A$1:$S$92</definedName>
    <definedName name="Z_3D6997B9_3FB3_4835_AAFC_634559160881_.wvu.FilterData" localSheetId="1" hidden="1">'2017'!$A$1:$S$458</definedName>
    <definedName name="Z_3D6997B9_3FB3_4835_AAFC_634559160881_.wvu.FilterData" localSheetId="2" hidden="1">'2018'!$A$1:$S$200</definedName>
    <definedName name="Z_3D6997B9_3FB3_4835_AAFC_634559160881_.wvu.FilterData" localSheetId="3" hidden="1">'2019'!$A$1:$S$92</definedName>
    <definedName name="Z_3D7C7D41_CD8F_4C02_B6A3_3E850832C193_.wvu.FilterData" localSheetId="1" hidden="1">'2017'!$A$1:$S$458</definedName>
    <definedName name="Z_3D7C7D41_CD8F_4C02_B6A3_3E850832C193_.wvu.FilterData" localSheetId="2" hidden="1">'2018'!$A$1:$S$200</definedName>
    <definedName name="Z_3D7C7D41_CD8F_4C02_B6A3_3E850832C193_.wvu.FilterData" localSheetId="3" hidden="1">'2019'!$A$1:$S$92</definedName>
    <definedName name="Z_3D8F1C9B_4B7B_4ED1_9C5D_2FEAB1B38703_.wvu.FilterData" localSheetId="2" hidden="1">'2018'!$A$1:$S$200</definedName>
    <definedName name="Z_3D8F1C9B_4B7B_4ED1_9C5D_2FEAB1B38703_.wvu.FilterData" localSheetId="3" hidden="1">'2019'!$A$1:$S$92</definedName>
    <definedName name="Z_3D95E6F6_ACE4_4DEE_87FF_8F31E907A446_.wvu.FilterData" localSheetId="1" hidden="1">'2017'!$A$1:$S$458</definedName>
    <definedName name="Z_3D95E6F6_ACE4_4DEE_87FF_8F31E907A446_.wvu.FilterData" localSheetId="2" hidden="1">'2018'!$A$1:$S$200</definedName>
    <definedName name="Z_3D95E6F6_ACE4_4DEE_87FF_8F31E907A446_.wvu.FilterData" localSheetId="3" hidden="1">'2019'!$A$1:$S$92</definedName>
    <definedName name="Z_3DDBB608_3B9B_423E_A872_E3E64A438196_.wvu.FilterData" localSheetId="2" hidden="1">'2018'!$A$1:$S$200</definedName>
    <definedName name="Z_3DDBB608_3B9B_423E_A872_E3E64A438196_.wvu.FilterData" localSheetId="3" hidden="1">'2019'!$A$1:$S$92</definedName>
    <definedName name="Z_3DE28520_0F2E_4909_A044_837BDF30A38D_.wvu.FilterData" localSheetId="2" hidden="1">'2018'!$A$1:$S$200</definedName>
    <definedName name="Z_3DE28520_0F2E_4909_A044_837BDF30A38D_.wvu.FilterData" localSheetId="3" hidden="1">'2019'!$A$1:$S$92</definedName>
    <definedName name="Z_3DE454B9_2CC0_46E4_8FA7_2697955CFED0_.wvu.FilterData" localSheetId="1" hidden="1">'2017'!$A$1:$S$458</definedName>
    <definedName name="Z_3DE454B9_2CC0_46E4_8FA7_2697955CFED0_.wvu.FilterData" localSheetId="2" hidden="1">'2018'!$A$1:$S$200</definedName>
    <definedName name="Z_3DE454B9_2CC0_46E4_8FA7_2697955CFED0_.wvu.FilterData" localSheetId="3" hidden="1">'2019'!$A$1:$S$92</definedName>
    <definedName name="Z_3DE6CE87_3B31_4158_850B_3CAE42C461CF_.wvu.FilterData" localSheetId="1" hidden="1">'2017'!$A$1:$S$458</definedName>
    <definedName name="Z_3DE6CE87_3B31_4158_850B_3CAE42C461CF_.wvu.FilterData" localSheetId="2" hidden="1">'2018'!$A$1:$S$200</definedName>
    <definedName name="Z_3DE6CE87_3B31_4158_850B_3CAE42C461CF_.wvu.FilterData" localSheetId="3" hidden="1">'2019'!$A$1:$S$92</definedName>
    <definedName name="Z_3DED0AFE_25C5_46D7_A99A_0FAE2CBB035A_.wvu.FilterData" localSheetId="1" hidden="1">'2017'!$A$1:$S$1158</definedName>
    <definedName name="Z_3DED0AFE_25C5_46D7_A99A_0FAE2CBB035A_.wvu.FilterData" localSheetId="2" hidden="1">'2018'!$A$1:$S$200</definedName>
    <definedName name="Z_3DED0AFE_25C5_46D7_A99A_0FAE2CBB035A_.wvu.FilterData" localSheetId="3" hidden="1">'2019'!$A$1:$S$92</definedName>
    <definedName name="Z_3DED0AFE_25C5_46D7_A99A_0FAE2CBB035A_.wvu.PrintArea" localSheetId="1" hidden="1">'2017'!$B$1218:$E$1230</definedName>
    <definedName name="Z_3DF0E47F_A6DD_4690_8728_39D9764ECF67_.wvu.FilterData" localSheetId="3" hidden="1">'2019'!$A$1:$S$92</definedName>
    <definedName name="Z_3DF5B67A_3C6B_46CF_8766_C8190BF5DF01_.wvu.FilterData" localSheetId="2" hidden="1">'2018'!$A$1:$S$200</definedName>
    <definedName name="Z_3DF5B67A_3C6B_46CF_8766_C8190BF5DF01_.wvu.FilterData" localSheetId="3" hidden="1">'2019'!$A$1:$S$92</definedName>
    <definedName name="Z_3DF8ECF3_B6FF_44DE_8CC0_B295CB6ACCC7_.wvu.FilterData" localSheetId="2" hidden="1">'2018'!$A$1:$S$200</definedName>
    <definedName name="Z_3DF8ECF3_B6FF_44DE_8CC0_B295CB6ACCC7_.wvu.FilterData" localSheetId="3" hidden="1">'2019'!$A$1:$S$92</definedName>
    <definedName name="Z_3E1D3340_BC7E_4F31_A16E_C9C3CC003922_.wvu.FilterData" localSheetId="1" hidden="1">'2017'!$A$1:$S$1158</definedName>
    <definedName name="Z_3E1D3340_BC7E_4F31_A16E_C9C3CC003922_.wvu.FilterData" localSheetId="2" hidden="1">'2018'!$A$1:$S$200</definedName>
    <definedName name="Z_3E1D3340_BC7E_4F31_A16E_C9C3CC003922_.wvu.FilterData" localSheetId="3" hidden="1">'2019'!$A$1:$S$92</definedName>
    <definedName name="Z_3E423ABB_CA48_4B30_AA17_6552663C2799_.wvu.FilterData" localSheetId="1" hidden="1">'2017'!$A$1:$S$458</definedName>
    <definedName name="Z_3E423ABB_CA48_4B30_AA17_6552663C2799_.wvu.FilterData" localSheetId="2" hidden="1">'2018'!$A$1:$S$200</definedName>
    <definedName name="Z_3E423ABB_CA48_4B30_AA17_6552663C2799_.wvu.FilterData" localSheetId="3" hidden="1">'2019'!$A$1:$S$92</definedName>
    <definedName name="Z_3E72A48F_C6C9_4792_90E9_6324BE5169E8_.wvu.FilterData" localSheetId="3" hidden="1">'2019'!$A$1:$S$92</definedName>
    <definedName name="Z_3E77F0BA_C6EF_48F0_B9F3_EA2CD24D1F6E_.wvu.FilterData" localSheetId="1" hidden="1">'2017'!$A$1:$S$1158</definedName>
    <definedName name="Z_3E77F0BA_C6EF_48F0_B9F3_EA2CD24D1F6E_.wvu.FilterData" localSheetId="2" hidden="1">'2018'!$A$1:$S$200</definedName>
    <definedName name="Z_3E77F0BA_C6EF_48F0_B9F3_EA2CD24D1F6E_.wvu.FilterData" localSheetId="3" hidden="1">'2019'!$A$1:$S$92</definedName>
    <definedName name="Z_3E82F433_6571_45FA_8F23_0DB3AA93A4E8_.wvu.FilterData" localSheetId="1" hidden="1">'2017'!$A$1:$S$458</definedName>
    <definedName name="Z_3E82F433_6571_45FA_8F23_0DB3AA93A4E8_.wvu.FilterData" localSheetId="2" hidden="1">'2018'!$A$1:$S$200</definedName>
    <definedName name="Z_3E82F433_6571_45FA_8F23_0DB3AA93A4E8_.wvu.FilterData" localSheetId="3" hidden="1">'2019'!$A$1:$S$92</definedName>
    <definedName name="Z_3E885A76_C3B6_44C0_9504_45DD1193E7B5_.wvu.FilterData" localSheetId="1" hidden="1">'2017'!$A$1:$S$458</definedName>
    <definedName name="Z_3E885A76_C3B6_44C0_9504_45DD1193E7B5_.wvu.FilterData" localSheetId="2" hidden="1">'2018'!$A$1:$S$200</definedName>
    <definedName name="Z_3E885A76_C3B6_44C0_9504_45DD1193E7B5_.wvu.FilterData" localSheetId="3" hidden="1">'2019'!$A$1:$S$92</definedName>
    <definedName name="Z_3E8B7510_A57D_46E7_AF33_1199FA172893_.wvu.FilterData" localSheetId="2" hidden="1">'2018'!$A$1:$S$200</definedName>
    <definedName name="Z_3E8B7510_A57D_46E7_AF33_1199FA172893_.wvu.FilterData" localSheetId="3" hidden="1">'2019'!$A$1:$S$92</definedName>
    <definedName name="Z_3E916C7C_4325_47F6_8729_2D1ED6B148E8_.wvu.FilterData" localSheetId="1" hidden="1">'2017'!$A$1:$S$458</definedName>
    <definedName name="Z_3E916C7C_4325_47F6_8729_2D1ED6B148E8_.wvu.FilterData" localSheetId="2" hidden="1">'2018'!$A$1:$S$200</definedName>
    <definedName name="Z_3E916C7C_4325_47F6_8729_2D1ED6B148E8_.wvu.FilterData" localSheetId="3" hidden="1">'2019'!$A$1:$S$92</definedName>
    <definedName name="Z_3ECA3E7B_9C22_49A8_BB33_B598089E3713_.wvu.FilterData" localSheetId="2" hidden="1">'2018'!$A$1:$S$200</definedName>
    <definedName name="Z_3ECA3E7B_9C22_49A8_BB33_B598089E3713_.wvu.FilterData" localSheetId="3" hidden="1">'2019'!$A$1:$S$92</definedName>
    <definedName name="Z_3ECF8E82_CBD7_435D_AA46_384C53915F3C_.wvu.FilterData" localSheetId="1" hidden="1">'2017'!$A$1:$S$458</definedName>
    <definedName name="Z_3ECF8E82_CBD7_435D_AA46_384C53915F3C_.wvu.FilterData" localSheetId="2" hidden="1">'2018'!$A$1:$S$200</definedName>
    <definedName name="Z_3ECF8E82_CBD7_435D_AA46_384C53915F3C_.wvu.FilterData" localSheetId="3" hidden="1">'2019'!$A$1:$S$92</definedName>
    <definedName name="Z_3EE61C83_AD34_4487_9E75_CB596AB6D4F4_.wvu.FilterData" localSheetId="2" hidden="1">'2018'!$A$1:$S$200</definedName>
    <definedName name="Z_3EE61C83_AD34_4487_9E75_CB596AB6D4F4_.wvu.FilterData" localSheetId="3" hidden="1">'2019'!$A$1:$S$92</definedName>
    <definedName name="Z_3EFA1805_6119_42ED_9CC3_58B04882E18F_.wvu.FilterData" localSheetId="1" hidden="1">'2017'!$A$1:$S$458</definedName>
    <definedName name="Z_3EFA1805_6119_42ED_9CC3_58B04882E18F_.wvu.FilterData" localSheetId="2" hidden="1">'2018'!$A$1:$S$200</definedName>
    <definedName name="Z_3EFA1805_6119_42ED_9CC3_58B04882E18F_.wvu.FilterData" localSheetId="3" hidden="1">'2019'!$A$1:$S$92</definedName>
    <definedName name="Z_3F01EB31_7DF6_4092_9096_7F1D6D2A7965_.wvu.FilterData" localSheetId="1" hidden="1">'2017'!$A$1:$S$458</definedName>
    <definedName name="Z_3F01EB31_7DF6_4092_9096_7F1D6D2A7965_.wvu.FilterData" localSheetId="2" hidden="1">'2018'!$A$1:$S$200</definedName>
    <definedName name="Z_3F01EB31_7DF6_4092_9096_7F1D6D2A7965_.wvu.FilterData" localSheetId="3" hidden="1">'2019'!$A$1:$S$92</definedName>
    <definedName name="Z_3F01F9E0_F346_47CC_9AAA_9E1292FEE0D5_.wvu.FilterData" localSheetId="1" hidden="1">'2017'!$A$1:$S$458</definedName>
    <definedName name="Z_3F01F9E0_F346_47CC_9AAA_9E1292FEE0D5_.wvu.FilterData" localSheetId="2" hidden="1">'2018'!$A$1:$S$200</definedName>
    <definedName name="Z_3F01F9E0_F346_47CC_9AAA_9E1292FEE0D5_.wvu.FilterData" localSheetId="3" hidden="1">'2019'!$A$1:$S$92</definedName>
    <definedName name="Z_3F082670_CD54_4738_8443_49283A14DBA0_.wvu.FilterData" localSheetId="2" hidden="1">'2018'!$A$1:$S$200</definedName>
    <definedName name="Z_3F082670_CD54_4738_8443_49283A14DBA0_.wvu.FilterData" localSheetId="3" hidden="1">'2019'!$A$1:$S$92</definedName>
    <definedName name="Z_3F37285C_F307_45BA_BB83_1B0C59E9EF32_.wvu.FilterData" localSheetId="1" hidden="1">'2017'!$A$1:$S$458</definedName>
    <definedName name="Z_3F37285C_F307_45BA_BB83_1B0C59E9EF32_.wvu.FilterData" localSheetId="2" hidden="1">'2018'!$A$1:$S$200</definedName>
    <definedName name="Z_3F37285C_F307_45BA_BB83_1B0C59E9EF32_.wvu.FilterData" localSheetId="3" hidden="1">'2019'!$A$1:$S$92</definedName>
    <definedName name="Z_3F500F6C_5B38_46BD_BCC8_CAC0F36DA66E_.wvu.FilterData" localSheetId="2" hidden="1">'2018'!$A$1:$S$200</definedName>
    <definedName name="Z_3F500F6C_5B38_46BD_BCC8_CAC0F36DA66E_.wvu.FilterData" localSheetId="3" hidden="1">'2019'!$A$1:$S$92</definedName>
    <definedName name="Z_3F526DE6_6F26_4B70_94A8_67ACD944BF7F_.wvu.FilterData" localSheetId="2" hidden="1">'2018'!$A$1:$S$200</definedName>
    <definedName name="Z_3F526DE6_6F26_4B70_94A8_67ACD944BF7F_.wvu.FilterData" localSheetId="3" hidden="1">'2019'!$A$1:$S$92</definedName>
    <definedName name="Z_3F6BB556_5581_47DB_9A9C_076F704975D4_.wvu.FilterData" localSheetId="2" hidden="1">'2018'!$A$1:$S$200</definedName>
    <definedName name="Z_3F6BB556_5581_47DB_9A9C_076F704975D4_.wvu.FilterData" localSheetId="3" hidden="1">'2019'!$A$1:$S$92</definedName>
    <definedName name="Z_3F7988BA_F667_4295_B6A2_7C7C1B775B5F_.wvu.FilterData" localSheetId="2" hidden="1">'2018'!$A$1:$S$200</definedName>
    <definedName name="Z_3F7988BA_F667_4295_B6A2_7C7C1B775B5F_.wvu.FilterData" localSheetId="3" hidden="1">'2019'!$A$1:$S$92</definedName>
    <definedName name="Z_3F87C558_C543_4F12_A02D_7A3EF7776F1B_.wvu.FilterData" localSheetId="1" hidden="1">'2017'!$A$1:$S$458</definedName>
    <definedName name="Z_3F87C558_C543_4F12_A02D_7A3EF7776F1B_.wvu.FilterData" localSheetId="2" hidden="1">'2018'!$A$1:$S$200</definedName>
    <definedName name="Z_3F87C558_C543_4F12_A02D_7A3EF7776F1B_.wvu.FilterData" localSheetId="3" hidden="1">'2019'!$A$1:$S$92</definedName>
    <definedName name="Z_3F9517CB_E979_4354_8EEE_9B13407A26FD_.wvu.FilterData" localSheetId="2" hidden="1">'2018'!$A$1:$S$200</definedName>
    <definedName name="Z_3F9517CB_E979_4354_8EEE_9B13407A26FD_.wvu.FilterData" localSheetId="3" hidden="1">'2019'!$A$1:$S$92</definedName>
    <definedName name="Z_3FF6E197_73C0_41AC_8E09_D298B1A519C9_.wvu.FilterData" localSheetId="3" hidden="1">'2019'!$A$1:$S$92</definedName>
    <definedName name="Z_3FFA2290_6078_49F3_A2D0_67D22090F52F_.wvu.FilterData" localSheetId="1" hidden="1">'2017'!$A$1:$S$458</definedName>
    <definedName name="Z_3FFA2290_6078_49F3_A2D0_67D22090F52F_.wvu.FilterData" localSheetId="2" hidden="1">'2018'!$A$1:$S$200</definedName>
    <definedName name="Z_3FFA2290_6078_49F3_A2D0_67D22090F52F_.wvu.FilterData" localSheetId="3" hidden="1">'2019'!$A$1:$S$92</definedName>
    <definedName name="Z_4031FCE5_A283_460C_90F7_2FF2CC5F4051_.wvu.FilterData" localSheetId="2" hidden="1">'2018'!$A$1:$S$200</definedName>
    <definedName name="Z_4031FCE5_A283_460C_90F7_2FF2CC5F4051_.wvu.FilterData" localSheetId="3" hidden="1">'2019'!$A$1:$S$92</definedName>
    <definedName name="Z_40467A8B_EA73_4FF7_AE0F_A79B97C028C1_.wvu.FilterData" localSheetId="1" hidden="1">'2017'!$A$1:$S$458</definedName>
    <definedName name="Z_40467A8B_EA73_4FF7_AE0F_A79B97C028C1_.wvu.FilterData" localSheetId="2" hidden="1">'2018'!$A$1:$S$200</definedName>
    <definedName name="Z_40467A8B_EA73_4FF7_AE0F_A79B97C028C1_.wvu.FilterData" localSheetId="3" hidden="1">'2019'!$A$1:$S$92</definedName>
    <definedName name="Z_405A7E78_D6DB_4424_B80B_DD05A1B7A650_.wvu.FilterData" localSheetId="2" hidden="1">'2018'!$A$1:$S$200</definedName>
    <definedName name="Z_405A7E78_D6DB_4424_B80B_DD05A1B7A650_.wvu.FilterData" localSheetId="3" hidden="1">'2019'!$A$1:$S$92</definedName>
    <definedName name="Z_405DB3A7_2CBA_4934_8981_ABB95A317D7F_.wvu.FilterData" localSheetId="2" hidden="1">'2018'!$A$1:$S$200</definedName>
    <definedName name="Z_405DB3A7_2CBA_4934_8981_ABB95A317D7F_.wvu.FilterData" localSheetId="3" hidden="1">'2019'!$A$1:$S$92</definedName>
    <definedName name="Z_406AB0DF_8624_4778_81AE_D196C22D11FF_.wvu.FilterData" localSheetId="1" hidden="1">'2017'!$A$1:$S$458</definedName>
    <definedName name="Z_406AB0DF_8624_4778_81AE_D196C22D11FF_.wvu.FilterData" localSheetId="2" hidden="1">'2018'!$A$1:$S$200</definedName>
    <definedName name="Z_406AB0DF_8624_4778_81AE_D196C22D11FF_.wvu.FilterData" localSheetId="3" hidden="1">'2019'!$A$1:$S$92</definedName>
    <definedName name="Z_406B2B1D_6EDC_468C_937C_917C1EE95D43_.wvu.FilterData" localSheetId="1" hidden="1">'2017'!$A$1:$S$458</definedName>
    <definedName name="Z_406B2B1D_6EDC_468C_937C_917C1EE95D43_.wvu.FilterData" localSheetId="2" hidden="1">'2018'!$A$1:$S$200</definedName>
    <definedName name="Z_406B2B1D_6EDC_468C_937C_917C1EE95D43_.wvu.FilterData" localSheetId="3" hidden="1">'2019'!$A$1:$S$92</definedName>
    <definedName name="Z_406CA6C2_D8DC_4468_BDFA_2654CACA9B64_.wvu.FilterData" localSheetId="1" hidden="1">'2017'!$A$1:$S$458</definedName>
    <definedName name="Z_406CA6C2_D8DC_4468_BDFA_2654CACA9B64_.wvu.FilterData" localSheetId="2" hidden="1">'2018'!$A$1:$S$200</definedName>
    <definedName name="Z_406CA6C2_D8DC_4468_BDFA_2654CACA9B64_.wvu.FilterData" localSheetId="3" hidden="1">'2019'!$A$1:$S$92</definedName>
    <definedName name="Z_406D8E61_2D15_4902_999A_D2ABEF631D54_.wvu.FilterData" localSheetId="1" hidden="1">'2017'!$A$1:$S$1158</definedName>
    <definedName name="Z_406D8E61_2D15_4902_999A_D2ABEF631D54_.wvu.FilterData" localSheetId="2" hidden="1">'2018'!$A$1:$S$200</definedName>
    <definedName name="Z_406D8E61_2D15_4902_999A_D2ABEF631D54_.wvu.FilterData" localSheetId="3" hidden="1">'2019'!$A$1:$S$92</definedName>
    <definedName name="Z_4079F4E5_AD9A_4859_93DE_051709F0B7F9_.wvu.FilterData" localSheetId="1" hidden="1">'2017'!$A$1:$S$458</definedName>
    <definedName name="Z_4079F4E5_AD9A_4859_93DE_051709F0B7F9_.wvu.FilterData" localSheetId="2" hidden="1">'2018'!$A$1:$S$200</definedName>
    <definedName name="Z_4079F4E5_AD9A_4859_93DE_051709F0B7F9_.wvu.FilterData" localSheetId="3" hidden="1">'2019'!$A$1:$S$92</definedName>
    <definedName name="Z_407F3940_5952_4594_8BCC_C25A9796E44E_.wvu.FilterData" localSheetId="2" hidden="1">'2018'!$A$1:$S$200</definedName>
    <definedName name="Z_407F3940_5952_4594_8BCC_C25A9796E44E_.wvu.FilterData" localSheetId="3" hidden="1">'2019'!$A$1:$S$92</definedName>
    <definedName name="Z_40863A51_4EF8_4AD3_83D1_0839042A1124_.wvu.FilterData" localSheetId="1" hidden="1">'2017'!$A$1:$S$458</definedName>
    <definedName name="Z_40863A51_4EF8_4AD3_83D1_0839042A1124_.wvu.FilterData" localSheetId="2" hidden="1">'2018'!$A$1:$S$200</definedName>
    <definedName name="Z_40863A51_4EF8_4AD3_83D1_0839042A1124_.wvu.FilterData" localSheetId="3" hidden="1">'2019'!$A$1:$S$92</definedName>
    <definedName name="Z_408F5B3C_09C2_41E1_A68C_930CAFFB5E8D_.wvu.FilterData" localSheetId="1" hidden="1">'2017'!$A$1:$S$458</definedName>
    <definedName name="Z_408F5B3C_09C2_41E1_A68C_930CAFFB5E8D_.wvu.FilterData" localSheetId="2" hidden="1">'2018'!$A$1:$S$200</definedName>
    <definedName name="Z_408F5B3C_09C2_41E1_A68C_930CAFFB5E8D_.wvu.FilterData" localSheetId="3" hidden="1">'2019'!$A$1:$S$92</definedName>
    <definedName name="Z_4096D6A7_8696_4C2C_8389_A33160BE0034_.wvu.FilterData" localSheetId="1" hidden="1">'2017'!$A$1:$S$458</definedName>
    <definedName name="Z_4096D6A7_8696_4C2C_8389_A33160BE0034_.wvu.FilterData" localSheetId="2" hidden="1">'2018'!$A$1:$S$200</definedName>
    <definedName name="Z_4096D6A7_8696_4C2C_8389_A33160BE0034_.wvu.FilterData" localSheetId="3" hidden="1">'2019'!$A$1:$S$92</definedName>
    <definedName name="Z_40A340A6_89EA_459E_BE29_0C19CD2799D3_.wvu.FilterData" localSheetId="3" hidden="1">'2019'!$A$1:$S$92</definedName>
    <definedName name="Z_40BA9E59_3850_47A8_89F4_5C5A620365C7_.wvu.FilterData" localSheetId="2" hidden="1">'2018'!$A$1:$S$200</definedName>
    <definedName name="Z_40BA9E59_3850_47A8_89F4_5C5A620365C7_.wvu.FilterData" localSheetId="3" hidden="1">'2019'!$A$1:$S$92</definedName>
    <definedName name="Z_40D05B15_74AF_4275_A30C_CB0B6606704C_.wvu.FilterData" localSheetId="2" hidden="1">'2018'!$A$1:$S$200</definedName>
    <definedName name="Z_40D05B15_74AF_4275_A30C_CB0B6606704C_.wvu.FilterData" localSheetId="3" hidden="1">'2019'!$A$1:$S$92</definedName>
    <definedName name="Z_41283724_1AA2_4438_9F6E_BAD9694DE13F_.wvu.FilterData" localSheetId="2" hidden="1">'2018'!$A$1:$S$200</definedName>
    <definedName name="Z_41283724_1AA2_4438_9F6E_BAD9694DE13F_.wvu.FilterData" localSheetId="3" hidden="1">'2019'!$A$1:$S$92</definedName>
    <definedName name="Z_41347761_EAA8_4CB6_B709_0695EFC58467_.wvu.FilterData" localSheetId="1" hidden="1">'2017'!$A$1:$S$458</definedName>
    <definedName name="Z_41347761_EAA8_4CB6_B709_0695EFC58467_.wvu.FilterData" localSheetId="2" hidden="1">'2018'!$A$1:$S$200</definedName>
    <definedName name="Z_41347761_EAA8_4CB6_B709_0695EFC58467_.wvu.FilterData" localSheetId="3" hidden="1">'2019'!$A$1:$S$92</definedName>
    <definedName name="Z_415D59A4_4AF1_4A7F_9091_41504B58FEBF_.wvu.FilterData" localSheetId="1" hidden="1">'2017'!$A$1:$S$458</definedName>
    <definedName name="Z_415D59A4_4AF1_4A7F_9091_41504B58FEBF_.wvu.FilterData" localSheetId="2" hidden="1">'2018'!$A$1:$S$200</definedName>
    <definedName name="Z_415D59A4_4AF1_4A7F_9091_41504B58FEBF_.wvu.FilterData" localSheetId="3" hidden="1">'2019'!$A$1:$S$92</definedName>
    <definedName name="Z_415E0DDE_46D9_4BFA_8438_AD6881CBB4E1_.wvu.FilterData" localSheetId="2" hidden="1">'2018'!$A$1:$S$200</definedName>
    <definedName name="Z_415E0DDE_46D9_4BFA_8438_AD6881CBB4E1_.wvu.FilterData" localSheetId="3" hidden="1">'2019'!$A$1:$S$92</definedName>
    <definedName name="Z_4165259D_2AD5_49B1_B46D_B9A94BF2DA6A_.wvu.FilterData" localSheetId="1" hidden="1">'2017'!$A$1:$S$458</definedName>
    <definedName name="Z_4165259D_2AD5_49B1_B46D_B9A94BF2DA6A_.wvu.FilterData" localSheetId="2" hidden="1">'2018'!$A$1:$S$200</definedName>
    <definedName name="Z_4165259D_2AD5_49B1_B46D_B9A94BF2DA6A_.wvu.FilterData" localSheetId="3" hidden="1">'2019'!$A$1:$S$92</definedName>
    <definedName name="Z_41675F49_A5B6_4286_A13C_BED1610F7180_.wvu.FilterData" localSheetId="1" hidden="1">'2017'!$A$1:$S$458</definedName>
    <definedName name="Z_41675F49_A5B6_4286_A13C_BED1610F7180_.wvu.FilterData" localSheetId="2" hidden="1">'2018'!$A$1:$S$200</definedName>
    <definedName name="Z_41675F49_A5B6_4286_A13C_BED1610F7180_.wvu.FilterData" localSheetId="3" hidden="1">'2019'!$A$1:$S$92</definedName>
    <definedName name="Z_41B22220_A9F6_4677_B5A5_280AFE209620_.wvu.FilterData" localSheetId="1" hidden="1">'2017'!$A$1:$S$458</definedName>
    <definedName name="Z_41B22220_A9F6_4677_B5A5_280AFE209620_.wvu.FilterData" localSheetId="2" hidden="1">'2018'!$A$1:$S$200</definedName>
    <definedName name="Z_41B22220_A9F6_4677_B5A5_280AFE209620_.wvu.FilterData" localSheetId="3" hidden="1">'2019'!$A$1:$S$92</definedName>
    <definedName name="Z_41C7A3A6_EBDF_4F9F_B28F_AC90307FDDB0_.wvu.FilterData" localSheetId="2" hidden="1">'2018'!$A$1:$S$200</definedName>
    <definedName name="Z_41C7A3A6_EBDF_4F9F_B28F_AC90307FDDB0_.wvu.FilterData" localSheetId="3" hidden="1">'2019'!$A$1:$S$92</definedName>
    <definedName name="Z_42356DDE_D960_4C00_98EF_B7E6C79EF7FD_.wvu.FilterData" localSheetId="2" hidden="1">'2018'!$A$1:$S$200</definedName>
    <definedName name="Z_42356DDE_D960_4C00_98EF_B7E6C79EF7FD_.wvu.FilterData" localSheetId="3" hidden="1">'2019'!$A$1:$S$92</definedName>
    <definedName name="Z_42403444_1EFD_4C59_AB64_D25078E21099_.wvu.FilterData" localSheetId="2" hidden="1">'2018'!$A$1:$S$200</definedName>
    <definedName name="Z_42403444_1EFD_4C59_AB64_D25078E21099_.wvu.FilterData" localSheetId="3" hidden="1">'2019'!$A$1:$S$92</definedName>
    <definedName name="Z_4246EDB1_2AE6_4C79_A65D_51BFF3745104_.wvu.FilterData" localSheetId="2" hidden="1">'2018'!$A$1:$S$200</definedName>
    <definedName name="Z_4246EDB1_2AE6_4C79_A65D_51BFF3745104_.wvu.FilterData" localSheetId="3" hidden="1">'2019'!$A$1:$S$92</definedName>
    <definedName name="Z_4251CB3D_3D44_4971_9D58_3B38DFBB27DE_.wvu.FilterData" localSheetId="2" hidden="1">'2018'!$A$1:$S$200</definedName>
    <definedName name="Z_4251CB3D_3D44_4971_9D58_3B38DFBB27DE_.wvu.FilterData" localSheetId="3" hidden="1">'2019'!$A$1:$S$92</definedName>
    <definedName name="Z_426C48C4_F425_4907_9C21_53E87FABA271_.wvu.FilterData" localSheetId="1" hidden="1">'2017'!$A$1:$S$458</definedName>
    <definedName name="Z_426C48C4_F425_4907_9C21_53E87FABA271_.wvu.FilterData" localSheetId="2" hidden="1">'2018'!$A$1:$S$200</definedName>
    <definedName name="Z_426C48C4_F425_4907_9C21_53E87FABA271_.wvu.FilterData" localSheetId="3" hidden="1">'2019'!$A$1:$S$92</definedName>
    <definedName name="Z_42934013_709E_403C_B2BC_4171DB844BEA_.wvu.FilterData" localSheetId="2" hidden="1">'2018'!$A$1:$S$200</definedName>
    <definedName name="Z_42934013_709E_403C_B2BC_4171DB844BEA_.wvu.FilterData" localSheetId="3" hidden="1">'2019'!$A$1:$S$92</definedName>
    <definedName name="Z_4294EC63_B44B_436C_A3D7_E7E30554B02E_.wvu.FilterData" localSheetId="1" hidden="1">'2017'!$A$1:$S$458</definedName>
    <definedName name="Z_4294EC63_B44B_436C_A3D7_E7E30554B02E_.wvu.FilterData" localSheetId="2" hidden="1">'2018'!$A$1:$S$200</definedName>
    <definedName name="Z_4294EC63_B44B_436C_A3D7_E7E30554B02E_.wvu.FilterData" localSheetId="3" hidden="1">'2019'!$A$1:$S$92</definedName>
    <definedName name="Z_42BEA931_26EC_4162_91A8_C5ADA37416BB_.wvu.FilterData" localSheetId="2" hidden="1">'2018'!$A$1:$S$200</definedName>
    <definedName name="Z_42BEA931_26EC_4162_91A8_C5ADA37416BB_.wvu.FilterData" localSheetId="3" hidden="1">'2019'!$A$1:$S$92</definedName>
    <definedName name="Z_42C3440A_795E_4263_8519_2032F89EA129_.wvu.FilterData" localSheetId="2" hidden="1">'2018'!$A$1:$S$200</definedName>
    <definedName name="Z_42C3440A_795E_4263_8519_2032F89EA129_.wvu.FilterData" localSheetId="3" hidden="1">'2019'!$A$1:$S$92</definedName>
    <definedName name="Z_42DB9A48_BBC0_413B_8A8F_2B985DA3194D_.wvu.FilterData" localSheetId="1" hidden="1">'2017'!$A$1:$S$458</definedName>
    <definedName name="Z_42DB9A48_BBC0_413B_8A8F_2B985DA3194D_.wvu.FilterData" localSheetId="2" hidden="1">'2018'!$A$1:$S$200</definedName>
    <definedName name="Z_42DB9A48_BBC0_413B_8A8F_2B985DA3194D_.wvu.FilterData" localSheetId="3" hidden="1">'2019'!$A$1:$S$92</definedName>
    <definedName name="Z_42DBBBDF_7793_4826_940B_F850BDEC1324_.wvu.FilterData" localSheetId="1" hidden="1">'2017'!$A$1:$S$1158</definedName>
    <definedName name="Z_42DBBBDF_7793_4826_940B_F850BDEC1324_.wvu.FilterData" localSheetId="2" hidden="1">'2018'!$A$1:$S$200</definedName>
    <definedName name="Z_42DBBBDF_7793_4826_940B_F850BDEC1324_.wvu.FilterData" localSheetId="3" hidden="1">'2019'!$A$1:$S$92</definedName>
    <definedName name="Z_42DBBBDF_7793_4826_940B_F850BDEC1324_.wvu.PrintArea" localSheetId="1" hidden="1">'2017'!$B$1218:$E$1230</definedName>
    <definedName name="Z_42E88374_E163_4905_93DF_DF55B61DCFC5_.wvu.FilterData" localSheetId="2" hidden="1">'2018'!$A$1:$S$200</definedName>
    <definedName name="Z_42E88374_E163_4905_93DF_DF55B61DCFC5_.wvu.FilterData" localSheetId="3" hidden="1">'2019'!$A$1:$S$92</definedName>
    <definedName name="Z_431B21C2_8B0D_4A72_BDE2_5231880C4781_.wvu.FilterData" localSheetId="2" hidden="1">'2018'!$A$1:$S$200</definedName>
    <definedName name="Z_431B21C2_8B0D_4A72_BDE2_5231880C4781_.wvu.FilterData" localSheetId="3" hidden="1">'2019'!$A$1:$S$92</definedName>
    <definedName name="Z_43367167_9767_4B71_97DA_0F4557342358_.wvu.FilterData" localSheetId="2" hidden="1">'2018'!$A$1:$S$200</definedName>
    <definedName name="Z_43367167_9767_4B71_97DA_0F4557342358_.wvu.FilterData" localSheetId="3" hidden="1">'2019'!$A$1:$S$92</definedName>
    <definedName name="Z_436C7B7C_0C9C_41F2_8A5F_F491E545E6EF_.wvu.FilterData" localSheetId="1" hidden="1">'2017'!$A$1:$S$458</definedName>
    <definedName name="Z_436C7B7C_0C9C_41F2_8A5F_F491E545E6EF_.wvu.FilterData" localSheetId="2" hidden="1">'2018'!$A$1:$S$200</definedName>
    <definedName name="Z_436C7B7C_0C9C_41F2_8A5F_F491E545E6EF_.wvu.FilterData" localSheetId="3" hidden="1">'2019'!$A$1:$S$92</definedName>
    <definedName name="Z_436E9D25_1535_4433_A742_24ACE7B4DECA_.wvu.FilterData" localSheetId="1" hidden="1">'2017'!$A$1:$S$458</definedName>
    <definedName name="Z_436E9D25_1535_4433_A742_24ACE7B4DECA_.wvu.FilterData" localSheetId="2" hidden="1">'2018'!$A$1:$S$200</definedName>
    <definedName name="Z_436E9D25_1535_4433_A742_24ACE7B4DECA_.wvu.FilterData" localSheetId="3" hidden="1">'2019'!$A$1:$S$92</definedName>
    <definedName name="Z_439B1AEA_F033_4304_9FF3_BA4F4FB9CEE7_.wvu.FilterData" localSheetId="1" hidden="1">'2017'!$A$1:$S$458</definedName>
    <definedName name="Z_439B1AEA_F033_4304_9FF3_BA4F4FB9CEE7_.wvu.FilterData" localSheetId="2" hidden="1">'2018'!$A$1:$S$200</definedName>
    <definedName name="Z_439B1AEA_F033_4304_9FF3_BA4F4FB9CEE7_.wvu.FilterData" localSheetId="3" hidden="1">'2019'!$A$1:$S$92</definedName>
    <definedName name="Z_43B497E6_8FAB_40FC_A7D5_9B024BCFA47E_.wvu.FilterData" localSheetId="2" hidden="1">'2018'!$A$1:$S$200</definedName>
    <definedName name="Z_43B497E6_8FAB_40FC_A7D5_9B024BCFA47E_.wvu.FilterData" localSheetId="3" hidden="1">'2019'!$A$1:$S$92</definedName>
    <definedName name="Z_43D23675_132D_4D32_AE55_3228C9C8F469_.wvu.FilterData" localSheetId="2" hidden="1">'2018'!$A$1:$S$200</definedName>
    <definedName name="Z_43D23675_132D_4D32_AE55_3228C9C8F469_.wvu.FilterData" localSheetId="3" hidden="1">'2019'!$A$1:$S$92</definedName>
    <definedName name="Z_43E0F9D2_AC60_479A_BD92_A27A29543FBF_.wvu.FilterData" localSheetId="1" hidden="1">'2017'!$A$1:$S$458</definedName>
    <definedName name="Z_43E0F9D2_AC60_479A_BD92_A27A29543FBF_.wvu.FilterData" localSheetId="2" hidden="1">'2018'!$A$1:$S$200</definedName>
    <definedName name="Z_43E0F9D2_AC60_479A_BD92_A27A29543FBF_.wvu.FilterData" localSheetId="3" hidden="1">'2019'!$A$1:$S$92</definedName>
    <definedName name="Z_43E421B6_486F_4E11_8556_44CB7FF4D251_.wvu.FilterData" localSheetId="2" hidden="1">'2018'!$A$1:$S$200</definedName>
    <definedName name="Z_43E421B6_486F_4E11_8556_44CB7FF4D251_.wvu.FilterData" localSheetId="3" hidden="1">'2019'!$A$1:$S$92</definedName>
    <definedName name="Z_43E56C50_6282_40FD_901C_4E81247C3610_.wvu.FilterData" localSheetId="1" hidden="1">'2017'!$A$1:$S$458</definedName>
    <definedName name="Z_43E56C50_6282_40FD_901C_4E81247C3610_.wvu.FilterData" localSheetId="2" hidden="1">'2018'!$A$1:$S$200</definedName>
    <definedName name="Z_43E56C50_6282_40FD_901C_4E81247C3610_.wvu.FilterData" localSheetId="3" hidden="1">'2019'!$A$1:$S$92</definedName>
    <definedName name="Z_441672CE_EA87_457B_B1EA_8E9D7701E9D3_.wvu.FilterData" localSheetId="2" hidden="1">'2018'!$A$1:$S$200</definedName>
    <definedName name="Z_441672CE_EA87_457B_B1EA_8E9D7701E9D3_.wvu.FilterData" localSheetId="3" hidden="1">'2019'!$A$1:$S$92</definedName>
    <definedName name="Z_4427EC70_B5B9_4D40_A1CC_5A4C5B3BC6AA_.wvu.FilterData" localSheetId="1" hidden="1">'2017'!$A$1:$S$458</definedName>
    <definedName name="Z_4427EC70_B5B9_4D40_A1CC_5A4C5B3BC6AA_.wvu.FilterData" localSheetId="2" hidden="1">'2018'!$A$1:$S$200</definedName>
    <definedName name="Z_4427EC70_B5B9_4D40_A1CC_5A4C5B3BC6AA_.wvu.FilterData" localSheetId="3" hidden="1">'2019'!$A$1:$S$92</definedName>
    <definedName name="Z_442894A0_F4AE_47DD_A757_0DCB8257646E_.wvu.FilterData" localSheetId="2" hidden="1">'2018'!$A$1:$S$200</definedName>
    <definedName name="Z_442894A0_F4AE_47DD_A757_0DCB8257646E_.wvu.FilterData" localSheetId="3" hidden="1">'2019'!$A$1:$S$92</definedName>
    <definedName name="Z_4446F5E2_E26C_4951_8AA3_0EC19D2017CD_.wvu.FilterData" localSheetId="1" hidden="1">'2017'!$A$1:$S$458</definedName>
    <definedName name="Z_4446F5E2_E26C_4951_8AA3_0EC19D2017CD_.wvu.FilterData" localSheetId="2" hidden="1">'2018'!$A$1:$S$200</definedName>
    <definedName name="Z_4446F5E2_E26C_4951_8AA3_0EC19D2017CD_.wvu.FilterData" localSheetId="3" hidden="1">'2019'!$A$1:$S$92</definedName>
    <definedName name="Z_446FBCEF_8769_4DC1_880D_569FE125DFFF_.wvu.FilterData" localSheetId="1" hidden="1">'2017'!$A$1:$S$1158</definedName>
    <definedName name="Z_446FBCEF_8769_4DC1_880D_569FE125DFFF_.wvu.FilterData" localSheetId="2" hidden="1">'2018'!$A$1:$S$200</definedName>
    <definedName name="Z_446FBCEF_8769_4DC1_880D_569FE125DFFF_.wvu.FilterData" localSheetId="3" hidden="1">'2019'!$A$1:$S$92</definedName>
    <definedName name="Z_44C0CEDA_31CC_4BA9_AE9C_02B0349B13ED_.wvu.FilterData" localSheetId="1" hidden="1">'2017'!$A$1:$S$458</definedName>
    <definedName name="Z_44C0CEDA_31CC_4BA9_AE9C_02B0349B13ED_.wvu.FilterData" localSheetId="2" hidden="1">'2018'!$A$1:$S$200</definedName>
    <definedName name="Z_44C0CEDA_31CC_4BA9_AE9C_02B0349B13ED_.wvu.FilterData" localSheetId="3" hidden="1">'2019'!$A$1:$S$92</definedName>
    <definedName name="Z_44DCFD9F_303A_402E_8A93_7072EE4562FE_.wvu.FilterData" localSheetId="2" hidden="1">'2018'!$A$1:$S$200</definedName>
    <definedName name="Z_44DCFD9F_303A_402E_8A93_7072EE4562FE_.wvu.FilterData" localSheetId="3" hidden="1">'2019'!$A$1:$S$92</definedName>
    <definedName name="Z_44E262CB_77A0_4659_BB79_62C571921A86_.wvu.FilterData" localSheetId="2" hidden="1">'2018'!$A$1:$S$200</definedName>
    <definedName name="Z_44E262CB_77A0_4659_BB79_62C571921A86_.wvu.FilterData" localSheetId="3" hidden="1">'2019'!$A$1:$S$92</definedName>
    <definedName name="Z_450D6ABF_6C54_4AF6_99AC_0FF194357B32_.wvu.FilterData" localSheetId="3" hidden="1">'2019'!$A$1:$S$92</definedName>
    <definedName name="Z_4516A53A_A60B_4447_A4A9_C1A362D11096_.wvu.FilterData" localSheetId="1" hidden="1">'2017'!$A$1:$S$458</definedName>
    <definedName name="Z_4516A53A_A60B_4447_A4A9_C1A362D11096_.wvu.FilterData" localSheetId="2" hidden="1">'2018'!$A$1:$S$200</definedName>
    <definedName name="Z_4516A53A_A60B_4447_A4A9_C1A362D11096_.wvu.FilterData" localSheetId="3" hidden="1">'2019'!$A$1:$S$92</definedName>
    <definedName name="Z_45363744_F7FD_4C47_B10B_08427E169927_.wvu.FilterData" localSheetId="1" hidden="1">'2017'!$A$1:$S$458</definedName>
    <definedName name="Z_45363744_F7FD_4C47_B10B_08427E169927_.wvu.FilterData" localSheetId="2" hidden="1">'2018'!$A$1:$S$200</definedName>
    <definedName name="Z_45363744_F7FD_4C47_B10B_08427E169927_.wvu.FilterData" localSheetId="3" hidden="1">'2019'!$A$1:$S$92</definedName>
    <definedName name="Z_4536F537_0673_4641_A34A_FFDBCF79DC03_.wvu.FilterData" localSheetId="1" hidden="1">'2017'!$A$1:$S$458</definedName>
    <definedName name="Z_4536F537_0673_4641_A34A_FFDBCF79DC03_.wvu.FilterData" localSheetId="2" hidden="1">'2018'!$A$1:$S$200</definedName>
    <definedName name="Z_4536F537_0673_4641_A34A_FFDBCF79DC03_.wvu.FilterData" localSheetId="3" hidden="1">'2019'!$A$1:$S$92</definedName>
    <definedName name="Z_453B8C34_A8C2_44CE_BE4A_9AC360E1D101_.wvu.FilterData" localSheetId="1" hidden="1">'2017'!$A$1:$S$1158</definedName>
    <definedName name="Z_453B8C34_A8C2_44CE_BE4A_9AC360E1D101_.wvu.FilterData" localSheetId="2" hidden="1">'2018'!$A$1:$S$200</definedName>
    <definedName name="Z_453B8C34_A8C2_44CE_BE4A_9AC360E1D101_.wvu.FilterData" localSheetId="3" hidden="1">'2019'!$A$1:$S$92</definedName>
    <definedName name="Z_4577204C_5179_4858_BE6D_7B4298E3671C_.wvu.FilterData" localSheetId="1" hidden="1">'2017'!$A$1:$S$458</definedName>
    <definedName name="Z_4577204C_5179_4858_BE6D_7B4298E3671C_.wvu.FilterData" localSheetId="2" hidden="1">'2018'!$A$1:$S$200</definedName>
    <definedName name="Z_4577204C_5179_4858_BE6D_7B4298E3671C_.wvu.FilterData" localSheetId="3" hidden="1">'2019'!$A$1:$S$92</definedName>
    <definedName name="Z_4586BE70_A939_457E_8B1E_EEF18B1A4371_.wvu.FilterData" localSheetId="2" hidden="1">'2018'!$A$1:$S$200</definedName>
    <definedName name="Z_4586BE70_A939_457E_8B1E_EEF18B1A4371_.wvu.FilterData" localSheetId="3" hidden="1">'2019'!$A$1:$S$92</definedName>
    <definedName name="Z_458B4B92_0D53_420A_9733_F39222D1C3DC_.wvu.FilterData" localSheetId="1" hidden="1">'2017'!$A$1:$S$1158</definedName>
    <definedName name="Z_458B4B92_0D53_420A_9733_F39222D1C3DC_.wvu.FilterData" localSheetId="2" hidden="1">'2018'!$A$1:$S$200</definedName>
    <definedName name="Z_458B4B92_0D53_420A_9733_F39222D1C3DC_.wvu.FilterData" localSheetId="3" hidden="1">'2019'!$A$1:$S$92</definedName>
    <definedName name="Z_45BCC63B_7A0C_4893_ABB6_7C216F3C4CCD_.wvu.FilterData" localSheetId="2" hidden="1">'2018'!$A$1:$S$200</definedName>
    <definedName name="Z_45BCC63B_7A0C_4893_ABB6_7C216F3C4CCD_.wvu.FilterData" localSheetId="3" hidden="1">'2019'!$A$1:$S$92</definedName>
    <definedName name="Z_45D16C88_2D4C_4141_AF45_82B618C7BC95_.wvu.FilterData" localSheetId="2" hidden="1">'2018'!$A$1:$S$200</definedName>
    <definedName name="Z_45D16C88_2D4C_4141_AF45_82B618C7BC95_.wvu.FilterData" localSheetId="3" hidden="1">'2019'!$A$1:$S$92</definedName>
    <definedName name="Z_45F12BF0_0679_4FAB_8257_E69D0ACA2AC1_.wvu.FilterData" localSheetId="2" hidden="1">'2018'!$A$1:$S$200</definedName>
    <definedName name="Z_45F12BF0_0679_4FAB_8257_E69D0ACA2AC1_.wvu.FilterData" localSheetId="3" hidden="1">'2019'!$A$1:$S$92</definedName>
    <definedName name="Z_45FC0586_0276_4B70_916A_2D31F003175E_.wvu.FilterData" localSheetId="1" hidden="1">'2017'!$A$1:$S$1158</definedName>
    <definedName name="Z_45FC0586_0276_4B70_916A_2D31F003175E_.wvu.FilterData" localSheetId="2" hidden="1">'2018'!$A$1:$S$200</definedName>
    <definedName name="Z_45FC0586_0276_4B70_916A_2D31F003175E_.wvu.FilterData" localSheetId="3" hidden="1">'2019'!$A$1:$S$92</definedName>
    <definedName name="Z_46122596_74A2_4CA4_BD86_911671D8BF27_.wvu.FilterData" localSheetId="1" hidden="1">'2017'!$A$1:$S$458</definedName>
    <definedName name="Z_46122596_74A2_4CA4_BD86_911671D8BF27_.wvu.FilterData" localSheetId="2" hidden="1">'2018'!$A$1:$S$200</definedName>
    <definedName name="Z_46122596_74A2_4CA4_BD86_911671D8BF27_.wvu.FilterData" localSheetId="3" hidden="1">'2019'!$A$1:$S$92</definedName>
    <definedName name="Z_4614331A_EB45_4F0F_8907_6E3BBE2576EB_.wvu.FilterData" localSheetId="2" hidden="1">'2018'!$A$1:$S$200</definedName>
    <definedName name="Z_4614331A_EB45_4F0F_8907_6E3BBE2576EB_.wvu.FilterData" localSheetId="3" hidden="1">'2019'!$A$1:$S$92</definedName>
    <definedName name="Z_462D45FB_9DB5_43C6_9982_EB173AA17FFB_.wvu.FilterData" localSheetId="2" hidden="1">'2018'!$A$1:$S$200</definedName>
    <definedName name="Z_462D45FB_9DB5_43C6_9982_EB173AA17FFB_.wvu.FilterData" localSheetId="3" hidden="1">'2019'!$A$1:$S$92</definedName>
    <definedName name="Z_465B077B_6745_4501_B41B_072A6C2A86A9_.wvu.FilterData" localSheetId="2" hidden="1">'2018'!$A$1:$S$200</definedName>
    <definedName name="Z_465B077B_6745_4501_B41B_072A6C2A86A9_.wvu.FilterData" localSheetId="3" hidden="1">'2019'!$A$1:$S$92</definedName>
    <definedName name="Z_465B7223_BAE7_4B4A_8878_85D2B8CBCA18_.wvu.FilterData" localSheetId="1" hidden="1">'2017'!$A$1:$S$1158</definedName>
    <definedName name="Z_465B7223_BAE7_4B4A_8878_85D2B8CBCA18_.wvu.FilterData" localSheetId="2" hidden="1">'2018'!$A$1:$S$200</definedName>
    <definedName name="Z_465B7223_BAE7_4B4A_8878_85D2B8CBCA18_.wvu.FilterData" localSheetId="3" hidden="1">'2019'!$A$1:$S$92</definedName>
    <definedName name="Z_4665D9B4_3D5C_4394_B9C1_EFB5313ED21A_.wvu.FilterData" localSheetId="1" hidden="1">'2017'!$A$1:$S$458</definedName>
    <definedName name="Z_4665D9B4_3D5C_4394_B9C1_EFB5313ED21A_.wvu.FilterData" localSheetId="2" hidden="1">'2018'!$A$1:$S$200</definedName>
    <definedName name="Z_4665D9B4_3D5C_4394_B9C1_EFB5313ED21A_.wvu.FilterData" localSheetId="3" hidden="1">'2019'!$A$1:$S$92</definedName>
    <definedName name="Z_46B579AF_25BB_45D9_8072_4EB063E74160_.wvu.FilterData" localSheetId="1" hidden="1">'2017'!$A$1:$S$458</definedName>
    <definedName name="Z_46B579AF_25BB_45D9_8072_4EB063E74160_.wvu.FilterData" localSheetId="2" hidden="1">'2018'!$A$1:$S$200</definedName>
    <definedName name="Z_46B579AF_25BB_45D9_8072_4EB063E74160_.wvu.FilterData" localSheetId="3" hidden="1">'2019'!$A$1:$S$92</definedName>
    <definedName name="Z_46CC4C7E_505C_42FF_A8F3_A178F14EDE15_.wvu.FilterData" localSheetId="1" hidden="1">'2017'!$A$1:$S$1158</definedName>
    <definedName name="Z_46CC4C7E_505C_42FF_A8F3_A178F14EDE15_.wvu.FilterData" localSheetId="2" hidden="1">'2018'!$A$1:$S$200</definedName>
    <definedName name="Z_46CC4C7E_505C_42FF_A8F3_A178F14EDE15_.wvu.FilterData" localSheetId="3" hidden="1">'2019'!$A$1:$S$92</definedName>
    <definedName name="Z_46CF6058_F22E_45F6_AA66_7742A9055BB9_.wvu.FilterData" localSheetId="1" hidden="1">'2017'!$A$1:$S$458</definedName>
    <definedName name="Z_46CF6058_F22E_45F6_AA66_7742A9055BB9_.wvu.FilterData" localSheetId="2" hidden="1">'2018'!$A$1:$S$200</definedName>
    <definedName name="Z_46CF6058_F22E_45F6_AA66_7742A9055BB9_.wvu.FilterData" localSheetId="3" hidden="1">'2019'!$A$1:$S$92</definedName>
    <definedName name="Z_47074B33_758A_4206_87FB_4A5FC99FDF9B_.wvu.FilterData" localSheetId="1" hidden="1">'2017'!$A$1:$S$458</definedName>
    <definedName name="Z_47074B33_758A_4206_87FB_4A5FC99FDF9B_.wvu.FilterData" localSheetId="2" hidden="1">'2018'!$A$1:$S$200</definedName>
    <definedName name="Z_47074B33_758A_4206_87FB_4A5FC99FDF9B_.wvu.FilterData" localSheetId="3" hidden="1">'2019'!$A$1:$S$92</definedName>
    <definedName name="Z_4717A2C1_5A68_4BD1_AFF4_39B1E2AEC188_.wvu.FilterData" localSheetId="2" hidden="1">'2018'!$A$1:$S$200</definedName>
    <definedName name="Z_4717A2C1_5A68_4BD1_AFF4_39B1E2AEC188_.wvu.FilterData" localSheetId="3" hidden="1">'2019'!$A$1:$S$92</definedName>
    <definedName name="Z_4753796B_79DA_4BC7_8ACE_128F0E1D2D2F_.wvu.FilterData" localSheetId="2" hidden="1">'2018'!$A$1:$S$200</definedName>
    <definedName name="Z_4753796B_79DA_4BC7_8ACE_128F0E1D2D2F_.wvu.FilterData" localSheetId="3" hidden="1">'2019'!$A$1:$S$92</definedName>
    <definedName name="Z_4761C1EE_B95A_4EB6_BB6D_AD0E530FF0A9_.wvu.FilterData" localSheetId="1" hidden="1">'2017'!$A$1:$S$1158</definedName>
    <definedName name="Z_4761C1EE_B95A_4EB6_BB6D_AD0E530FF0A9_.wvu.FilterData" localSheetId="2" hidden="1">'2018'!$A$1:$S$200</definedName>
    <definedName name="Z_4761C1EE_B95A_4EB6_BB6D_AD0E530FF0A9_.wvu.FilterData" localSheetId="3" hidden="1">'2019'!$A$1:$S$92</definedName>
    <definedName name="Z_4783047B_B256_41D1_9A54_B683812E5EE9_.wvu.FilterData" localSheetId="2" hidden="1">'2018'!$A$1:$S$200</definedName>
    <definedName name="Z_4783047B_B256_41D1_9A54_B683812E5EE9_.wvu.FilterData" localSheetId="3" hidden="1">'2019'!$A$1:$S$92</definedName>
    <definedName name="Z_47A7CD37_AD7A_4862_AC65_26495E20FD80_.wvu.FilterData" localSheetId="2" hidden="1">'2018'!$A$1:$S$200</definedName>
    <definedName name="Z_47A7CD37_AD7A_4862_AC65_26495E20FD80_.wvu.FilterData" localSheetId="3" hidden="1">'2019'!$A$1:$S$92</definedName>
    <definedName name="Z_47B4975A_058C_4972_8476_71988A5573B4_.wvu.FilterData" localSheetId="1" hidden="1">'2017'!$A$1:$S$458</definedName>
    <definedName name="Z_47B4975A_058C_4972_8476_71988A5573B4_.wvu.FilterData" localSheetId="2" hidden="1">'2018'!$A$1:$S$200</definedName>
    <definedName name="Z_47B4975A_058C_4972_8476_71988A5573B4_.wvu.FilterData" localSheetId="3" hidden="1">'2019'!$A$1:$S$92</definedName>
    <definedName name="Z_47BB4612_1435_426D_85FB_271742D08589_.wvu.FilterData" localSheetId="1" hidden="1">'2017'!$A$1:$S$1158</definedName>
    <definedName name="Z_47BB4612_1435_426D_85FB_271742D08589_.wvu.FilterData" localSheetId="2" hidden="1">'2018'!$A$1:$S$200</definedName>
    <definedName name="Z_47BB4612_1435_426D_85FB_271742D08589_.wvu.FilterData" localSheetId="3" hidden="1">'2019'!$A$1:$S$92</definedName>
    <definedName name="Z_47C4EF64_F6FC_40F0_AD76_C9091CEB3864_.wvu.FilterData" localSheetId="2" hidden="1">'2018'!$A$1:$S$200</definedName>
    <definedName name="Z_47C4EF64_F6FC_40F0_AD76_C9091CEB3864_.wvu.FilterData" localSheetId="3" hidden="1">'2019'!$A$1:$S$92</definedName>
    <definedName name="Z_47CFA08C_9D7C_4972_A97D_C3C4D08511C8_.wvu.FilterData" localSheetId="1" hidden="1">'2017'!$A$1:$S$458</definedName>
    <definedName name="Z_47CFA08C_9D7C_4972_A97D_C3C4D08511C8_.wvu.FilterData" localSheetId="2" hidden="1">'2018'!$A$1:$S$200</definedName>
    <definedName name="Z_47CFA08C_9D7C_4972_A97D_C3C4D08511C8_.wvu.FilterData" localSheetId="3" hidden="1">'2019'!$A$1:$S$92</definedName>
    <definedName name="Z_47DDBD09_C9E9_4F3C_95B8_98F8CDC22173_.wvu.FilterData" localSheetId="2" hidden="1">'2018'!$A$1:$S$200</definedName>
    <definedName name="Z_47DDBD09_C9E9_4F3C_95B8_98F8CDC22173_.wvu.FilterData" localSheetId="3" hidden="1">'2019'!$A$1:$S$92</definedName>
    <definedName name="Z_4806DCFD_92BC_4E04_B07D_6EB6B2C0E8DA_.wvu.FilterData" localSheetId="1" hidden="1">'2017'!$A$1:$S$458</definedName>
    <definedName name="Z_4806DCFD_92BC_4E04_B07D_6EB6B2C0E8DA_.wvu.FilterData" localSheetId="2" hidden="1">'2018'!$A$1:$S$200</definedName>
    <definedName name="Z_4806DCFD_92BC_4E04_B07D_6EB6B2C0E8DA_.wvu.FilterData" localSheetId="3" hidden="1">'2019'!$A$1:$S$92</definedName>
    <definedName name="Z_4808C7E7_DCCC_45EB_8ED6_D416F9BC3834_.wvu.FilterData" localSheetId="2" hidden="1">'2018'!$A$1:$S$200</definedName>
    <definedName name="Z_4808C7E7_DCCC_45EB_8ED6_D416F9BC3834_.wvu.FilterData" localSheetId="3" hidden="1">'2019'!$A$1:$S$92</definedName>
    <definedName name="Z_482D2EDA_0695_483A_AB34_EC38B597C681_.wvu.FilterData" localSheetId="2" hidden="1">'2018'!$A$1:$S$200</definedName>
    <definedName name="Z_482D2EDA_0695_483A_AB34_EC38B597C681_.wvu.FilterData" localSheetId="3" hidden="1">'2019'!$A$1:$S$92</definedName>
    <definedName name="Z_484305E3_0413_48D0_A864_7F4FADF415DC_.wvu.FilterData" localSheetId="1" hidden="1">'2017'!$A$1:$S$1158</definedName>
    <definedName name="Z_484305E3_0413_48D0_A864_7F4FADF415DC_.wvu.FilterData" localSheetId="2" hidden="1">'2018'!$A$1:$S$200</definedName>
    <definedName name="Z_484305E3_0413_48D0_A864_7F4FADF415DC_.wvu.FilterData" localSheetId="3" hidden="1">'2019'!$A$1:$S$92</definedName>
    <definedName name="Z_484B185F_40B5_4B87_88FB_10C07DE2EEF4_.wvu.FilterData" localSheetId="1" hidden="1">'2017'!$A$1:$S$458</definedName>
    <definedName name="Z_484B185F_40B5_4B87_88FB_10C07DE2EEF4_.wvu.FilterData" localSheetId="2" hidden="1">'2018'!$A$1:$S$200</definedName>
    <definedName name="Z_484B185F_40B5_4B87_88FB_10C07DE2EEF4_.wvu.FilterData" localSheetId="3" hidden="1">'2019'!$A$1:$S$92</definedName>
    <definedName name="Z_48732891_121D_4753_B2BD_FE5FDE77124F_.wvu.FilterData" localSheetId="2" hidden="1">'2018'!$A$1:$S$200</definedName>
    <definedName name="Z_48732891_121D_4753_B2BD_FE5FDE77124F_.wvu.FilterData" localSheetId="3" hidden="1">'2019'!$A$1:$S$92</definedName>
    <definedName name="Z_4882A16B_07FD_4CCD_BE00_40178DEF30A8_.wvu.FilterData" localSheetId="2" hidden="1">'2018'!$A$1:$S$200</definedName>
    <definedName name="Z_4882A16B_07FD_4CCD_BE00_40178DEF30A8_.wvu.FilterData" localSheetId="3" hidden="1">'2019'!$A$1:$S$92</definedName>
    <definedName name="Z_488FD95F_242D_4FBD_9A1A_21E314A9FC95_.wvu.FilterData" localSheetId="2" hidden="1">'2018'!$A$1:$S$200</definedName>
    <definedName name="Z_488FD95F_242D_4FBD_9A1A_21E314A9FC95_.wvu.FilterData" localSheetId="3" hidden="1">'2019'!$A$1:$S$92</definedName>
    <definedName name="Z_488FFD6C_030D_4B75_A3BE_6F614223B6CA_.wvu.FilterData" localSheetId="1" hidden="1">'2017'!$A$1:$S$458</definedName>
    <definedName name="Z_488FFD6C_030D_4B75_A3BE_6F614223B6CA_.wvu.FilterData" localSheetId="2" hidden="1">'2018'!$A$1:$S$200</definedName>
    <definedName name="Z_488FFD6C_030D_4B75_A3BE_6F614223B6CA_.wvu.FilterData" localSheetId="3" hidden="1">'2019'!$A$1:$S$92</definedName>
    <definedName name="Z_48A44655_BAAD_4051_93E7_C66F36000DCF_.wvu.FilterData" localSheetId="1" hidden="1">'2017'!$A$1:$S$458</definedName>
    <definedName name="Z_48A44655_BAAD_4051_93E7_C66F36000DCF_.wvu.FilterData" localSheetId="2" hidden="1">'2018'!$A$1:$S$200</definedName>
    <definedName name="Z_48A44655_BAAD_4051_93E7_C66F36000DCF_.wvu.FilterData" localSheetId="3" hidden="1">'2019'!$A$1:$S$92</definedName>
    <definedName name="Z_48A5247F_6D0F_4E24_9D9C_C410F253B518_.wvu.FilterData" localSheetId="2" hidden="1">'2018'!$A$1:$S$200</definedName>
    <definedName name="Z_48A5247F_6D0F_4E24_9D9C_C410F253B518_.wvu.FilterData" localSheetId="3" hidden="1">'2019'!$A$1:$S$92</definedName>
    <definedName name="Z_48C65687_D917_4DF9_A63A_31332F5D89A7_.wvu.FilterData" localSheetId="1" hidden="1">'2017'!$A$1:$S$458</definedName>
    <definedName name="Z_48C65687_D917_4DF9_A63A_31332F5D89A7_.wvu.FilterData" localSheetId="2" hidden="1">'2018'!$A$1:$S$200</definedName>
    <definedName name="Z_48C65687_D917_4DF9_A63A_31332F5D89A7_.wvu.FilterData" localSheetId="3" hidden="1">'2019'!$A$1:$S$92</definedName>
    <definedName name="Z_48D546C5_0D42_45C8_B12B_961D49E84604_.wvu.FilterData" localSheetId="1" hidden="1">'2017'!$A$1:$S$1158</definedName>
    <definedName name="Z_48D546C5_0D42_45C8_B12B_961D49E84604_.wvu.FilterData" localSheetId="2" hidden="1">'2018'!$A$1:$S$200</definedName>
    <definedName name="Z_48D546C5_0D42_45C8_B12B_961D49E84604_.wvu.FilterData" localSheetId="3" hidden="1">'2019'!$A$1:$S$92</definedName>
    <definedName name="Z_48FF8D94_11AC_4436_B046_2164267A731F_.wvu.FilterData" localSheetId="2" hidden="1">'2018'!$A$1:$S$200</definedName>
    <definedName name="Z_48FF8D94_11AC_4436_B046_2164267A731F_.wvu.FilterData" localSheetId="3" hidden="1">'2019'!$A$1:$S$92</definedName>
    <definedName name="Z_4916B838_9ADF_4694_9C86_BDC680DF1EAF_.wvu.FilterData" localSheetId="2" hidden="1">'2018'!$A$1:$S$200</definedName>
    <definedName name="Z_4916B838_9ADF_4694_9C86_BDC680DF1EAF_.wvu.FilterData" localSheetId="3" hidden="1">'2019'!$A$1:$S$92</definedName>
    <definedName name="Z_4919D17E_447C_4417_9A81_EE4CD7DC77C4_.wvu.FilterData" localSheetId="1" hidden="1">'2017'!$A$1:$S$458</definedName>
    <definedName name="Z_4919D17E_447C_4417_9A81_EE4CD7DC77C4_.wvu.FilterData" localSheetId="2" hidden="1">'2018'!$A$1:$S$200</definedName>
    <definedName name="Z_4919D17E_447C_4417_9A81_EE4CD7DC77C4_.wvu.FilterData" localSheetId="3" hidden="1">'2019'!$A$1:$S$92</definedName>
    <definedName name="Z_4928E388_3848_4906_A65E_96460EFC103F_.wvu.FilterData" localSheetId="1" hidden="1">'2017'!$A$1:$S$1158</definedName>
    <definedName name="Z_4928E388_3848_4906_A65E_96460EFC103F_.wvu.FilterData" localSheetId="2" hidden="1">'2018'!$A$1:$S$200</definedName>
    <definedName name="Z_4928E388_3848_4906_A65E_96460EFC103F_.wvu.FilterData" localSheetId="3" hidden="1">'2019'!$A$1:$S$92</definedName>
    <definedName name="Z_49428730_5BF2_48F0_A5F2_BD2D73A78DEA_.wvu.FilterData" localSheetId="2" hidden="1">'2018'!$A$1:$S$200</definedName>
    <definedName name="Z_49428730_5BF2_48F0_A5F2_BD2D73A78DEA_.wvu.FilterData" localSheetId="3" hidden="1">'2019'!$A$1:$S$92</definedName>
    <definedName name="Z_4958E43E_4E96_46EA_87D5_D3338642A46B_.wvu.FilterData" localSheetId="3" hidden="1">'2019'!$A$1:$S$92</definedName>
    <definedName name="Z_4963222E_CB15_4FE1_BC1A_5CDC4B721684_.wvu.FilterData" localSheetId="1" hidden="1">'2017'!$A$1:$S$458</definedName>
    <definedName name="Z_4963222E_CB15_4FE1_BC1A_5CDC4B721684_.wvu.FilterData" localSheetId="2" hidden="1">'2018'!$A$1:$S$200</definedName>
    <definedName name="Z_4963222E_CB15_4FE1_BC1A_5CDC4B721684_.wvu.FilterData" localSheetId="3" hidden="1">'2019'!$A$1:$S$92</definedName>
    <definedName name="Z_498EBB2E_08EF_4E95_9C8B_B6B1C011D2CE_.wvu.FilterData" localSheetId="1" hidden="1">'2017'!$A$1:$S$458</definedName>
    <definedName name="Z_498EBB2E_08EF_4E95_9C8B_B6B1C011D2CE_.wvu.FilterData" localSheetId="2" hidden="1">'2018'!$A$1:$S$200</definedName>
    <definedName name="Z_498EBB2E_08EF_4E95_9C8B_B6B1C011D2CE_.wvu.FilterData" localSheetId="3" hidden="1">'2019'!$A$1:$S$92</definedName>
    <definedName name="Z_498F272B_A2C2_481E_8496_771269E8C576_.wvu.FilterData" localSheetId="1" hidden="1">'2017'!$A$1:$S$458</definedName>
    <definedName name="Z_498F272B_A2C2_481E_8496_771269E8C576_.wvu.FilterData" localSheetId="2" hidden="1">'2018'!$A$1:$S$200</definedName>
    <definedName name="Z_498F272B_A2C2_481E_8496_771269E8C576_.wvu.FilterData" localSheetId="3" hidden="1">'2019'!$A$1:$S$92</definedName>
    <definedName name="Z_49A26580_849E_4C35_8A71_D26C3765C880_.wvu.FilterData" localSheetId="1" hidden="1">'2017'!$A$1:$S$1158</definedName>
    <definedName name="Z_49A26580_849E_4C35_8A71_D26C3765C880_.wvu.FilterData" localSheetId="2" hidden="1">'2018'!$A$1:$S$200</definedName>
    <definedName name="Z_49A26580_849E_4C35_8A71_D26C3765C880_.wvu.FilterData" localSheetId="3" hidden="1">'2019'!$A$1:$S$92</definedName>
    <definedName name="Z_49CE20D5_C74C_45F0_9E98_6F8166059050_.wvu.FilterData" localSheetId="1" hidden="1">'2017'!$A$1:$S$458</definedName>
    <definedName name="Z_49CE20D5_C74C_45F0_9E98_6F8166059050_.wvu.FilterData" localSheetId="2" hidden="1">'2018'!$A$1:$S$200</definedName>
    <definedName name="Z_49CE20D5_C74C_45F0_9E98_6F8166059050_.wvu.FilterData" localSheetId="3" hidden="1">'2019'!$A$1:$S$92</definedName>
    <definedName name="Z_4A068AA6_B7B0_4945_B758_BA5BCF1B3F5B_.wvu.FilterData" localSheetId="2" hidden="1">'2018'!$A$1:$S$200</definedName>
    <definedName name="Z_4A068AA6_B7B0_4945_B758_BA5BCF1B3F5B_.wvu.FilterData" localSheetId="3" hidden="1">'2019'!$A$1:$S$92</definedName>
    <definedName name="Z_4A0D2FF4_6C14_45BF_AD9D_A9F098018C63_.wvu.FilterData" localSheetId="1" hidden="1">'2017'!$A$1:$S$458</definedName>
    <definedName name="Z_4A0D2FF4_6C14_45BF_AD9D_A9F098018C63_.wvu.FilterData" localSheetId="2" hidden="1">'2018'!$A$1:$S$200</definedName>
    <definedName name="Z_4A0D2FF4_6C14_45BF_AD9D_A9F098018C63_.wvu.FilterData" localSheetId="3" hidden="1">'2019'!$A$1:$S$92</definedName>
    <definedName name="Z_4A0F23A9_7FAF_4D86_B170_B4D154A69A17_.wvu.FilterData" localSheetId="1" hidden="1">'2017'!$A$1:$S$458</definedName>
    <definedName name="Z_4A0F23A9_7FAF_4D86_B170_B4D154A69A17_.wvu.FilterData" localSheetId="2" hidden="1">'2018'!$A$1:$S$200</definedName>
    <definedName name="Z_4A0F23A9_7FAF_4D86_B170_B4D154A69A17_.wvu.FilterData" localSheetId="3" hidden="1">'2019'!$A$1:$S$92</definedName>
    <definedName name="Z_4A29F72A_5B59_435E_A495_BD391BF84ED2_.wvu.FilterData" localSheetId="1" hidden="1">'2017'!$A$1:$S$1158</definedName>
    <definedName name="Z_4A29F72A_5B59_435E_A495_BD391BF84ED2_.wvu.FilterData" localSheetId="2" hidden="1">'2018'!$A$1:$S$200</definedName>
    <definedName name="Z_4A29F72A_5B59_435E_A495_BD391BF84ED2_.wvu.FilterData" localSheetId="3" hidden="1">'2019'!$A$1:$S$92</definedName>
    <definedName name="Z_4A393C9A_A50F_4357_8FC1_B76B0C7C6F5A_.wvu.FilterData" localSheetId="2" hidden="1">'2018'!$A$1:$S$200</definedName>
    <definedName name="Z_4A393C9A_A50F_4357_8FC1_B76B0C7C6F5A_.wvu.FilterData" localSheetId="3" hidden="1">'2019'!$A$1:$S$92</definedName>
    <definedName name="Z_4A4D6001_A855_478E_A505_813B31F012F2_.wvu.FilterData" localSheetId="2" hidden="1">'2018'!$A$1:$S$200</definedName>
    <definedName name="Z_4A4D6001_A855_478E_A505_813B31F012F2_.wvu.FilterData" localSheetId="3" hidden="1">'2019'!$A$1:$S$92</definedName>
    <definedName name="Z_4A4E8231_0FBF_4E18_9B4C_DEA261439B9D_.wvu.FilterData" localSheetId="1" hidden="1">'2017'!$A$1:$S$458</definedName>
    <definedName name="Z_4A4E8231_0FBF_4E18_9B4C_DEA261439B9D_.wvu.FilterData" localSheetId="2" hidden="1">'2018'!$A$1:$S$200</definedName>
    <definedName name="Z_4A4E8231_0FBF_4E18_9B4C_DEA261439B9D_.wvu.FilterData" localSheetId="3" hidden="1">'2019'!$A$1:$S$92</definedName>
    <definedName name="Z_4A60559A_9A8F_4B6F_B65F_CCB10CCB378A_.wvu.FilterData" localSheetId="1" hidden="1">'2017'!$A$1:$S$458</definedName>
    <definedName name="Z_4A60559A_9A8F_4B6F_B65F_CCB10CCB378A_.wvu.FilterData" localSheetId="2" hidden="1">'2018'!$A$1:$S$200</definedName>
    <definedName name="Z_4A60559A_9A8F_4B6F_B65F_CCB10CCB378A_.wvu.FilterData" localSheetId="3" hidden="1">'2019'!$A$1:$S$92</definedName>
    <definedName name="Z_4A640620_7E3A_4536_84FA_2FFE1781F450_.wvu.FilterData" localSheetId="1" hidden="1">'2017'!$A$1:$S$458</definedName>
    <definedName name="Z_4A640620_7E3A_4536_84FA_2FFE1781F450_.wvu.FilterData" localSheetId="2" hidden="1">'2018'!$A$1:$S$200</definedName>
    <definedName name="Z_4A640620_7E3A_4536_84FA_2FFE1781F450_.wvu.FilterData" localSheetId="3" hidden="1">'2019'!$A$1:$S$92</definedName>
    <definedName name="Z_4A78942D_81B6_4B06_AD04_1076D2EB1643_.wvu.FilterData" localSheetId="1" hidden="1">'2017'!$A$1:$S$1158</definedName>
    <definedName name="Z_4A78942D_81B6_4B06_AD04_1076D2EB1643_.wvu.FilterData" localSheetId="2" hidden="1">'2018'!$A$1:$S$200</definedName>
    <definedName name="Z_4A78942D_81B6_4B06_AD04_1076D2EB1643_.wvu.FilterData" localSheetId="3" hidden="1">'2019'!$A$1:$S$92</definedName>
    <definedName name="Z_4A7AC65D_1227_49AD_917F_C508050881EE_.wvu.FilterData" localSheetId="2" hidden="1">'2018'!$A$1:$S$200</definedName>
    <definedName name="Z_4A7AC65D_1227_49AD_917F_C508050881EE_.wvu.FilterData" localSheetId="3" hidden="1">'2019'!$A$1:$S$92</definedName>
    <definedName name="Z_4A8C2F08_5E22_4872_A270_5CCA3F549AF2_.wvu.FilterData" localSheetId="2" hidden="1">'2018'!$A$1:$S$200</definedName>
    <definedName name="Z_4A8C2F08_5E22_4872_A270_5CCA3F549AF2_.wvu.FilterData" localSheetId="3" hidden="1">'2019'!$A$1:$S$92</definedName>
    <definedName name="Z_4A8F54D2_3A68_46F4_A247_66510674AF3A_.wvu.FilterData" localSheetId="1" hidden="1">'2017'!$A$1:$S$1158</definedName>
    <definedName name="Z_4A8F54D2_3A68_46F4_A247_66510674AF3A_.wvu.FilterData" localSheetId="2" hidden="1">'2018'!$A$1:$S$200</definedName>
    <definedName name="Z_4A8F54D2_3A68_46F4_A247_66510674AF3A_.wvu.FilterData" localSheetId="3" hidden="1">'2019'!$A$1:$S$92</definedName>
    <definedName name="Z_4A9B6FDA_3D26_4BF1_A2F2_DAEC5C66B0E3_.wvu.FilterData" localSheetId="3" hidden="1">'2019'!$A$1:$S$92</definedName>
    <definedName name="Z_4AA47068_F99B_41A3_ACEF_DCC3F609CDDE_.wvu.FilterData" localSheetId="2" hidden="1">'2018'!$A$1:$S$200</definedName>
    <definedName name="Z_4AA47068_F99B_41A3_ACEF_DCC3F609CDDE_.wvu.FilterData" localSheetId="3" hidden="1">'2019'!$A$1:$S$92</definedName>
    <definedName name="Z_4AA4A16F_22F8_4344_9214_18CFB855995E_.wvu.FilterData" localSheetId="1" hidden="1">'2017'!$A$1:$S$458</definedName>
    <definedName name="Z_4AA4A16F_22F8_4344_9214_18CFB855995E_.wvu.FilterData" localSheetId="2" hidden="1">'2018'!$A$1:$S$200</definedName>
    <definedName name="Z_4AA4A16F_22F8_4344_9214_18CFB855995E_.wvu.FilterData" localSheetId="3" hidden="1">'2019'!$A$1:$S$92</definedName>
    <definedName name="Z_4AAC5825_DB53_4239_A7E1_16F0D12A5C71_.wvu.FilterData" localSheetId="2" hidden="1">'2018'!$A$1:$S$200</definedName>
    <definedName name="Z_4AAC5825_DB53_4239_A7E1_16F0D12A5C71_.wvu.FilterData" localSheetId="3" hidden="1">'2019'!$A$1:$S$92</definedName>
    <definedName name="Z_4AC070FE_9AD7_4292_A946_ED62803EB5BD_.wvu.FilterData" localSheetId="2" hidden="1">'2018'!$A$1:$S$200</definedName>
    <definedName name="Z_4AC070FE_9AD7_4292_A946_ED62803EB5BD_.wvu.FilterData" localSheetId="3" hidden="1">'2019'!$A$1:$S$92</definedName>
    <definedName name="Z_4AEDC632_91AC_47F1_8172_5C421E33DEE0_.wvu.FilterData" localSheetId="2" hidden="1">'2018'!$A$1:$S$200</definedName>
    <definedName name="Z_4AEDC632_91AC_47F1_8172_5C421E33DEE0_.wvu.FilterData" localSheetId="3" hidden="1">'2019'!$A$1:$S$92</definedName>
    <definedName name="Z_4AFB6DA1_581D_410E_B57C_1671EB955BA8_.wvu.FilterData" localSheetId="1" hidden="1">'2017'!$A$1:$S$1158</definedName>
    <definedName name="Z_4AFB6DA1_581D_410E_B57C_1671EB955BA8_.wvu.FilterData" localSheetId="2" hidden="1">'2018'!$A$1:$S$200</definedName>
    <definedName name="Z_4AFB6DA1_581D_410E_B57C_1671EB955BA8_.wvu.FilterData" localSheetId="3" hidden="1">'2019'!$A$1:$S$92</definedName>
    <definedName name="Z_4B160C85_0493_4FD2_84A7_91E6A10460D0_.wvu.FilterData" localSheetId="2" hidden="1">'2018'!$A$1:$S$200</definedName>
    <definedName name="Z_4B160C85_0493_4FD2_84A7_91E6A10460D0_.wvu.FilterData" localSheetId="3" hidden="1">'2019'!$A$1:$S$92</definedName>
    <definedName name="Z_4B2BCC26_30F3_4C4D_8E5F_8F7C093DA9B8_.wvu.FilterData" localSheetId="1" hidden="1">'2017'!$A$1:$S$458</definedName>
    <definedName name="Z_4B2BCC26_30F3_4C4D_8E5F_8F7C093DA9B8_.wvu.FilterData" localSheetId="2" hidden="1">'2018'!$A$1:$S$200</definedName>
    <definedName name="Z_4B2BCC26_30F3_4C4D_8E5F_8F7C093DA9B8_.wvu.FilterData" localSheetId="3" hidden="1">'2019'!$A$1:$S$92</definedName>
    <definedName name="Z_4B3E645B_D110_409D_9F27_B8DF4647E35F_.wvu.FilterData" localSheetId="1" hidden="1">'2017'!$A$1:$S$1158</definedName>
    <definedName name="Z_4B3E645B_D110_409D_9F27_B8DF4647E35F_.wvu.FilterData" localSheetId="2" hidden="1">'2018'!$A$1:$S$200</definedName>
    <definedName name="Z_4B3E645B_D110_409D_9F27_B8DF4647E35F_.wvu.FilterData" localSheetId="3" hidden="1">'2019'!$A$1:$S$92</definedName>
    <definedName name="Z_4B4C6CFE_82C5_4B87_8FBF_3EA74F160117_.wvu.FilterData" localSheetId="2" hidden="1">'2018'!$A$1:$S$200</definedName>
    <definedName name="Z_4B4C6CFE_82C5_4B87_8FBF_3EA74F160117_.wvu.FilterData" localSheetId="3" hidden="1">'2019'!$A$1:$S$92</definedName>
    <definedName name="Z_4B562E7E_3DF4_4905_8280_BF96EF0C280E_.wvu.FilterData" localSheetId="2" hidden="1">'2018'!$A$1:$S$200</definedName>
    <definedName name="Z_4B562E7E_3DF4_4905_8280_BF96EF0C280E_.wvu.FilterData" localSheetId="3" hidden="1">'2019'!$A$1:$S$92</definedName>
    <definedName name="Z_4B907911_AA7B_412A_B9BB_C88AEE9C7C07_.wvu.FilterData" localSheetId="1" hidden="1">'2017'!$A$1:$S$458</definedName>
    <definedName name="Z_4B907911_AA7B_412A_B9BB_C88AEE9C7C07_.wvu.FilterData" localSheetId="2" hidden="1">'2018'!$A$1:$S$200</definedName>
    <definedName name="Z_4B907911_AA7B_412A_B9BB_C88AEE9C7C07_.wvu.FilterData" localSheetId="3" hidden="1">'2019'!$A$1:$S$92</definedName>
    <definedName name="Z_4B9459B2_7525_49BF_9C09_49373E9193B0_.wvu.FilterData" localSheetId="1" hidden="1">'2017'!$A$1:$S$1158</definedName>
    <definedName name="Z_4B9459B2_7525_49BF_9C09_49373E9193B0_.wvu.FilterData" localSheetId="2" hidden="1">'2018'!$A$1:$S$200</definedName>
    <definedName name="Z_4B9459B2_7525_49BF_9C09_49373E9193B0_.wvu.FilterData" localSheetId="3" hidden="1">'2019'!$A$1:$S$92</definedName>
    <definedName name="Z_4BA51995_67BF_4310_AC2D_646092EC0736_.wvu.FilterData" localSheetId="1" hidden="1">'2017'!$A$1:$S$458</definedName>
    <definedName name="Z_4BA51995_67BF_4310_AC2D_646092EC0736_.wvu.FilterData" localSheetId="2" hidden="1">'2018'!$A$1:$S$200</definedName>
    <definedName name="Z_4BA51995_67BF_4310_AC2D_646092EC0736_.wvu.FilterData" localSheetId="3" hidden="1">'2019'!$A$1:$S$92</definedName>
    <definedName name="Z_4BBBF5C4_B102_4161_91E4_E072CB88A5AA_.wvu.FilterData" localSheetId="2" hidden="1">'2018'!$A$1:$S$200</definedName>
    <definedName name="Z_4BBBF5C4_B102_4161_91E4_E072CB88A5AA_.wvu.FilterData" localSheetId="3" hidden="1">'2019'!$A$1:$S$92</definedName>
    <definedName name="Z_4BCB23A0_742C_4DB8_8FC5_58C7A6F9F16A_.wvu.FilterData" localSheetId="1" hidden="1">'2017'!$A$1:$S$458</definedName>
    <definedName name="Z_4BCB23A0_742C_4DB8_8FC5_58C7A6F9F16A_.wvu.FilterData" localSheetId="2" hidden="1">'2018'!$A$1:$S$200</definedName>
    <definedName name="Z_4BCB23A0_742C_4DB8_8FC5_58C7A6F9F16A_.wvu.FilterData" localSheetId="3" hidden="1">'2019'!$A$1:$S$92</definedName>
    <definedName name="Z_4BCFEE3A_ED9A_41C2_B3DD_7650881A7B3C_.wvu.FilterData" localSheetId="1" hidden="1">'2017'!$A$1:$S$458</definedName>
    <definedName name="Z_4BCFEE3A_ED9A_41C2_B3DD_7650881A7B3C_.wvu.FilterData" localSheetId="2" hidden="1">'2018'!$A$1:$S$200</definedName>
    <definedName name="Z_4BCFEE3A_ED9A_41C2_B3DD_7650881A7B3C_.wvu.FilterData" localSheetId="3" hidden="1">'2019'!$A$1:$S$92</definedName>
    <definedName name="Z_4BDB4F98_179D_496C_92A4_BA948546AD84_.wvu.FilterData" localSheetId="2" hidden="1">'2018'!$A$1:$S$200</definedName>
    <definedName name="Z_4BDB4F98_179D_496C_92A4_BA948546AD84_.wvu.FilterData" localSheetId="3" hidden="1">'2019'!$A$1:$S$92</definedName>
    <definedName name="Z_4BEE5CDC_C820_4D7F_AC5F_3BDC0B1FAED0_.wvu.FilterData" localSheetId="1" hidden="1">'2017'!$A$1:$S$458</definedName>
    <definedName name="Z_4BEE5CDC_C820_4D7F_AC5F_3BDC0B1FAED0_.wvu.FilterData" localSheetId="2" hidden="1">'2018'!$A$1:$S$200</definedName>
    <definedName name="Z_4BEE5CDC_C820_4D7F_AC5F_3BDC0B1FAED0_.wvu.FilterData" localSheetId="3" hidden="1">'2019'!$A$1:$S$92</definedName>
    <definedName name="Z_4BF1619F_FA3B_4E58_B746_F5E2F5842D07_.wvu.FilterData" localSheetId="2" hidden="1">'2018'!$A$1:$S$200</definedName>
    <definedName name="Z_4BF1619F_FA3B_4E58_B746_F5E2F5842D07_.wvu.FilterData" localSheetId="3" hidden="1">'2019'!$A$1:$S$92</definedName>
    <definedName name="Z_4BF569F2_6B3A_4353_B710_91AA1C5DD6A7_.wvu.FilterData" localSheetId="1" hidden="1">'2017'!$A$1:$S$458</definedName>
    <definedName name="Z_4BF569F2_6B3A_4353_B710_91AA1C5DD6A7_.wvu.FilterData" localSheetId="2" hidden="1">'2018'!$A$1:$S$200</definedName>
    <definedName name="Z_4BF569F2_6B3A_4353_B710_91AA1C5DD6A7_.wvu.FilterData" localSheetId="3" hidden="1">'2019'!$A$1:$S$92</definedName>
    <definedName name="Z_4BF65173_8DB7_433B_A232_8348F7780E2C_.wvu.FilterData" localSheetId="2" hidden="1">'2018'!$A$1:$S$200</definedName>
    <definedName name="Z_4BF65173_8DB7_433B_A232_8348F7780E2C_.wvu.FilterData" localSheetId="3" hidden="1">'2019'!$A$1:$S$92</definedName>
    <definedName name="Z_4BFFA097_604C_4A2E_A769_272E522AC850_.wvu.FilterData" localSheetId="2" hidden="1">'2018'!$A$1:$S$200</definedName>
    <definedName name="Z_4BFFA097_604C_4A2E_A769_272E522AC850_.wvu.FilterData" localSheetId="3" hidden="1">'2019'!$A$1:$S$92</definedName>
    <definedName name="Z_4C53EF36_168B_44F7_BFE0_E9BD345A4C2C_.wvu.FilterData" localSheetId="1" hidden="1">'2017'!$A$1:$S$458</definedName>
    <definedName name="Z_4C53EF36_168B_44F7_BFE0_E9BD345A4C2C_.wvu.FilterData" localSheetId="2" hidden="1">'2018'!$A$1:$S$200</definedName>
    <definedName name="Z_4C53EF36_168B_44F7_BFE0_E9BD345A4C2C_.wvu.FilterData" localSheetId="3" hidden="1">'2019'!$A$1:$S$92</definedName>
    <definedName name="Z_4C744E27_56E9_4309_9EE4_494259488C0F_.wvu.FilterData" localSheetId="3" hidden="1">'2019'!$A$1:$S$92</definedName>
    <definedName name="Z_4C76DBF7_BA32_4A29_BBBB_A9D115FA967E_.wvu.FilterData" localSheetId="1" hidden="1">'2017'!$A$1:$S$458</definedName>
    <definedName name="Z_4C76DBF7_BA32_4A29_BBBB_A9D115FA967E_.wvu.FilterData" localSheetId="2" hidden="1">'2018'!$A$1:$S$200</definedName>
    <definedName name="Z_4C76DBF7_BA32_4A29_BBBB_A9D115FA967E_.wvu.FilterData" localSheetId="3" hidden="1">'2019'!$A$1:$S$92</definedName>
    <definedName name="Z_4C79A978_6AC4_43FF_9500_293CBDB3CB3A_.wvu.FilterData" localSheetId="1" hidden="1">'2017'!$A$1:$S$458</definedName>
    <definedName name="Z_4C79A978_6AC4_43FF_9500_293CBDB3CB3A_.wvu.FilterData" localSheetId="2" hidden="1">'2018'!$A$1:$S$200</definedName>
    <definedName name="Z_4C79A978_6AC4_43FF_9500_293CBDB3CB3A_.wvu.FilterData" localSheetId="3" hidden="1">'2019'!$A$1:$S$92</definedName>
    <definedName name="Z_4C94E5F7_578E_4080_A06A_65AF79F7029D_.wvu.FilterData" localSheetId="3" hidden="1">'2019'!$A$1:$S$92</definedName>
    <definedName name="Z_4CBDEFEE_5E8C_48BB_B92E_9A0DF2458910_.wvu.FilterData" localSheetId="2" hidden="1">'2018'!$A$1:$S$200</definedName>
    <definedName name="Z_4CBDEFEE_5E8C_48BB_B92E_9A0DF2458910_.wvu.FilterData" localSheetId="3" hidden="1">'2019'!$A$1:$S$92</definedName>
    <definedName name="Z_4CCA3DF3_B9DB_4F91_843D_A590ECD8AD96_.wvu.FilterData" localSheetId="1" hidden="1">'2017'!$A$1:$S$458</definedName>
    <definedName name="Z_4CCA3DF3_B9DB_4F91_843D_A590ECD8AD96_.wvu.FilterData" localSheetId="2" hidden="1">'2018'!$A$1:$S$200</definedName>
    <definedName name="Z_4CCA3DF3_B9DB_4F91_843D_A590ECD8AD96_.wvu.FilterData" localSheetId="3" hidden="1">'2019'!$A$1:$S$92</definedName>
    <definedName name="Z_4CD76156_18BC_4E87_978A_CDAB00009355_.wvu.FilterData" localSheetId="1" hidden="1">'2017'!$A$1:$S$458</definedName>
    <definedName name="Z_4CD76156_18BC_4E87_978A_CDAB00009355_.wvu.FilterData" localSheetId="2" hidden="1">'2018'!$A$1:$S$200</definedName>
    <definedName name="Z_4CD76156_18BC_4E87_978A_CDAB00009355_.wvu.FilterData" localSheetId="3" hidden="1">'2019'!$A$1:$S$92</definedName>
    <definedName name="Z_4D03F39C_33A7_4743_AC78_D080459A6615_.wvu.FilterData" localSheetId="2" hidden="1">'2018'!$A$1:$S$200</definedName>
    <definedName name="Z_4D03F39C_33A7_4743_AC78_D080459A6615_.wvu.FilterData" localSheetId="3" hidden="1">'2019'!$A$1:$S$92</definedName>
    <definedName name="Z_4D106D0E_8F04_438E_9DAE_955CFCDBD0EC_.wvu.FilterData" localSheetId="1" hidden="1">'2017'!$A$1:$S$458</definedName>
    <definedName name="Z_4D106D0E_8F04_438E_9DAE_955CFCDBD0EC_.wvu.FilterData" localSheetId="2" hidden="1">'2018'!$A$1:$S$200</definedName>
    <definedName name="Z_4D106D0E_8F04_438E_9DAE_955CFCDBD0EC_.wvu.FilterData" localSheetId="3" hidden="1">'2019'!$A$1:$S$92</definedName>
    <definedName name="Z_4D91581E_1C8F_4739_BE29_5A1D5B1F9F53_.wvu.FilterData" localSheetId="1" hidden="1">'2017'!$A$1:$S$1158</definedName>
    <definedName name="Z_4D91581E_1C8F_4739_BE29_5A1D5B1F9F53_.wvu.FilterData" localSheetId="2" hidden="1">'2018'!$A$1:$S$200</definedName>
    <definedName name="Z_4D91581E_1C8F_4739_BE29_5A1D5B1F9F53_.wvu.FilterData" localSheetId="3" hidden="1">'2019'!$A$1:$S$92</definedName>
    <definedName name="Z_4D94CA39_96CA_4AB7_AAC7_A5547A2D9C8C_.wvu.FilterData" localSheetId="1" hidden="1">'2017'!$A$1:$S$1158</definedName>
    <definedName name="Z_4D94CA39_96CA_4AB7_AAC7_A5547A2D9C8C_.wvu.FilterData" localSheetId="2" hidden="1">'2018'!$A$1:$S$200</definedName>
    <definedName name="Z_4D94CA39_96CA_4AB7_AAC7_A5547A2D9C8C_.wvu.FilterData" localSheetId="3" hidden="1">'2019'!$A$1:$S$92</definedName>
    <definedName name="Z_4DB2AA03_179D_4555_B41F_957D013C74C1_.wvu.FilterData" localSheetId="3" hidden="1">'2019'!$A$1:$S$92</definedName>
    <definedName name="Z_4DBE6875_3A67_4062_93A4_57FA1E876AE9_.wvu.FilterData" localSheetId="1" hidden="1">'2017'!$A$1:$S$458</definedName>
    <definedName name="Z_4DBE6875_3A67_4062_93A4_57FA1E876AE9_.wvu.FilterData" localSheetId="2" hidden="1">'2018'!$A$1:$S$200</definedName>
    <definedName name="Z_4DBE6875_3A67_4062_93A4_57FA1E876AE9_.wvu.FilterData" localSheetId="3" hidden="1">'2019'!$A$1:$S$92</definedName>
    <definedName name="Z_4DE802B5_5945_4B19_AE1E_040965D554F3_.wvu.FilterData" localSheetId="2" hidden="1">'2018'!$A$1:$S$200</definedName>
    <definedName name="Z_4DE802B5_5945_4B19_AE1E_040965D554F3_.wvu.FilterData" localSheetId="3" hidden="1">'2019'!$A$1:$S$92</definedName>
    <definedName name="Z_4DEAA8C6_1EF5_41FA_B611_97912052B452_.wvu.FilterData" localSheetId="1" hidden="1">'2017'!$A$1:$S$458</definedName>
    <definedName name="Z_4DEAA8C6_1EF5_41FA_B611_97912052B452_.wvu.FilterData" localSheetId="2" hidden="1">'2018'!$A$1:$S$200</definedName>
    <definedName name="Z_4DEAA8C6_1EF5_41FA_B611_97912052B452_.wvu.FilterData" localSheetId="3" hidden="1">'2019'!$A$1:$S$92</definedName>
    <definedName name="Z_4DF7D306_11CC_4630_BE5F_BE6B5CC8032F_.wvu.FilterData" localSheetId="1" hidden="1">'2017'!$A$1:$S$458</definedName>
    <definedName name="Z_4DF7D306_11CC_4630_BE5F_BE6B5CC8032F_.wvu.FilterData" localSheetId="2" hidden="1">'2018'!$A$1:$S$200</definedName>
    <definedName name="Z_4DF7D306_11CC_4630_BE5F_BE6B5CC8032F_.wvu.FilterData" localSheetId="3" hidden="1">'2019'!$A$1:$S$92</definedName>
    <definedName name="Z_4DFAFC5B_457A_4A07_B9B8_3019BAF0637E_.wvu.FilterData" localSheetId="2" hidden="1">'2018'!$A$1:$S$200</definedName>
    <definedName name="Z_4DFAFC5B_457A_4A07_B9B8_3019BAF0637E_.wvu.FilterData" localSheetId="3" hidden="1">'2019'!$A$1:$S$92</definedName>
    <definedName name="Z_4E1C5E4F_D614_411E_8A06_2E3E5398D307_.wvu.FilterData" localSheetId="2" hidden="1">'2018'!$A$1:$S$200</definedName>
    <definedName name="Z_4E1C5E4F_D614_411E_8A06_2E3E5398D307_.wvu.FilterData" localSheetId="3" hidden="1">'2019'!$A$1:$S$92</definedName>
    <definedName name="Z_4E24D554_28F3_4A58_A5EC_F05695B3EEFC_.wvu.FilterData" localSheetId="1" hidden="1">'2017'!$A$1:$S$1158</definedName>
    <definedName name="Z_4E24D554_28F3_4A58_A5EC_F05695B3EEFC_.wvu.FilterData" localSheetId="2" hidden="1">'2018'!$A$1:$S$200</definedName>
    <definedName name="Z_4E24D554_28F3_4A58_A5EC_F05695B3EEFC_.wvu.FilterData" localSheetId="3" hidden="1">'2019'!$A$1:$S$92</definedName>
    <definedName name="Z_4E36B64E_BAFB_45E9_A6A0_C9DCEEF55BDF_.wvu.FilterData" localSheetId="1" hidden="1">'2017'!$A$1:$S$1158</definedName>
    <definedName name="Z_4E36B64E_BAFB_45E9_A6A0_C9DCEEF55BDF_.wvu.FilterData" localSheetId="2" hidden="1">'2018'!$A$1:$S$200</definedName>
    <definedName name="Z_4E36B64E_BAFB_45E9_A6A0_C9DCEEF55BDF_.wvu.FilterData" localSheetId="3" hidden="1">'2019'!$A$1:$S$92</definedName>
    <definedName name="Z_4E3742FB_15C3_4D84_AAB9_CEE3248E4EF2_.wvu.FilterData" localSheetId="1" hidden="1">'2017'!$A$1:$S$458</definedName>
    <definedName name="Z_4E3742FB_15C3_4D84_AAB9_CEE3248E4EF2_.wvu.FilterData" localSheetId="2" hidden="1">'2018'!$A$1:$S$200</definedName>
    <definedName name="Z_4E3742FB_15C3_4D84_AAB9_CEE3248E4EF2_.wvu.FilterData" localSheetId="3" hidden="1">'2019'!$A$1:$S$92</definedName>
    <definedName name="Z_4E47AC01_1429_466E_8DEE_7C5781FFB579_.wvu.FilterData" localSheetId="2" hidden="1">'2018'!$A$1:$S$200</definedName>
    <definedName name="Z_4E47AC01_1429_466E_8DEE_7C5781FFB579_.wvu.FilterData" localSheetId="3" hidden="1">'2019'!$A$1:$S$92</definedName>
    <definedName name="Z_4E5CC184_892B_41F8_B273_348C45E8B196_.wvu.FilterData" localSheetId="1" hidden="1">'2017'!$A$1:$S$458</definedName>
    <definedName name="Z_4E5CC184_892B_41F8_B273_348C45E8B196_.wvu.FilterData" localSheetId="2" hidden="1">'2018'!$A$1:$S$200</definedName>
    <definedName name="Z_4E5CC184_892B_41F8_B273_348C45E8B196_.wvu.FilterData" localSheetId="3" hidden="1">'2019'!$A$1:$S$92</definedName>
    <definedName name="Z_4F04E3B1_3D24_4B03_B239_EB8F16966BDF_.wvu.FilterData" localSheetId="1" hidden="1">'2017'!$A$1:$S$458</definedName>
    <definedName name="Z_4F04E3B1_3D24_4B03_B239_EB8F16966BDF_.wvu.FilterData" localSheetId="2" hidden="1">'2018'!$A$1:$S$200</definedName>
    <definedName name="Z_4F04E3B1_3D24_4B03_B239_EB8F16966BDF_.wvu.FilterData" localSheetId="3" hidden="1">'2019'!$A$1:$S$92</definedName>
    <definedName name="Z_4F0F972B_FD05_407A_80E2_28160657E808_.wvu.FilterData" localSheetId="1" hidden="1">'2017'!$A$1:$S$1158</definedName>
    <definedName name="Z_4F0F972B_FD05_407A_80E2_28160657E808_.wvu.FilterData" localSheetId="2" hidden="1">'2018'!$A$1:$S$200</definedName>
    <definedName name="Z_4F0F972B_FD05_407A_80E2_28160657E808_.wvu.FilterData" localSheetId="3" hidden="1">'2019'!$A$1:$S$92</definedName>
    <definedName name="Z_4F3D9F9D_C811_49A2_88D7_4F372F2FFBD2_.wvu.FilterData" localSheetId="1" hidden="1">'2017'!$A$1:$S$458</definedName>
    <definedName name="Z_4F3D9F9D_C811_49A2_88D7_4F372F2FFBD2_.wvu.FilterData" localSheetId="2" hidden="1">'2018'!$A$1:$S$200</definedName>
    <definedName name="Z_4F3D9F9D_C811_49A2_88D7_4F372F2FFBD2_.wvu.FilterData" localSheetId="3" hidden="1">'2019'!$A$1:$S$92</definedName>
    <definedName name="Z_4F41C508_CA67_4B21_BDB7_FF24D65AE33B_.wvu.FilterData" localSheetId="2" hidden="1">'2018'!$A$1:$S$200</definedName>
    <definedName name="Z_4F41C508_CA67_4B21_BDB7_FF24D65AE33B_.wvu.FilterData" localSheetId="3" hidden="1">'2019'!$A$1:$S$92</definedName>
    <definedName name="Z_4F45299E_ED2F_4157_82E8_72F075D8F71C_.wvu.FilterData" localSheetId="1" hidden="1">'2017'!$A$1:$S$1158</definedName>
    <definedName name="Z_4F45299E_ED2F_4157_82E8_72F075D8F71C_.wvu.FilterData" localSheetId="2" hidden="1">'2018'!$A$1:$S$200</definedName>
    <definedName name="Z_4F45299E_ED2F_4157_82E8_72F075D8F71C_.wvu.FilterData" localSheetId="3" hidden="1">'2019'!$A$1:$S$92</definedName>
    <definedName name="Z_4F5D99C9_E41D_4D21_830B_32A4916BAB63_.wvu.FilterData" localSheetId="1" hidden="1">'2017'!$A$1:$S$458</definedName>
    <definedName name="Z_4F5D99C9_E41D_4D21_830B_32A4916BAB63_.wvu.FilterData" localSheetId="2" hidden="1">'2018'!$A$1:$S$200</definedName>
    <definedName name="Z_4F5D99C9_E41D_4D21_830B_32A4916BAB63_.wvu.FilterData" localSheetId="3" hidden="1">'2019'!$A$1:$S$92</definedName>
    <definedName name="Z_4F81B9BC_65DF_41FC_AF64_99E64A38A2D9_.wvu.FilterData" localSheetId="2" hidden="1">'2018'!$A$1:$S$200</definedName>
    <definedName name="Z_4F81B9BC_65DF_41FC_AF64_99E64A38A2D9_.wvu.FilterData" localSheetId="3" hidden="1">'2019'!$A$1:$S$92</definedName>
    <definedName name="Z_4F82FA56_7D31_40CB_A563_5C3C2A01FA7A_.wvu.FilterData" localSheetId="1" hidden="1">'2017'!$A$1:$S$1158</definedName>
    <definedName name="Z_4F82FA56_7D31_40CB_A563_5C3C2A01FA7A_.wvu.FilterData" localSheetId="2" hidden="1">'2018'!$A$1:$S$200</definedName>
    <definedName name="Z_4F82FA56_7D31_40CB_A563_5C3C2A01FA7A_.wvu.FilterData" localSheetId="3" hidden="1">'2019'!$A$1:$S$92</definedName>
    <definedName name="Z_4F94D5CA_ABA0_4A51_8260_9AF0007639CE_.wvu.FilterData" localSheetId="1" hidden="1">'2017'!$A$1:$S$458</definedName>
    <definedName name="Z_4F94D5CA_ABA0_4A51_8260_9AF0007639CE_.wvu.FilterData" localSheetId="2" hidden="1">'2018'!$A$1:$S$200</definedName>
    <definedName name="Z_4F94D5CA_ABA0_4A51_8260_9AF0007639CE_.wvu.FilterData" localSheetId="3" hidden="1">'2019'!$A$1:$S$92</definedName>
    <definedName name="Z_4F95DC67_5C42_4E8A_93E9_12D8212DC512_.wvu.FilterData" localSheetId="1" hidden="1">'2017'!$A$1:$S$458</definedName>
    <definedName name="Z_4F95DC67_5C42_4E8A_93E9_12D8212DC512_.wvu.FilterData" localSheetId="2" hidden="1">'2018'!$A$1:$S$200</definedName>
    <definedName name="Z_4F95DC67_5C42_4E8A_93E9_12D8212DC512_.wvu.FilterData" localSheetId="3" hidden="1">'2019'!$A$1:$S$92</definedName>
    <definedName name="Z_4FA37C77_59F4_4FA8_B5D4_1535FD11E5F6_.wvu.FilterData" localSheetId="2" hidden="1">'2018'!$A$1:$S$200</definedName>
    <definedName name="Z_4FA37C77_59F4_4FA8_B5D4_1535FD11E5F6_.wvu.FilterData" localSheetId="3" hidden="1">'2019'!$A$1:$S$92</definedName>
    <definedName name="Z_4FBA0146_1E79_459D_B00E_1483A6C379C7_.wvu.FilterData" localSheetId="1" hidden="1">'2017'!$A$1:$S$1158</definedName>
    <definedName name="Z_4FBA0146_1E79_459D_B00E_1483A6C379C7_.wvu.FilterData" localSheetId="2" hidden="1">'2018'!$A$1:$S$200</definedName>
    <definedName name="Z_4FBA0146_1E79_459D_B00E_1483A6C379C7_.wvu.FilterData" localSheetId="3" hidden="1">'2019'!$A$1:$S$92</definedName>
    <definedName name="Z_4FC5639B_44D5_4099_9BFB_E1F3DF2BBB99_.wvu.FilterData" localSheetId="1" hidden="1">'2017'!$A$1:$S$458</definedName>
    <definedName name="Z_4FC5639B_44D5_4099_9BFB_E1F3DF2BBB99_.wvu.FilterData" localSheetId="2" hidden="1">'2018'!$A$1:$S$200</definedName>
    <definedName name="Z_4FC5639B_44D5_4099_9BFB_E1F3DF2BBB99_.wvu.FilterData" localSheetId="3" hidden="1">'2019'!$A$1:$S$92</definedName>
    <definedName name="Z_4FC71157_AC6A_490C_8152_FBAFAA8FD8A8_.wvu.FilterData" localSheetId="1" hidden="1">'2017'!$A$1:$S$458</definedName>
    <definedName name="Z_4FC71157_AC6A_490C_8152_FBAFAA8FD8A8_.wvu.FilterData" localSheetId="2" hidden="1">'2018'!$A$1:$S$200</definedName>
    <definedName name="Z_4FC71157_AC6A_490C_8152_FBAFAA8FD8A8_.wvu.FilterData" localSheetId="3" hidden="1">'2019'!$A$1:$S$92</definedName>
    <definedName name="Z_4FD555C5_0234_4DB9_BAA4_AFF3E4512DEF_.wvu.FilterData" localSheetId="1" hidden="1">'2017'!$A$1:$S$1158</definedName>
    <definedName name="Z_4FD555C5_0234_4DB9_BAA4_AFF3E4512DEF_.wvu.FilterData" localSheetId="2" hidden="1">'2018'!$A$1:$S$200</definedName>
    <definedName name="Z_4FD555C5_0234_4DB9_BAA4_AFF3E4512DEF_.wvu.FilterData" localSheetId="3" hidden="1">'2019'!$A$1:$S$92</definedName>
    <definedName name="Z_4FDC7484_B5CE_434C_BFD3_07E11D6461C5_.wvu.FilterData" localSheetId="2" hidden="1">'2018'!$A$1:$S$200</definedName>
    <definedName name="Z_4FDC7484_B5CE_434C_BFD3_07E11D6461C5_.wvu.FilterData" localSheetId="3" hidden="1">'2019'!$A$1:$S$92</definedName>
    <definedName name="Z_4FDE562A_2105_4540_BE88_9B302FF62A63_.wvu.FilterData" localSheetId="1" hidden="1">'2017'!$A$1:$S$1158</definedName>
    <definedName name="Z_4FDE562A_2105_4540_BE88_9B302FF62A63_.wvu.FilterData" localSheetId="2" hidden="1">'2018'!$A$1:$S$200</definedName>
    <definedName name="Z_4FDE562A_2105_4540_BE88_9B302FF62A63_.wvu.FilterData" localSheetId="3" hidden="1">'2019'!$A$1:$S$92</definedName>
    <definedName name="Z_4FE19522_2E88_44A5_9872_3337CBC14D33_.wvu.FilterData" localSheetId="1" hidden="1">'2017'!$A$1:$S$1158</definedName>
    <definedName name="Z_4FE19522_2E88_44A5_9872_3337CBC14D33_.wvu.FilterData" localSheetId="2" hidden="1">'2018'!$A$1:$S$200</definedName>
    <definedName name="Z_4FE19522_2E88_44A5_9872_3337CBC14D33_.wvu.FilterData" localSheetId="3" hidden="1">'2019'!$A$1:$S$92</definedName>
    <definedName name="Z_4FEEAC6F_1FAD_4A0C_9F02_75A45B9AFD9A_.wvu.FilterData" localSheetId="3" hidden="1">'2019'!$A$1:$S$92</definedName>
    <definedName name="Z_50063E73_BF76_4B9E_B713_3AE5ED9AACD0_.wvu.FilterData" localSheetId="1" hidden="1">'2017'!$A$1:$S$458</definedName>
    <definedName name="Z_50063E73_BF76_4B9E_B713_3AE5ED9AACD0_.wvu.FilterData" localSheetId="2" hidden="1">'2018'!$A$1:$S$200</definedName>
    <definedName name="Z_50063E73_BF76_4B9E_B713_3AE5ED9AACD0_.wvu.FilterData" localSheetId="3" hidden="1">'2019'!$A$1:$S$92</definedName>
    <definedName name="Z_5018B498_C8B9_418C_958E_18433ED1CECE_.wvu.FilterData" localSheetId="1" hidden="1">'2017'!$A$1:$S$1158</definedName>
    <definedName name="Z_5018B498_C8B9_418C_958E_18433ED1CECE_.wvu.FilterData" localSheetId="2" hidden="1">'2018'!$A$1:$S$200</definedName>
    <definedName name="Z_5018B498_C8B9_418C_958E_18433ED1CECE_.wvu.FilterData" localSheetId="3" hidden="1">'2019'!$A$1:$S$92</definedName>
    <definedName name="Z_5039D0DC_B4CA_4B61_BED6_FEC80F03B645_.wvu.FilterData" localSheetId="2" hidden="1">'2018'!$A$1:$S$200</definedName>
    <definedName name="Z_5039D0DC_B4CA_4B61_BED6_FEC80F03B645_.wvu.FilterData" localSheetId="3" hidden="1">'2019'!$A$1:$S$92</definedName>
    <definedName name="Z_504C3D2B_D5D2_4C56_8AAF_EF6BA6A382F7_.wvu.FilterData" localSheetId="1" hidden="1">'2017'!$A$1:$S$458</definedName>
    <definedName name="Z_504C3D2B_D5D2_4C56_8AAF_EF6BA6A382F7_.wvu.FilterData" localSheetId="2" hidden="1">'2018'!$A$1:$S$200</definedName>
    <definedName name="Z_504C3D2B_D5D2_4C56_8AAF_EF6BA6A382F7_.wvu.FilterData" localSheetId="3" hidden="1">'2019'!$A$1:$S$92</definedName>
    <definedName name="Z_50BBAC92_A652_4082_8B4F_982A1DB5171F_.wvu.FilterData" localSheetId="1" hidden="1">'2017'!$A$1:$S$458</definedName>
    <definedName name="Z_50BBAC92_A652_4082_8B4F_982A1DB5171F_.wvu.FilterData" localSheetId="2" hidden="1">'2018'!$A$1:$S$200</definedName>
    <definedName name="Z_50BBAC92_A652_4082_8B4F_982A1DB5171F_.wvu.FilterData" localSheetId="3" hidden="1">'2019'!$A$1:$S$92</definedName>
    <definedName name="Z_50E43B9A_63D6_4E8B_BFAC_23F828049F38_.wvu.FilterData" localSheetId="1" hidden="1">'2017'!$A$1:$S$1158</definedName>
    <definedName name="Z_50E43B9A_63D6_4E8B_BFAC_23F828049F38_.wvu.FilterData" localSheetId="2" hidden="1">'2018'!$A$1:$S$200</definedName>
    <definedName name="Z_50E43B9A_63D6_4E8B_BFAC_23F828049F38_.wvu.FilterData" localSheetId="3" hidden="1">'2019'!$A$1:$S$92</definedName>
    <definedName name="Z_50EF8233_6FD0_4939_B04A_9B95A370A899_.wvu.FilterData" localSheetId="1" hidden="1">'2017'!$A$1:$S$458</definedName>
    <definedName name="Z_50EF8233_6FD0_4939_B04A_9B95A370A899_.wvu.FilterData" localSheetId="2" hidden="1">'2018'!$A$1:$S$200</definedName>
    <definedName name="Z_50EF8233_6FD0_4939_B04A_9B95A370A899_.wvu.FilterData" localSheetId="3" hidden="1">'2019'!$A$1:$S$92</definedName>
    <definedName name="Z_51046B7A_B591_4008_8A9C_3459B8FEBFFC_.wvu.FilterData" localSheetId="1" hidden="1">'2017'!$A$1:$S$458</definedName>
    <definedName name="Z_51046B7A_B591_4008_8A9C_3459B8FEBFFC_.wvu.FilterData" localSheetId="2" hidden="1">'2018'!$A$1:$S$200</definedName>
    <definedName name="Z_51046B7A_B591_4008_8A9C_3459B8FEBFFC_.wvu.FilterData" localSheetId="3" hidden="1">'2019'!$A$1:$S$92</definedName>
    <definedName name="Z_51257C08_912E_4200_905D_5CF496C8BB01_.wvu.FilterData" localSheetId="2" hidden="1">'2018'!$A$1:$S$200</definedName>
    <definedName name="Z_51257C08_912E_4200_905D_5CF496C8BB01_.wvu.FilterData" localSheetId="3" hidden="1">'2019'!$A$1:$S$92</definedName>
    <definedName name="Z_512D8876_75EB_4806_9BAC_4297E2C919CD_.wvu.FilterData" localSheetId="2" hidden="1">'2018'!$A$1:$S$200</definedName>
    <definedName name="Z_512D8876_75EB_4806_9BAC_4297E2C919CD_.wvu.FilterData" localSheetId="3" hidden="1">'2019'!$A$1:$S$92</definedName>
    <definedName name="Z_513ADC2F_1E95_42CB_867C_7D2DF71C0BDA_.wvu.FilterData" localSheetId="1" hidden="1">'2017'!$A$1:$S$1158</definedName>
    <definedName name="Z_513ADC2F_1E95_42CB_867C_7D2DF71C0BDA_.wvu.FilterData" localSheetId="2" hidden="1">'2018'!$A$1:$S$200</definedName>
    <definedName name="Z_513ADC2F_1E95_42CB_867C_7D2DF71C0BDA_.wvu.FilterData" localSheetId="3" hidden="1">'2019'!$A$1:$S$92</definedName>
    <definedName name="Z_513B9EBC_7BCB_4CF2_B209_8F4A18803988_.wvu.FilterData" localSheetId="1" hidden="1">'2017'!$A$1:$S$1158</definedName>
    <definedName name="Z_513B9EBC_7BCB_4CF2_B209_8F4A18803988_.wvu.FilterData" localSheetId="2" hidden="1">'2018'!$A$1:$S$200</definedName>
    <definedName name="Z_513B9EBC_7BCB_4CF2_B209_8F4A18803988_.wvu.FilterData" localSheetId="3" hidden="1">'2019'!$A$1:$S$92</definedName>
    <definedName name="Z_513E9297_74D2_4B72_9503_098EE60BAD2A_.wvu.FilterData" localSheetId="1" hidden="1">'2017'!$A$1:$S$458</definedName>
    <definedName name="Z_513E9297_74D2_4B72_9503_098EE60BAD2A_.wvu.FilterData" localSheetId="2" hidden="1">'2018'!$A$1:$S$200</definedName>
    <definedName name="Z_513E9297_74D2_4B72_9503_098EE60BAD2A_.wvu.FilterData" localSheetId="3" hidden="1">'2019'!$A$1:$S$92</definedName>
    <definedName name="Z_518EA57B_B0E1_4EE1_88D0_C7559A43A2BD_.wvu.FilterData" localSheetId="2" hidden="1">'2018'!$A$1:$S$200</definedName>
    <definedName name="Z_518EA57B_B0E1_4EE1_88D0_C7559A43A2BD_.wvu.FilterData" localSheetId="3" hidden="1">'2019'!$A$1:$S$92</definedName>
    <definedName name="Z_51D8C1FE_EA72_4370_92CF_F8ACA323EFF5_.wvu.FilterData" localSheetId="1" hidden="1">'2017'!$A$1:$S$458</definedName>
    <definedName name="Z_51D8C1FE_EA72_4370_92CF_F8ACA323EFF5_.wvu.FilterData" localSheetId="2" hidden="1">'2018'!$A$1:$S$200</definedName>
    <definedName name="Z_51D8C1FE_EA72_4370_92CF_F8ACA323EFF5_.wvu.FilterData" localSheetId="3" hidden="1">'2019'!$A$1:$S$92</definedName>
    <definedName name="Z_51E54E0A_D1A7_4CFE_872D_227DDB643EB5_.wvu.FilterData" localSheetId="1" hidden="1">'2017'!$A$1:$S$1158</definedName>
    <definedName name="Z_51E54E0A_D1A7_4CFE_872D_227DDB643EB5_.wvu.FilterData" localSheetId="2" hidden="1">'2018'!$A$1:$S$200</definedName>
    <definedName name="Z_51E54E0A_D1A7_4CFE_872D_227DDB643EB5_.wvu.FilterData" localSheetId="3" hidden="1">'2019'!$A$1:$S$92</definedName>
    <definedName name="Z_5202EA02_2B61_4A20_98AF_3E01BC80F0FD_.wvu.FilterData" localSheetId="2" hidden="1">'2018'!$A$1:$S$200</definedName>
    <definedName name="Z_5202EA02_2B61_4A20_98AF_3E01BC80F0FD_.wvu.FilterData" localSheetId="3" hidden="1">'2019'!$A$1:$S$92</definedName>
    <definedName name="Z_520483C6_B9A7_4E32_BECE_35C94C4008B7_.wvu.FilterData" localSheetId="2" hidden="1">'2018'!$A$1:$S$200</definedName>
    <definedName name="Z_520483C6_B9A7_4E32_BECE_35C94C4008B7_.wvu.FilterData" localSheetId="3" hidden="1">'2019'!$A$1:$S$92</definedName>
    <definedName name="Z_523307B6_9D8D_4A90_80A9_3F222AC4F105_.wvu.FilterData" localSheetId="1" hidden="1">'2017'!$A$1:$S$1158</definedName>
    <definedName name="Z_523307B6_9D8D_4A90_80A9_3F222AC4F105_.wvu.FilterData" localSheetId="2" hidden="1">'2018'!$A$1:$S$200</definedName>
    <definedName name="Z_523307B6_9D8D_4A90_80A9_3F222AC4F105_.wvu.FilterData" localSheetId="3" hidden="1">'2019'!$A$1:$S$92</definedName>
    <definedName name="Z_523615C1_3A30_4B90_AA15_2F32404DD957_.wvu.FilterData" localSheetId="3" hidden="1">'2019'!$A$1:$S$92</definedName>
    <definedName name="Z_525AB89C_DF7C_484B_86EA_2B384140B0C3_.wvu.FilterData" localSheetId="1" hidden="1">'2017'!$A$1:$S$458</definedName>
    <definedName name="Z_525AB89C_DF7C_484B_86EA_2B384140B0C3_.wvu.FilterData" localSheetId="2" hidden="1">'2018'!$A$1:$S$200</definedName>
    <definedName name="Z_525AB89C_DF7C_484B_86EA_2B384140B0C3_.wvu.FilterData" localSheetId="3" hidden="1">'2019'!$A$1:$S$92</definedName>
    <definedName name="Z_526BDFD6_D6C3_49BA_8CFA_853CB04D402C_.wvu.FilterData" localSheetId="1" hidden="1">'2017'!$A$1:$S$458</definedName>
    <definedName name="Z_526BDFD6_D6C3_49BA_8CFA_853CB04D402C_.wvu.FilterData" localSheetId="2" hidden="1">'2018'!$A$1:$S$200</definedName>
    <definedName name="Z_526BDFD6_D6C3_49BA_8CFA_853CB04D402C_.wvu.FilterData" localSheetId="3" hidden="1">'2019'!$A$1:$S$92</definedName>
    <definedName name="Z_526D1EB1_39B8_454E_B397_74EC6C35A868_.wvu.FilterData" localSheetId="1" hidden="1">'2017'!$A$1:$S$458</definedName>
    <definedName name="Z_526D1EB1_39B8_454E_B397_74EC6C35A868_.wvu.FilterData" localSheetId="2" hidden="1">'2018'!$A$1:$S$200</definedName>
    <definedName name="Z_526D1EB1_39B8_454E_B397_74EC6C35A868_.wvu.FilterData" localSheetId="3" hidden="1">'2019'!$A$1:$S$92</definedName>
    <definedName name="Z_5274AE9A_4477_4C37_9490_14F978BB9808_.wvu.FilterData" localSheetId="1" hidden="1">'2017'!$A$1:$S$458</definedName>
    <definedName name="Z_5274AE9A_4477_4C37_9490_14F978BB9808_.wvu.FilterData" localSheetId="2" hidden="1">'2018'!$A$1:$S$200</definedName>
    <definedName name="Z_5274AE9A_4477_4C37_9490_14F978BB9808_.wvu.FilterData" localSheetId="3" hidden="1">'2019'!$A$1:$S$92</definedName>
    <definedName name="Z_5281BE59_6BCA_4B60_A0F4_DBF543E595A2_.wvu.FilterData" localSheetId="2" hidden="1">'2018'!$A$1:$S$200</definedName>
    <definedName name="Z_5281BE59_6BCA_4B60_A0F4_DBF543E595A2_.wvu.FilterData" localSheetId="3" hidden="1">'2019'!$A$1:$S$92</definedName>
    <definedName name="Z_52A7E6D3_CD5A_411A_8D36_381B78AF9604_.wvu.FilterData" localSheetId="1" hidden="1">'2017'!$A$1:$S$458</definedName>
    <definedName name="Z_52A7E6D3_CD5A_411A_8D36_381B78AF9604_.wvu.FilterData" localSheetId="2" hidden="1">'2018'!$A$1:$S$200</definedName>
    <definedName name="Z_52A7E6D3_CD5A_411A_8D36_381B78AF9604_.wvu.FilterData" localSheetId="3" hidden="1">'2019'!$A$1:$S$92</definedName>
    <definedName name="Z_52A88D6A_388A_40A9_A310_E76D5A279509_.wvu.FilterData" localSheetId="3" hidden="1">'2019'!$A$1:$S$92</definedName>
    <definedName name="Z_52ACBAE8_90C5_47F1_AF7E_FFB9BCD05C60_.wvu.FilterData" localSheetId="1" hidden="1">'2017'!$A$1:$S$1158</definedName>
    <definedName name="Z_52ACBAE8_90C5_47F1_AF7E_FFB9BCD05C60_.wvu.FilterData" localSheetId="2" hidden="1">'2018'!$A$1:$S$200</definedName>
    <definedName name="Z_52ACBAE8_90C5_47F1_AF7E_FFB9BCD05C60_.wvu.FilterData" localSheetId="3" hidden="1">'2019'!$A$1:$S$92</definedName>
    <definedName name="Z_52B73EC4_EE26_4598_80DE_B79175085E57_.wvu.FilterData" localSheetId="3" hidden="1">'2019'!$A$1:$S$92</definedName>
    <definedName name="Z_52C08C23_8CBD_46A8_B7E9_C6E41835B0A2_.wvu.FilterData" localSheetId="2" hidden="1">'2018'!$A$1:$S$200</definedName>
    <definedName name="Z_52C08C23_8CBD_46A8_B7E9_C6E41835B0A2_.wvu.FilterData" localSheetId="3" hidden="1">'2019'!$A$1:$S$92</definedName>
    <definedName name="Z_52C24D7F_3FC0_45C6_B1FB_BA54E3E83A48_.wvu.FilterData" localSheetId="1" hidden="1">'2017'!$A$1:$S$1158</definedName>
    <definedName name="Z_52C24D7F_3FC0_45C6_B1FB_BA54E3E83A48_.wvu.FilterData" localSheetId="2" hidden="1">'2018'!$A$1:$S$200</definedName>
    <definedName name="Z_52C24D7F_3FC0_45C6_B1FB_BA54E3E83A48_.wvu.FilterData" localSheetId="3" hidden="1">'2019'!$A$1:$S$92</definedName>
    <definedName name="Z_52CAC2C6_E9ED_4237_AAFB_F6D0B966149F_.wvu.FilterData" localSheetId="2" hidden="1">'2018'!$A$1:$S$200</definedName>
    <definedName name="Z_52CAC2C6_E9ED_4237_AAFB_F6D0B966149F_.wvu.FilterData" localSheetId="3" hidden="1">'2019'!$A$1:$S$92</definedName>
    <definedName name="Z_52F4A4A6_E274_4BCB_B2BC_12A350F645F9_.wvu.FilterData" localSheetId="2" hidden="1">'2018'!$A$1:$S$200</definedName>
    <definedName name="Z_52F4A4A6_E274_4BCB_B2BC_12A350F645F9_.wvu.FilterData" localSheetId="3" hidden="1">'2019'!$A$1:$S$92</definedName>
    <definedName name="Z_530C06B9_9B13_4B78_94D7_7B7C8450DFBB_.wvu.FilterData" localSheetId="1" hidden="1">'2017'!$A$1:$S$458</definedName>
    <definedName name="Z_530C06B9_9B13_4B78_94D7_7B7C8450DFBB_.wvu.FilterData" localSheetId="2" hidden="1">'2018'!$A$1:$S$200</definedName>
    <definedName name="Z_530C06B9_9B13_4B78_94D7_7B7C8450DFBB_.wvu.FilterData" localSheetId="3" hidden="1">'2019'!$A$1:$S$92</definedName>
    <definedName name="Z_53132139_D6BC_40CE_B9DB_5403704271A3_.wvu.FilterData" localSheetId="2" hidden="1">'2018'!$A$1:$S$200</definedName>
    <definedName name="Z_53132139_D6BC_40CE_B9DB_5403704271A3_.wvu.FilterData" localSheetId="3" hidden="1">'2019'!$A$1:$S$92</definedName>
    <definedName name="Z_533F1258_DEAB_4C22_A77D_0D4BA166AF39_.wvu.FilterData" localSheetId="2" hidden="1">'2018'!$A$1:$S$200</definedName>
    <definedName name="Z_533F1258_DEAB_4C22_A77D_0D4BA166AF39_.wvu.FilterData" localSheetId="3" hidden="1">'2019'!$A$1:$S$92</definedName>
    <definedName name="Z_5341CE32_5134_4FE1_AFD0_C37532F858D6_.wvu.FilterData" localSheetId="2" hidden="1">'2018'!$A$1:$S$200</definedName>
    <definedName name="Z_5341CE32_5134_4FE1_AFD0_C37532F858D6_.wvu.FilterData" localSheetId="3" hidden="1">'2019'!$A$1:$S$92</definedName>
    <definedName name="Z_537333FF_3E8F_4C07_BD68_CEEBC3E578B9_.wvu.FilterData" localSheetId="1" hidden="1">'2017'!$A$1:$S$458</definedName>
    <definedName name="Z_537333FF_3E8F_4C07_BD68_CEEBC3E578B9_.wvu.FilterData" localSheetId="2" hidden="1">'2018'!$A$1:$S$200</definedName>
    <definedName name="Z_537333FF_3E8F_4C07_BD68_CEEBC3E578B9_.wvu.FilterData" localSheetId="3" hidden="1">'2019'!$A$1:$S$92</definedName>
    <definedName name="Z_538A61AB_0D69_4847_9E60_ECA4652E1CEF_.wvu.FilterData" localSheetId="2" hidden="1">'2018'!$A$1:$S$200</definedName>
    <definedName name="Z_538A61AB_0D69_4847_9E60_ECA4652E1CEF_.wvu.FilterData" localSheetId="3" hidden="1">'2019'!$A$1:$S$92</definedName>
    <definedName name="Z_53944CDE_0B1A_473F_9C45_5EA0233248FF_.wvu.FilterData" localSheetId="2" hidden="1">'2018'!$A$1:$S$200</definedName>
    <definedName name="Z_53944CDE_0B1A_473F_9C45_5EA0233248FF_.wvu.FilterData" localSheetId="3" hidden="1">'2019'!$A$1:$S$92</definedName>
    <definedName name="Z_53AE8ED6_007E_46EC_80DC_E8357306F6D7_.wvu.FilterData" localSheetId="3" hidden="1">'2019'!$A$1:$S$92</definedName>
    <definedName name="Z_53BBAB65_D3D3_4631_B342_EF14985CAB1D_.wvu.FilterData" localSheetId="2" hidden="1">'2018'!$A$1:$S$200</definedName>
    <definedName name="Z_53BBAB65_D3D3_4631_B342_EF14985CAB1D_.wvu.FilterData" localSheetId="3" hidden="1">'2019'!$A$1:$S$92</definedName>
    <definedName name="Z_53CEDDDE_FD00_47C8_B37A_ECCEE290D9FD_.wvu.FilterData" localSheetId="1" hidden="1">'2017'!$A$1:$S$458</definedName>
    <definedName name="Z_53CEDDDE_FD00_47C8_B37A_ECCEE290D9FD_.wvu.FilterData" localSheetId="2" hidden="1">'2018'!$A$1:$S$200</definedName>
    <definedName name="Z_53CEDDDE_FD00_47C8_B37A_ECCEE290D9FD_.wvu.FilterData" localSheetId="3" hidden="1">'2019'!$A$1:$S$92</definedName>
    <definedName name="Z_540564C3_A324_470B_92CA_6FA3FFC53A4C_.wvu.FilterData" localSheetId="2" hidden="1">'2018'!$A$1:$S$200</definedName>
    <definedName name="Z_540564C3_A324_470B_92CA_6FA3FFC53A4C_.wvu.FilterData" localSheetId="3" hidden="1">'2019'!$A$1:$S$92</definedName>
    <definedName name="Z_540E5535_2369_46D6_8EA6_2768765F87DB_.wvu.FilterData" localSheetId="1" hidden="1">'2017'!$A$1:$S$458</definedName>
    <definedName name="Z_540E5535_2369_46D6_8EA6_2768765F87DB_.wvu.FilterData" localSheetId="2" hidden="1">'2018'!$A$1:$S$200</definedName>
    <definedName name="Z_540E5535_2369_46D6_8EA6_2768765F87DB_.wvu.FilterData" localSheetId="3" hidden="1">'2019'!$A$1:$S$92</definedName>
    <definedName name="Z_540E69A0_BB14_4B01_8EF1_B70D1E541927_.wvu.FilterData" localSheetId="1" hidden="1">'2017'!$A$1:$S$458</definedName>
    <definedName name="Z_540E69A0_BB14_4B01_8EF1_B70D1E541927_.wvu.FilterData" localSheetId="2" hidden="1">'2018'!$A$1:$S$200</definedName>
    <definedName name="Z_540E69A0_BB14_4B01_8EF1_B70D1E541927_.wvu.FilterData" localSheetId="3" hidden="1">'2019'!$A$1:$S$92</definedName>
    <definedName name="Z_544D92EC_4673_4BEC_B84B_C6032D3D920A_.wvu.FilterData" localSheetId="1" hidden="1">'2017'!$A$1:$S$458</definedName>
    <definedName name="Z_544D92EC_4673_4BEC_B84B_C6032D3D920A_.wvu.FilterData" localSheetId="2" hidden="1">'2018'!$A$1:$S$200</definedName>
    <definedName name="Z_544D92EC_4673_4BEC_B84B_C6032D3D920A_.wvu.FilterData" localSheetId="3" hidden="1">'2019'!$A$1:$S$92</definedName>
    <definedName name="Z_544FBEB1_4B49_4C18_82B1_E64D36758E76_.wvu.FilterData" localSheetId="2" hidden="1">'2018'!$A$1:$S$200</definedName>
    <definedName name="Z_544FBEB1_4B49_4C18_82B1_E64D36758E76_.wvu.FilterData" localSheetId="3" hidden="1">'2019'!$A$1:$S$92</definedName>
    <definedName name="Z_5468C906_E1A8_466E_84E1_B941792F6714_.wvu.FilterData" localSheetId="2" hidden="1">'2018'!$A$1:$S$200</definedName>
    <definedName name="Z_5468C906_E1A8_466E_84E1_B941792F6714_.wvu.FilterData" localSheetId="3" hidden="1">'2019'!$A$1:$S$92</definedName>
    <definedName name="Z_54B14946_2E5D_4367_A40D_9DC856B69AD0_.wvu.FilterData" localSheetId="1" hidden="1">'2017'!$A$1:$S$458</definedName>
    <definedName name="Z_54B14946_2E5D_4367_A40D_9DC856B69AD0_.wvu.FilterData" localSheetId="2" hidden="1">'2018'!$A$1:$S$200</definedName>
    <definedName name="Z_54B14946_2E5D_4367_A40D_9DC856B69AD0_.wvu.FilterData" localSheetId="3" hidden="1">'2019'!$A$1:$S$92</definedName>
    <definedName name="Z_54FB9EE4_0E40_4F5B_96B9_B07B63721DF7_.wvu.FilterData" localSheetId="1" hidden="1">'2017'!$A$1:$S$458</definedName>
    <definedName name="Z_54FB9EE4_0E40_4F5B_96B9_B07B63721DF7_.wvu.FilterData" localSheetId="2" hidden="1">'2018'!$A$1:$S$200</definedName>
    <definedName name="Z_54FB9EE4_0E40_4F5B_96B9_B07B63721DF7_.wvu.FilterData" localSheetId="3" hidden="1">'2019'!$A$1:$S$92</definedName>
    <definedName name="Z_550089FF_D8D0_457B_8783_91C41B506EB6_.wvu.FilterData" localSheetId="1" hidden="1">'2017'!$A$1:$S$458</definedName>
    <definedName name="Z_550089FF_D8D0_457B_8783_91C41B506EB6_.wvu.FilterData" localSheetId="2" hidden="1">'2018'!$A$1:$S$200</definedName>
    <definedName name="Z_550089FF_D8D0_457B_8783_91C41B506EB6_.wvu.FilterData" localSheetId="3" hidden="1">'2019'!$A$1:$S$92</definedName>
    <definedName name="Z_551A1BAC_C160_403B_84AC_2E63AEB70F7C_.wvu.FilterData" localSheetId="1" hidden="1">'2017'!$A$1:$S$458</definedName>
    <definedName name="Z_551A1BAC_C160_403B_84AC_2E63AEB70F7C_.wvu.FilterData" localSheetId="2" hidden="1">'2018'!$A$1:$S$200</definedName>
    <definedName name="Z_551A1BAC_C160_403B_84AC_2E63AEB70F7C_.wvu.FilterData" localSheetId="3" hidden="1">'2019'!$A$1:$S$92</definedName>
    <definedName name="Z_551DD63F_4B22_4510_AAE2_7F4D0FAD27B9_.wvu.FilterData" localSheetId="2" hidden="1">'2018'!$A$1:$S$200</definedName>
    <definedName name="Z_551DD63F_4B22_4510_AAE2_7F4D0FAD27B9_.wvu.FilterData" localSheetId="3" hidden="1">'2019'!$A$1:$S$92</definedName>
    <definedName name="Z_5520F237_08AF_4464_A864_5B1E57810A21_.wvu.FilterData" localSheetId="1" hidden="1">'2017'!$A$1:$S$1158</definedName>
    <definedName name="Z_5520F237_08AF_4464_A864_5B1E57810A21_.wvu.FilterData" localSheetId="2" hidden="1">'2018'!$A$1:$S$200</definedName>
    <definedName name="Z_5520F237_08AF_4464_A864_5B1E57810A21_.wvu.FilterData" localSheetId="3" hidden="1">'2019'!$A$1:$S$92</definedName>
    <definedName name="Z_55288053_3301_4711_B6E1_9988E5B1E14C_.wvu.FilterData" localSheetId="1" hidden="1">'2017'!$A$1:$S$458</definedName>
    <definedName name="Z_55288053_3301_4711_B6E1_9988E5B1E14C_.wvu.FilterData" localSheetId="2" hidden="1">'2018'!$A$1:$S$200</definedName>
    <definedName name="Z_55288053_3301_4711_B6E1_9988E5B1E14C_.wvu.FilterData" localSheetId="3" hidden="1">'2019'!$A$1:$S$92</definedName>
    <definedName name="Z_55294D12_DB7F_420F_A69C_18AA898E1148_.wvu.FilterData" localSheetId="2" hidden="1">'2018'!$A$1:$S$200</definedName>
    <definedName name="Z_55294D12_DB7F_420F_A69C_18AA898E1148_.wvu.FilterData" localSheetId="3" hidden="1">'2019'!$A$1:$S$92</definedName>
    <definedName name="Z_552D95A0_0E19_4890_BCEF_F75559385A23_.wvu.FilterData" localSheetId="1" hidden="1">'2017'!$A$1:$S$1158</definedName>
    <definedName name="Z_552D95A0_0E19_4890_BCEF_F75559385A23_.wvu.FilterData" localSheetId="2" hidden="1">'2018'!$A$1:$S$200</definedName>
    <definedName name="Z_552D95A0_0E19_4890_BCEF_F75559385A23_.wvu.FilterData" localSheetId="3" hidden="1">'2019'!$A$1:$S$92</definedName>
    <definedName name="Z_554C3438_C20F_434C_95D9_174726E88E67_.wvu.FilterData" localSheetId="1" hidden="1">'2017'!$A$1:$S$458</definedName>
    <definedName name="Z_554C3438_C20F_434C_95D9_174726E88E67_.wvu.FilterData" localSheetId="2" hidden="1">'2018'!$A$1:$S$200</definedName>
    <definedName name="Z_554C3438_C20F_434C_95D9_174726E88E67_.wvu.FilterData" localSheetId="3" hidden="1">'2019'!$A$1:$S$92</definedName>
    <definedName name="Z_55671DD6_F184_46BC_A0C7_1DD33B2AA403_.wvu.FilterData" localSheetId="1" hidden="1">'2017'!$A$1:$S$458</definedName>
    <definedName name="Z_55671DD6_F184_46BC_A0C7_1DD33B2AA403_.wvu.FilterData" localSheetId="2" hidden="1">'2018'!$A$1:$S$200</definedName>
    <definedName name="Z_55671DD6_F184_46BC_A0C7_1DD33B2AA403_.wvu.FilterData" localSheetId="3" hidden="1">'2019'!$A$1:$S$92</definedName>
    <definedName name="Z_55674FA8_B031_4B85_B3C3_38FD02E2A71E_.wvu.FilterData" localSheetId="1" hidden="1">'2017'!$A$1:$S$458</definedName>
    <definedName name="Z_55674FA8_B031_4B85_B3C3_38FD02E2A71E_.wvu.FilterData" localSheetId="2" hidden="1">'2018'!$A$1:$S$200</definedName>
    <definedName name="Z_55674FA8_B031_4B85_B3C3_38FD02E2A71E_.wvu.FilterData" localSheetId="3" hidden="1">'2019'!$A$1:$S$92</definedName>
    <definedName name="Z_556D72A2_4DAB_4929_8E6A_3DC221E700C9_.wvu.FilterData" localSheetId="2" hidden="1">'2018'!$A$1:$S$200</definedName>
    <definedName name="Z_556D72A2_4DAB_4929_8E6A_3DC221E700C9_.wvu.FilterData" localSheetId="3" hidden="1">'2019'!$A$1:$S$92</definedName>
    <definedName name="Z_556F5A8E_947E_4B03_963A_B1696330FDB0_.wvu.FilterData" localSheetId="1" hidden="1">'2017'!$A$1:$S$458</definedName>
    <definedName name="Z_556F5A8E_947E_4B03_963A_B1696330FDB0_.wvu.FilterData" localSheetId="2" hidden="1">'2018'!$A$1:$S$200</definedName>
    <definedName name="Z_556F5A8E_947E_4B03_963A_B1696330FDB0_.wvu.FilterData" localSheetId="3" hidden="1">'2019'!$A$1:$S$92</definedName>
    <definedName name="Z_55895E6D_3B65_4C80_B0A8_AD1E52556AEF_.wvu.FilterData" localSheetId="1" hidden="1">'2017'!$A$1:$S$458</definedName>
    <definedName name="Z_55895E6D_3B65_4C80_B0A8_AD1E52556AEF_.wvu.FilterData" localSheetId="2" hidden="1">'2018'!$A$1:$S$200</definedName>
    <definedName name="Z_55895E6D_3B65_4C80_B0A8_AD1E52556AEF_.wvu.FilterData" localSheetId="3" hidden="1">'2019'!$A$1:$S$92</definedName>
    <definedName name="Z_559104CD_8D6D_46A3_8875_4B5B29795566_.wvu.FilterData" localSheetId="3" hidden="1">'2019'!$A$1:$S$92</definedName>
    <definedName name="Z_55B88F31_BAE8_4F34_A705_5D7789DE8628_.wvu.FilterData" localSheetId="1" hidden="1">'2017'!$A$1:$S$458</definedName>
    <definedName name="Z_55B88F31_BAE8_4F34_A705_5D7789DE8628_.wvu.FilterData" localSheetId="2" hidden="1">'2018'!$A$1:$S$200</definedName>
    <definedName name="Z_55B88F31_BAE8_4F34_A705_5D7789DE8628_.wvu.FilterData" localSheetId="3" hidden="1">'2019'!$A$1:$S$92</definedName>
    <definedName name="Z_55BD2A9C_A23C_45F7_B724_E392E2763A35_.wvu.FilterData" localSheetId="2" hidden="1">'2018'!$A$1:$S$200</definedName>
    <definedName name="Z_55BD2A9C_A23C_45F7_B724_E392E2763A35_.wvu.FilterData" localSheetId="3" hidden="1">'2019'!$A$1:$S$92</definedName>
    <definedName name="Z_55C0F415_9A53_434B_9BFF_DCD368B1CD69_.wvu.FilterData" localSheetId="2" hidden="1">'2018'!$A$1:$S$200</definedName>
    <definedName name="Z_55C0F415_9A53_434B_9BFF_DCD368B1CD69_.wvu.FilterData" localSheetId="3" hidden="1">'2019'!$A$1:$S$92</definedName>
    <definedName name="Z_55D3654F_90BB_49B6_AF5A_5C67B2B3DD97_.wvu.FilterData" localSheetId="1" hidden="1">'2017'!$A$1:$S$458</definedName>
    <definedName name="Z_55D3654F_90BB_49B6_AF5A_5C67B2B3DD97_.wvu.FilterData" localSheetId="2" hidden="1">'2018'!$A$1:$S$200</definedName>
    <definedName name="Z_55D3654F_90BB_49B6_AF5A_5C67B2B3DD97_.wvu.FilterData" localSheetId="3" hidden="1">'2019'!$A$1:$S$92</definedName>
    <definedName name="Z_55E6E6B0_8D90_49BB_876A_06C66E1DE02E_.wvu.FilterData" localSheetId="1" hidden="1">'2017'!$A$1:$S$458</definedName>
    <definedName name="Z_55E6E6B0_8D90_49BB_876A_06C66E1DE02E_.wvu.FilterData" localSheetId="2" hidden="1">'2018'!$A$1:$S$200</definedName>
    <definedName name="Z_55E6E6B0_8D90_49BB_876A_06C66E1DE02E_.wvu.FilterData" localSheetId="3" hidden="1">'2019'!$A$1:$S$92</definedName>
    <definedName name="Z_5603426E_8A7A_4F56_8965_1F212689D7ED_.wvu.FilterData" localSheetId="2" hidden="1">'2018'!$A$1:$S$200</definedName>
    <definedName name="Z_5603426E_8A7A_4F56_8965_1F212689D7ED_.wvu.FilterData" localSheetId="3" hidden="1">'2019'!$A$1:$S$92</definedName>
    <definedName name="Z_56113EAB_45FD_446B_959C_7FBB9E1396AC_.wvu.FilterData" localSheetId="2" hidden="1">'2018'!$A$1:$S$200</definedName>
    <definedName name="Z_56113EAB_45FD_446B_959C_7FBB9E1396AC_.wvu.FilterData" localSheetId="3" hidden="1">'2019'!$A$1:$S$92</definedName>
    <definedName name="Z_5625FC2B_C976_4561_B1F1_983B3731E96B_.wvu.FilterData" localSheetId="3" hidden="1">'2019'!$A$1:$S$92</definedName>
    <definedName name="Z_5634E610_CDA9_45DA_A7A5_44B1233AD717_.wvu.FilterData" localSheetId="1" hidden="1">'2017'!$A$1:$S$458</definedName>
    <definedName name="Z_5634E610_CDA9_45DA_A7A5_44B1233AD717_.wvu.FilterData" localSheetId="2" hidden="1">'2018'!$A$1:$S$200</definedName>
    <definedName name="Z_5634E610_CDA9_45DA_A7A5_44B1233AD717_.wvu.FilterData" localSheetId="3" hidden="1">'2019'!$A$1:$S$92</definedName>
    <definedName name="Z_563CD9DA_EE8F_4757_93B9_14A326695D35_.wvu.FilterData" localSheetId="1" hidden="1">'2017'!$A$1:$S$458</definedName>
    <definedName name="Z_563CD9DA_EE8F_4757_93B9_14A326695D35_.wvu.FilterData" localSheetId="2" hidden="1">'2018'!$A$1:$S$200</definedName>
    <definedName name="Z_563CD9DA_EE8F_4757_93B9_14A326695D35_.wvu.FilterData" localSheetId="3" hidden="1">'2019'!$A$1:$S$92</definedName>
    <definedName name="Z_5643EE2B_2873_4071_9675_06062E3A319E_.wvu.FilterData" localSheetId="1" hidden="1">'2017'!$A$1:$S$458</definedName>
    <definedName name="Z_5643EE2B_2873_4071_9675_06062E3A319E_.wvu.FilterData" localSheetId="2" hidden="1">'2018'!$A$1:$S$200</definedName>
    <definedName name="Z_5643EE2B_2873_4071_9675_06062E3A319E_.wvu.FilterData" localSheetId="3" hidden="1">'2019'!$A$1:$S$92</definedName>
    <definedName name="Z_5649B369_AF1D_41EC_8F22_C0ECFF5B2EDD_.wvu.FilterData" localSheetId="2" hidden="1">'2018'!$A$1:$S$200</definedName>
    <definedName name="Z_5649B369_AF1D_41EC_8F22_C0ECFF5B2EDD_.wvu.FilterData" localSheetId="3" hidden="1">'2019'!$A$1:$S$92</definedName>
    <definedName name="Z_56755EFB_B9F1_4441_9248_34D7CD4E1CDA_.wvu.FilterData" localSheetId="1" hidden="1">'2017'!$A$1:$S$458</definedName>
    <definedName name="Z_56755EFB_B9F1_4441_9248_34D7CD4E1CDA_.wvu.FilterData" localSheetId="2" hidden="1">'2018'!$A$1:$S$200</definedName>
    <definedName name="Z_56755EFB_B9F1_4441_9248_34D7CD4E1CDA_.wvu.FilterData" localSheetId="3" hidden="1">'2019'!$A$1:$S$92</definedName>
    <definedName name="Z_56827F1F_B932_4A58_8494_ABAFBC78C648_.wvu.FilterData" localSheetId="1" hidden="1">'2017'!$A$1:$S$458</definedName>
    <definedName name="Z_56827F1F_B932_4A58_8494_ABAFBC78C648_.wvu.FilterData" localSheetId="2" hidden="1">'2018'!$A$1:$S$200</definedName>
    <definedName name="Z_56827F1F_B932_4A58_8494_ABAFBC78C648_.wvu.FilterData" localSheetId="3" hidden="1">'2019'!$A$1:$S$92</definedName>
    <definedName name="Z_56A12CE2_F3FA_45AF_AA41_7913AB0A7851_.wvu.FilterData" localSheetId="1" hidden="1">'2017'!$A$1:$S$458</definedName>
    <definedName name="Z_56A12CE2_F3FA_45AF_AA41_7913AB0A7851_.wvu.FilterData" localSheetId="2" hidden="1">'2018'!$A$1:$S$200</definedName>
    <definedName name="Z_56A12CE2_F3FA_45AF_AA41_7913AB0A7851_.wvu.FilterData" localSheetId="3" hidden="1">'2019'!$A$1:$S$92</definedName>
    <definedName name="Z_56B1C4F8_321F_4587_B22F_D41DB45DF4FF_.wvu.FilterData" localSheetId="1" hidden="1">'2017'!$A$1:$S$458</definedName>
    <definedName name="Z_56B1C4F8_321F_4587_B22F_D41DB45DF4FF_.wvu.FilterData" localSheetId="2" hidden="1">'2018'!$A$1:$S$200</definedName>
    <definedName name="Z_56B1C4F8_321F_4587_B22F_D41DB45DF4FF_.wvu.FilterData" localSheetId="3" hidden="1">'2019'!$A$1:$S$92</definedName>
    <definedName name="Z_56CBF198_042D_4128_961B_9C9BFF36D1DA_.wvu.FilterData" localSheetId="1" hidden="1">'2017'!$A$1:$S$458</definedName>
    <definedName name="Z_56CBF198_042D_4128_961B_9C9BFF36D1DA_.wvu.FilterData" localSheetId="2" hidden="1">'2018'!$A$1:$S$200</definedName>
    <definedName name="Z_56CBF198_042D_4128_961B_9C9BFF36D1DA_.wvu.FilterData" localSheetId="3" hidden="1">'2019'!$A$1:$S$92</definedName>
    <definedName name="Z_56D7775E_2F8C_4606_8FF4_B45F36D7D1A1_.wvu.FilterData" localSheetId="2" hidden="1">'2018'!$A$1:$S$200</definedName>
    <definedName name="Z_56D7775E_2F8C_4606_8FF4_B45F36D7D1A1_.wvu.FilterData" localSheetId="3" hidden="1">'2019'!$A$1:$S$92</definedName>
    <definedName name="Z_56E491FB_8629_49C8_AD62_BCA484279DC6_.wvu.FilterData" localSheetId="2" hidden="1">'2018'!$A$1:$S$200</definedName>
    <definedName name="Z_56E491FB_8629_49C8_AD62_BCA484279DC6_.wvu.FilterData" localSheetId="3" hidden="1">'2019'!$A$1:$S$92</definedName>
    <definedName name="Z_56ED1066_C917_4023_A9A5_52C4BC00B48D_.wvu.FilterData" localSheetId="2" hidden="1">'2018'!$A$1:$S$200</definedName>
    <definedName name="Z_56ED1066_C917_4023_A9A5_52C4BC00B48D_.wvu.FilterData" localSheetId="3" hidden="1">'2019'!$A$1:$S$92</definedName>
    <definedName name="Z_56ED219B_AFF4_434A_AC90_19C708EF8818_.wvu.FilterData" localSheetId="1" hidden="1">'2017'!$A$1:$S$458</definedName>
    <definedName name="Z_56ED219B_AFF4_434A_AC90_19C708EF8818_.wvu.FilterData" localSheetId="2" hidden="1">'2018'!$A$1:$S$200</definedName>
    <definedName name="Z_56ED219B_AFF4_434A_AC90_19C708EF8818_.wvu.FilterData" localSheetId="3" hidden="1">'2019'!$A$1:$S$92</definedName>
    <definedName name="Z_57221475_930C_4A30_B8C0_46150EFCDB7F_.wvu.FilterData" localSheetId="1" hidden="1">'2017'!$A$1:$S$458</definedName>
    <definedName name="Z_57221475_930C_4A30_B8C0_46150EFCDB7F_.wvu.FilterData" localSheetId="2" hidden="1">'2018'!$A$1:$S$200</definedName>
    <definedName name="Z_57221475_930C_4A30_B8C0_46150EFCDB7F_.wvu.FilterData" localSheetId="3" hidden="1">'2019'!$A$1:$S$92</definedName>
    <definedName name="Z_573FE987_AADF_4905_9C3F_D832113AB5F6_.wvu.FilterData" localSheetId="2" hidden="1">'2018'!$A$1:$S$200</definedName>
    <definedName name="Z_573FE987_AADF_4905_9C3F_D832113AB5F6_.wvu.FilterData" localSheetId="3" hidden="1">'2019'!$A$1:$S$92</definedName>
    <definedName name="Z_5748EA96_2901_42A6_921A_5423425D0EC2_.wvu.FilterData" localSheetId="1" hidden="1">'2017'!$A$1:$S$458</definedName>
    <definedName name="Z_5748EA96_2901_42A6_921A_5423425D0EC2_.wvu.FilterData" localSheetId="2" hidden="1">'2018'!$A$1:$S$200</definedName>
    <definedName name="Z_5748EA96_2901_42A6_921A_5423425D0EC2_.wvu.FilterData" localSheetId="3" hidden="1">'2019'!$A$1:$S$92</definedName>
    <definedName name="Z_57556367_6A36_4F90_9301_2E8A82BA041B_.wvu.FilterData" localSheetId="2" hidden="1">'2018'!$A$1:$S$200</definedName>
    <definedName name="Z_57556367_6A36_4F90_9301_2E8A82BA041B_.wvu.FilterData" localSheetId="3" hidden="1">'2019'!$A$1:$S$92</definedName>
    <definedName name="Z_5791FAE3_1F68_49AD_BF5F_081E7A6E9638_.wvu.FilterData" localSheetId="1" hidden="1">'2017'!$A$1:$S$458</definedName>
    <definedName name="Z_5791FAE3_1F68_49AD_BF5F_081E7A6E9638_.wvu.FilterData" localSheetId="2" hidden="1">'2018'!$A$1:$S$200</definedName>
    <definedName name="Z_5791FAE3_1F68_49AD_BF5F_081E7A6E9638_.wvu.FilterData" localSheetId="3" hidden="1">'2019'!$A$1:$S$92</definedName>
    <definedName name="Z_5793E87F_648A_41A5_8958_35F75B1E2D45_.wvu.FilterData" localSheetId="2" hidden="1">'2018'!$A$1:$S$200</definedName>
    <definedName name="Z_5793E87F_648A_41A5_8958_35F75B1E2D45_.wvu.FilterData" localSheetId="3" hidden="1">'2019'!$A$1:$S$92</definedName>
    <definedName name="Z_579790D1_7E80_416E_A5F4_54CE8122BC8B_.wvu.FilterData" localSheetId="2" hidden="1">'2018'!$A$1:$S$200</definedName>
    <definedName name="Z_579790D1_7E80_416E_A5F4_54CE8122BC8B_.wvu.FilterData" localSheetId="3" hidden="1">'2019'!$A$1:$S$92</definedName>
    <definedName name="Z_5797CAD0_9E63_46DB_9A53_AEE650CB93C1_.wvu.FilterData" localSheetId="2" hidden="1">'2018'!$A$1:$S$200</definedName>
    <definedName name="Z_5797CAD0_9E63_46DB_9A53_AEE650CB93C1_.wvu.FilterData" localSheetId="3" hidden="1">'2019'!$A$1:$S$92</definedName>
    <definedName name="Z_5799F76D_FD63_4085_A87F_984AF6E58237_.wvu.FilterData" localSheetId="1" hidden="1">'2017'!$A$1:$S$458</definedName>
    <definedName name="Z_5799F76D_FD63_4085_A87F_984AF6E58237_.wvu.FilterData" localSheetId="2" hidden="1">'2018'!$A$1:$S$200</definedName>
    <definedName name="Z_5799F76D_FD63_4085_A87F_984AF6E58237_.wvu.FilterData" localSheetId="3" hidden="1">'2019'!$A$1:$S$92</definedName>
    <definedName name="Z_57BCFD5C_FE89_4DE9_A703_D81AF5944CF4_.wvu.FilterData" localSheetId="1" hidden="1">'2017'!$A$1:$S$458</definedName>
    <definedName name="Z_57BCFD5C_FE89_4DE9_A703_D81AF5944CF4_.wvu.FilterData" localSheetId="2" hidden="1">'2018'!$A$1:$S$200</definedName>
    <definedName name="Z_57BCFD5C_FE89_4DE9_A703_D81AF5944CF4_.wvu.FilterData" localSheetId="3" hidden="1">'2019'!$A$1:$S$92</definedName>
    <definedName name="Z_57C80596_22AF_49F9_B729_0FA83EEAB6F4_.wvu.FilterData" localSheetId="3" hidden="1">'2019'!$A$1:$S$92</definedName>
    <definedName name="Z_57CE9CD8_D263_4C74_8FDA_070E88AE3694_.wvu.FilterData" localSheetId="3" hidden="1">'2019'!$A$1:$S$92</definedName>
    <definedName name="Z_57D71053_F82F_47E8_8D7C_32B407F697F1_.wvu.FilterData" localSheetId="1" hidden="1">'2017'!$A$1:$S$1158</definedName>
    <definedName name="Z_57D71053_F82F_47E8_8D7C_32B407F697F1_.wvu.FilterData" localSheetId="2" hidden="1">'2018'!$A$1:$S$200</definedName>
    <definedName name="Z_57D71053_F82F_47E8_8D7C_32B407F697F1_.wvu.FilterData" localSheetId="3" hidden="1">'2019'!$A$1:$S$92</definedName>
    <definedName name="Z_57EA7055_C4F5_4F46_94D6_93DD098342D3_.wvu.FilterData" localSheetId="2" hidden="1">'2018'!$A$1:$S$200</definedName>
    <definedName name="Z_57EA7055_C4F5_4F46_94D6_93DD098342D3_.wvu.FilterData" localSheetId="3" hidden="1">'2019'!$A$1:$S$92</definedName>
    <definedName name="Z_57EA81DE_2C5A_4BFD_8E9F_47C38E80E30B_.wvu.FilterData" localSheetId="1" hidden="1">'2017'!$A$1:$S$458</definedName>
    <definedName name="Z_57EA81DE_2C5A_4BFD_8E9F_47C38E80E30B_.wvu.FilterData" localSheetId="2" hidden="1">'2018'!$A$1:$S$200</definedName>
    <definedName name="Z_57EA81DE_2C5A_4BFD_8E9F_47C38E80E30B_.wvu.FilterData" localSheetId="3" hidden="1">'2019'!$A$1:$S$92</definedName>
    <definedName name="Z_57FEA5F8_824E_48D3_B8CA_EAB219C8A8F7_.wvu.FilterData" localSheetId="1" hidden="1">'2017'!$A$1:$S$458</definedName>
    <definedName name="Z_57FEA5F8_824E_48D3_B8CA_EAB219C8A8F7_.wvu.FilterData" localSheetId="2" hidden="1">'2018'!$A$1:$S$200</definedName>
    <definedName name="Z_57FEA5F8_824E_48D3_B8CA_EAB219C8A8F7_.wvu.FilterData" localSheetId="3" hidden="1">'2019'!$A$1:$S$92</definedName>
    <definedName name="Z_58016821_9251_4BFB_9A8E_E0819083699C_.wvu.FilterData" localSheetId="1" hidden="1">'2017'!$A$1:$S$458</definedName>
    <definedName name="Z_58016821_9251_4BFB_9A8E_E0819083699C_.wvu.FilterData" localSheetId="2" hidden="1">'2018'!$A$1:$S$200</definedName>
    <definedName name="Z_58016821_9251_4BFB_9A8E_E0819083699C_.wvu.FilterData" localSheetId="3" hidden="1">'2019'!$A$1:$S$92</definedName>
    <definedName name="Z_580A33AB_B4E1_48FD_818C_A31C46D3FC36_.wvu.FilterData" localSheetId="2" hidden="1">'2018'!$A$1:$S$200</definedName>
    <definedName name="Z_580A33AB_B4E1_48FD_818C_A31C46D3FC36_.wvu.FilterData" localSheetId="3" hidden="1">'2019'!$A$1:$S$92</definedName>
    <definedName name="Z_5817B310_19BB_4714_897F_B6939E3C630B_.wvu.FilterData" localSheetId="2" hidden="1">'2018'!$A$1:$S$200</definedName>
    <definedName name="Z_5817B310_19BB_4714_897F_B6939E3C630B_.wvu.FilterData" localSheetId="3" hidden="1">'2019'!$A$1:$S$92</definedName>
    <definedName name="Z_582CD973_179F_4F4A_AA1A_FA92F28ABC84_.wvu.FilterData" localSheetId="2" hidden="1">'2018'!$A$1:$S$200</definedName>
    <definedName name="Z_582CD973_179F_4F4A_AA1A_FA92F28ABC84_.wvu.FilterData" localSheetId="3" hidden="1">'2019'!$A$1:$S$92</definedName>
    <definedName name="Z_5843E546_30BC_4048_ABD3_EA35959CAEFB_.wvu.FilterData" localSheetId="1" hidden="1">'2017'!$A$1:$S$458</definedName>
    <definedName name="Z_5843E546_30BC_4048_ABD3_EA35959CAEFB_.wvu.FilterData" localSheetId="2" hidden="1">'2018'!$A$1:$S$200</definedName>
    <definedName name="Z_5843E546_30BC_4048_ABD3_EA35959CAEFB_.wvu.FilterData" localSheetId="3" hidden="1">'2019'!$A$1:$S$92</definedName>
    <definedName name="Z_584DFF96_A5B1_4037_AB89_E35D4D434E65_.wvu.FilterData" localSheetId="1" hidden="1">'2017'!$A$1:$S$458</definedName>
    <definedName name="Z_584DFF96_A5B1_4037_AB89_E35D4D434E65_.wvu.FilterData" localSheetId="2" hidden="1">'2018'!$A$1:$S$200</definedName>
    <definedName name="Z_584DFF96_A5B1_4037_AB89_E35D4D434E65_.wvu.FilterData" localSheetId="3" hidden="1">'2019'!$A$1:$S$92</definedName>
    <definedName name="Z_58938F94_72EE_4C03_B75E_34B4E2AA3565_.wvu.FilterData" localSheetId="2" hidden="1">'2018'!$A$1:$S$200</definedName>
    <definedName name="Z_58938F94_72EE_4C03_B75E_34B4E2AA3565_.wvu.FilterData" localSheetId="3" hidden="1">'2019'!$A$1:$S$92</definedName>
    <definedName name="Z_58B4F0E2_83F5_4B22_AB31_0E18C3DC33CB_.wvu.FilterData" localSheetId="2" hidden="1">'2018'!$A$1:$S$200</definedName>
    <definedName name="Z_58B4F0E2_83F5_4B22_AB31_0E18C3DC33CB_.wvu.FilterData" localSheetId="3" hidden="1">'2019'!$A$1:$S$92</definedName>
    <definedName name="Z_58C69B29_9785_4DB8_8216_945365F5CC12_.wvu.FilterData" localSheetId="1" hidden="1">'2017'!$A$1:$S$458</definedName>
    <definedName name="Z_58C69B29_9785_4DB8_8216_945365F5CC12_.wvu.FilterData" localSheetId="2" hidden="1">'2018'!$A$1:$S$200</definedName>
    <definedName name="Z_58C69B29_9785_4DB8_8216_945365F5CC12_.wvu.FilterData" localSheetId="3" hidden="1">'2019'!$A$1:$S$92</definedName>
    <definedName name="Z_58C8E5D9_FE4B_4B94_B63C_1F894716BA92_.wvu.FilterData" localSheetId="2" hidden="1">'2018'!$A$1:$S$200</definedName>
    <definedName name="Z_58C8E5D9_FE4B_4B94_B63C_1F894716BA92_.wvu.FilterData" localSheetId="3" hidden="1">'2019'!$A$1:$S$92</definedName>
    <definedName name="Z_58E3DA7C_A12C_475B_90FF_6717390D755C_.wvu.FilterData" localSheetId="1" hidden="1">'2017'!$A$1:$S$458</definedName>
    <definedName name="Z_58E3DA7C_A12C_475B_90FF_6717390D755C_.wvu.FilterData" localSheetId="2" hidden="1">'2018'!$A$1:$S$200</definedName>
    <definedName name="Z_58E3DA7C_A12C_475B_90FF_6717390D755C_.wvu.FilterData" localSheetId="3" hidden="1">'2019'!$A$1:$S$92</definedName>
    <definedName name="Z_58E79A60_84D8_4F74_8621_D483540EEF5A_.wvu.FilterData" localSheetId="1" hidden="1">'2017'!$A$1:$S$458</definedName>
    <definedName name="Z_58E79A60_84D8_4F74_8621_D483540EEF5A_.wvu.FilterData" localSheetId="2" hidden="1">'2018'!$A$1:$S$200</definedName>
    <definedName name="Z_58E79A60_84D8_4F74_8621_D483540EEF5A_.wvu.FilterData" localSheetId="3" hidden="1">'2019'!$A$1:$S$92</definedName>
    <definedName name="Z_58FF8909_F6C1_42E3_BAB8_47B820030043_.wvu.FilterData" localSheetId="1" hidden="1">'2017'!$A$1:$S$458</definedName>
    <definedName name="Z_58FF8909_F6C1_42E3_BAB8_47B820030043_.wvu.FilterData" localSheetId="2" hidden="1">'2018'!$A$1:$S$200</definedName>
    <definedName name="Z_58FF8909_F6C1_42E3_BAB8_47B820030043_.wvu.FilterData" localSheetId="3" hidden="1">'2019'!$A$1:$S$92</definedName>
    <definedName name="Z_591842D7_68E4_4034_8F19_4AF1C0A09C7E_.wvu.FilterData" localSheetId="1" hidden="1">'2017'!$A$1:$S$458</definedName>
    <definedName name="Z_591842D7_68E4_4034_8F19_4AF1C0A09C7E_.wvu.FilterData" localSheetId="2" hidden="1">'2018'!$A$1:$S$200</definedName>
    <definedName name="Z_591842D7_68E4_4034_8F19_4AF1C0A09C7E_.wvu.FilterData" localSheetId="3" hidden="1">'2019'!$A$1:$S$92</definedName>
    <definedName name="Z_5918E60A_F941_4DC4_A566_10589C99D21B_.wvu.FilterData" localSheetId="1" hidden="1">'2017'!$A$1:$S$458</definedName>
    <definedName name="Z_5918E60A_F941_4DC4_A566_10589C99D21B_.wvu.FilterData" localSheetId="2" hidden="1">'2018'!$A$1:$S$200</definedName>
    <definedName name="Z_5918E60A_F941_4DC4_A566_10589C99D21B_.wvu.FilterData" localSheetId="3" hidden="1">'2019'!$A$1:$S$92</definedName>
    <definedName name="Z_59232CB4_6684_40CF_AAA6_64AE0F7DA0E1_.wvu.FilterData" localSheetId="1" hidden="1">'2017'!$A$1:$S$458</definedName>
    <definedName name="Z_59232CB4_6684_40CF_AAA6_64AE0F7DA0E1_.wvu.FilterData" localSheetId="2" hidden="1">'2018'!$A$1:$S$200</definedName>
    <definedName name="Z_59232CB4_6684_40CF_AAA6_64AE0F7DA0E1_.wvu.FilterData" localSheetId="3" hidden="1">'2019'!$A$1:$S$92</definedName>
    <definedName name="Z_5951C719_2D82_4135_9DEE_A818C5C00B96_.wvu.FilterData" localSheetId="1" hidden="1">'2017'!$A$1:$S$458</definedName>
    <definedName name="Z_5951C719_2D82_4135_9DEE_A818C5C00B96_.wvu.FilterData" localSheetId="2" hidden="1">'2018'!$A$1:$S$200</definedName>
    <definedName name="Z_5951C719_2D82_4135_9DEE_A818C5C00B96_.wvu.FilterData" localSheetId="3" hidden="1">'2019'!$A$1:$S$92</definedName>
    <definedName name="Z_595241F0_AFEB_4D0B_94A2_F478316AB9FE_.wvu.FilterData" localSheetId="2" hidden="1">'2018'!$A$1:$S$200</definedName>
    <definedName name="Z_595241F0_AFEB_4D0B_94A2_F478316AB9FE_.wvu.FilterData" localSheetId="3" hidden="1">'2019'!$A$1:$S$92</definedName>
    <definedName name="Z_596D4024_A715_4635_AB56_5C8F68926E38_.wvu.FilterData" localSheetId="1" hidden="1">'2017'!$A$1:$S$458</definedName>
    <definedName name="Z_596D4024_A715_4635_AB56_5C8F68926E38_.wvu.FilterData" localSheetId="2" hidden="1">'2018'!$A$1:$S$200</definedName>
    <definedName name="Z_596D4024_A715_4635_AB56_5C8F68926E38_.wvu.FilterData" localSheetId="3" hidden="1">'2019'!$A$1:$S$92</definedName>
    <definedName name="Z_5970927E_2698_4A64_AE94_8A365B6920FA_.wvu.FilterData" localSheetId="1" hidden="1">'2017'!$A$1:$S$458</definedName>
    <definedName name="Z_5970927E_2698_4A64_AE94_8A365B6920FA_.wvu.FilterData" localSheetId="2" hidden="1">'2018'!$A$1:$S$200</definedName>
    <definedName name="Z_5970927E_2698_4A64_AE94_8A365B6920FA_.wvu.FilterData" localSheetId="3" hidden="1">'2019'!$A$1:$S$92</definedName>
    <definedName name="Z_5976B4ED_F4BB_4AF3_9AC9_67F3CAF12D03_.wvu.FilterData" localSheetId="1" hidden="1">'2017'!$A$1:$S$458</definedName>
    <definedName name="Z_5976B4ED_F4BB_4AF3_9AC9_67F3CAF12D03_.wvu.FilterData" localSheetId="2" hidden="1">'2018'!$A$1:$S$200</definedName>
    <definedName name="Z_5976B4ED_F4BB_4AF3_9AC9_67F3CAF12D03_.wvu.FilterData" localSheetId="3" hidden="1">'2019'!$A$1:$S$92</definedName>
    <definedName name="Z_597DAEDF_147D_41C4_A2C6_98EA3CD5391B_.wvu.FilterData" localSheetId="2" hidden="1">'2018'!$A$1:$S$200</definedName>
    <definedName name="Z_597DAEDF_147D_41C4_A2C6_98EA3CD5391B_.wvu.FilterData" localSheetId="3" hidden="1">'2019'!$A$1:$S$92</definedName>
    <definedName name="Z_59969ED0_2618_44F6_A861_426D6ED859B3_.wvu.FilterData" localSheetId="2" hidden="1">'2018'!$A$1:$S$200</definedName>
    <definedName name="Z_59969ED0_2618_44F6_A861_426D6ED859B3_.wvu.FilterData" localSheetId="3" hidden="1">'2019'!$A$1:$S$92</definedName>
    <definedName name="Z_59A98087_F052_449D_846F_EFC910E8D878_.wvu.FilterData" localSheetId="1" hidden="1">'2017'!$A$1:$S$1158</definedName>
    <definedName name="Z_59A98087_F052_449D_846F_EFC910E8D878_.wvu.FilterData" localSheetId="2" hidden="1">'2018'!$A$1:$S$200</definedName>
    <definedName name="Z_59A98087_F052_449D_846F_EFC910E8D878_.wvu.FilterData" localSheetId="3" hidden="1">'2019'!$A$1:$S$92</definedName>
    <definedName name="Z_59D91CCF_1457_4D4D_802A_F94795D1F6FA_.wvu.FilterData" localSheetId="1" hidden="1">'2017'!$A$1:$S$1158</definedName>
    <definedName name="Z_59D91CCF_1457_4D4D_802A_F94795D1F6FA_.wvu.FilterData" localSheetId="2" hidden="1">'2018'!$A$1:$S$200</definedName>
    <definedName name="Z_59D91CCF_1457_4D4D_802A_F94795D1F6FA_.wvu.FilterData" localSheetId="3" hidden="1">'2019'!$A$1:$S$92</definedName>
    <definedName name="Z_59F5A999_A93C_4C2B_A794_AB0E069896D8_.wvu.FilterData" localSheetId="1" hidden="1">'2017'!$A$1:$S$458</definedName>
    <definedName name="Z_59F5A999_A93C_4C2B_A794_AB0E069896D8_.wvu.FilterData" localSheetId="2" hidden="1">'2018'!$A$1:$S$200</definedName>
    <definedName name="Z_59F5A999_A93C_4C2B_A794_AB0E069896D8_.wvu.FilterData" localSheetId="3" hidden="1">'2019'!$A$1:$S$92</definedName>
    <definedName name="Z_59F7DA52_C6E7_4FC1_B4D4_A60117B58667_.wvu.FilterData" localSheetId="1" hidden="1">'2017'!$A$1:$S$458</definedName>
    <definedName name="Z_59F7DA52_C6E7_4FC1_B4D4_A60117B58667_.wvu.FilterData" localSheetId="2" hidden="1">'2018'!$A$1:$S$200</definedName>
    <definedName name="Z_59F7DA52_C6E7_4FC1_B4D4_A60117B58667_.wvu.FilterData" localSheetId="3" hidden="1">'2019'!$A$1:$S$92</definedName>
    <definedName name="Z_5A051963_2A7A_4507_B020_88BC308067D3_.wvu.FilterData" localSheetId="2" hidden="1">'2018'!$A$1:$S$200</definedName>
    <definedName name="Z_5A051963_2A7A_4507_B020_88BC308067D3_.wvu.FilterData" localSheetId="3" hidden="1">'2019'!$A$1:$S$92</definedName>
    <definedName name="Z_5A0EC7B9_DE90_4FF1_84C9_F4BA8911A049_.wvu.FilterData" localSheetId="2" hidden="1">'2018'!$A$1:$S$200</definedName>
    <definedName name="Z_5A0EC7B9_DE90_4FF1_84C9_F4BA8911A049_.wvu.FilterData" localSheetId="3" hidden="1">'2019'!$A$1:$S$92</definedName>
    <definedName name="Z_5A1C92D3_A612_41C6_9FA1_DC9FD28B7ECB_.wvu.FilterData" localSheetId="1" hidden="1">'2017'!$A$1:$S$458</definedName>
    <definedName name="Z_5A1C92D3_A612_41C6_9FA1_DC9FD28B7ECB_.wvu.FilterData" localSheetId="2" hidden="1">'2018'!$A$1:$S$200</definedName>
    <definedName name="Z_5A1C92D3_A612_41C6_9FA1_DC9FD28B7ECB_.wvu.FilterData" localSheetId="3" hidden="1">'2019'!$A$1:$S$92</definedName>
    <definedName name="Z_5A2EEAD3_6106_4136_93F1_BBD416011F83_.wvu.FilterData" localSheetId="1" hidden="1">'2017'!$A$1:$S$458</definedName>
    <definedName name="Z_5A2EEAD3_6106_4136_93F1_BBD416011F83_.wvu.FilterData" localSheetId="2" hidden="1">'2018'!$A$1:$S$200</definedName>
    <definedName name="Z_5A2EEAD3_6106_4136_93F1_BBD416011F83_.wvu.FilterData" localSheetId="3" hidden="1">'2019'!$A$1:$S$92</definedName>
    <definedName name="Z_5A2FD18E_4DC4_4D8C_9404_D79CCD09C1F5_.wvu.FilterData" localSheetId="2" hidden="1">'2018'!$A$1:$S$200</definedName>
    <definedName name="Z_5A2FD18E_4DC4_4D8C_9404_D79CCD09C1F5_.wvu.FilterData" localSheetId="3" hidden="1">'2019'!$A$1:$S$92</definedName>
    <definedName name="Z_5A401D0C_8EF2_4443_949A_238A8292CFD3_.wvu.FilterData" localSheetId="2" hidden="1">'2018'!$A$1:$S$200</definedName>
    <definedName name="Z_5A401D0C_8EF2_4443_949A_238A8292CFD3_.wvu.FilterData" localSheetId="3" hidden="1">'2019'!$A$1:$S$92</definedName>
    <definedName name="Z_5A7B3F46_2534_4863_A16C_77EEC9B3CC2D_.wvu.FilterData" localSheetId="1" hidden="1">'2017'!$A$1:$S$458</definedName>
    <definedName name="Z_5A7B3F46_2534_4863_A16C_77EEC9B3CC2D_.wvu.FilterData" localSheetId="2" hidden="1">'2018'!$A$1:$S$200</definedName>
    <definedName name="Z_5A7B3F46_2534_4863_A16C_77EEC9B3CC2D_.wvu.FilterData" localSheetId="3" hidden="1">'2019'!$A$1:$S$92</definedName>
    <definedName name="Z_5A8223C5_862D_4852_A85E_E30CBA67CB6A_.wvu.FilterData" localSheetId="1" hidden="1">'2017'!$A$1:$S$1158</definedName>
    <definedName name="Z_5A8223C5_862D_4852_A85E_E30CBA67CB6A_.wvu.FilterData" localSheetId="2" hidden="1">'2018'!$A$1:$S$200</definedName>
    <definedName name="Z_5A8223C5_862D_4852_A85E_E30CBA67CB6A_.wvu.FilterData" localSheetId="3" hidden="1">'2019'!$A$1:$S$92</definedName>
    <definedName name="Z_5A83073C_D7E0_4A57_892B_8AFBE3B58160_.wvu.FilterData" localSheetId="3" hidden="1">'2019'!$A$1:$S$92</definedName>
    <definedName name="Z_5AC3A96B_2472_42CA_82CE_D9AAF133DBF1_.wvu.FilterData" localSheetId="1" hidden="1">'2017'!$A$1:$S$458</definedName>
    <definedName name="Z_5AC3A96B_2472_42CA_82CE_D9AAF133DBF1_.wvu.FilterData" localSheetId="2" hidden="1">'2018'!$A$1:$S$200</definedName>
    <definedName name="Z_5AC3A96B_2472_42CA_82CE_D9AAF133DBF1_.wvu.FilterData" localSheetId="3" hidden="1">'2019'!$A$1:$S$92</definedName>
    <definedName name="Z_5AC6E60E_433F_482F_8581_50B84DB44CA6_.wvu.FilterData" localSheetId="1" hidden="1">'2017'!$A$1:$S$458</definedName>
    <definedName name="Z_5AC6E60E_433F_482F_8581_50B84DB44CA6_.wvu.FilterData" localSheetId="2" hidden="1">'2018'!$A$1:$S$200</definedName>
    <definedName name="Z_5AC6E60E_433F_482F_8581_50B84DB44CA6_.wvu.FilterData" localSheetId="3" hidden="1">'2019'!$A$1:$S$92</definedName>
    <definedName name="Z_5AF2069C_F885_4B15_86E4_728044E57801_.wvu.FilterData" localSheetId="2" hidden="1">'2018'!$A$1:$S$200</definedName>
    <definedName name="Z_5AF2069C_F885_4B15_86E4_728044E57801_.wvu.FilterData" localSheetId="3" hidden="1">'2019'!$A$1:$S$92</definedName>
    <definedName name="Z_5AFBA926_1820_4683_980A_93922675EF22_.wvu.FilterData" localSheetId="2" hidden="1">'2018'!$A$1:$S$200</definedName>
    <definedName name="Z_5AFBA926_1820_4683_980A_93922675EF22_.wvu.FilterData" localSheetId="3" hidden="1">'2019'!$A$1:$S$92</definedName>
    <definedName name="Z_5B0B0044_BF1C_4C4A_849E_F963C2925C89_.wvu.FilterData" localSheetId="1" hidden="1">'2017'!$A$1:$S$458</definedName>
    <definedName name="Z_5B0B0044_BF1C_4C4A_849E_F963C2925C89_.wvu.FilterData" localSheetId="2" hidden="1">'2018'!$A$1:$S$200</definedName>
    <definedName name="Z_5B0B0044_BF1C_4C4A_849E_F963C2925C89_.wvu.FilterData" localSheetId="3" hidden="1">'2019'!$A$1:$S$92</definedName>
    <definedName name="Z_5B166CDF_4AAF_430B_B939_265AD859AA44_.wvu.FilterData" localSheetId="2" hidden="1">'2018'!$A$1:$S$200</definedName>
    <definedName name="Z_5B166CDF_4AAF_430B_B939_265AD859AA44_.wvu.FilterData" localSheetId="3" hidden="1">'2019'!$A$1:$S$92</definedName>
    <definedName name="Z_5B1C5B29_3B0C_4B28_B78A_96C6870A5747_.wvu.FilterData" localSheetId="2" hidden="1">'2018'!$A$1:$S$200</definedName>
    <definedName name="Z_5B1C5B29_3B0C_4B28_B78A_96C6870A5747_.wvu.FilterData" localSheetId="3" hidden="1">'2019'!$A$1:$S$92</definedName>
    <definedName name="Z_5B8C173D_B36E_4EDE_A391_F34217BB2ABE_.wvu.FilterData" localSheetId="2" hidden="1">'2018'!$A$1:$S$200</definedName>
    <definedName name="Z_5B8C173D_B36E_4EDE_A391_F34217BB2ABE_.wvu.FilterData" localSheetId="3" hidden="1">'2019'!$A$1:$S$92</definedName>
    <definedName name="Z_5B8F0853_4303_449F_96E9_1140D072572B_.wvu.FilterData" localSheetId="1" hidden="1">'2017'!$A$1:$S$458</definedName>
    <definedName name="Z_5B8F0853_4303_449F_96E9_1140D072572B_.wvu.FilterData" localSheetId="2" hidden="1">'2018'!$A$1:$S$200</definedName>
    <definedName name="Z_5B8F0853_4303_449F_96E9_1140D072572B_.wvu.FilterData" localSheetId="3" hidden="1">'2019'!$A$1:$S$92</definedName>
    <definedName name="Z_5BA92C2F_049A_4941_8F07_024BE3216ED2_.wvu.FilterData" localSheetId="1" hidden="1">'2017'!$A$1:$S$1158</definedName>
    <definedName name="Z_5BA92C2F_049A_4941_8F07_024BE3216ED2_.wvu.FilterData" localSheetId="2" hidden="1">'2018'!$A$1:$S$200</definedName>
    <definedName name="Z_5BA92C2F_049A_4941_8F07_024BE3216ED2_.wvu.FilterData" localSheetId="3" hidden="1">'2019'!$A$1:$S$92</definedName>
    <definedName name="Z_5BAB898B_CD55_41E7_8560_398878921722_.wvu.FilterData" localSheetId="1" hidden="1">'2017'!$A$1:$S$458</definedName>
    <definedName name="Z_5BAB898B_CD55_41E7_8560_398878921722_.wvu.FilterData" localSheetId="2" hidden="1">'2018'!$A$1:$S$200</definedName>
    <definedName name="Z_5BAB898B_CD55_41E7_8560_398878921722_.wvu.FilterData" localSheetId="3" hidden="1">'2019'!$A$1:$S$92</definedName>
    <definedName name="Z_5BC06E11_4144_49DE_AADE_8E07E39E0F9C_.wvu.FilterData" localSheetId="2" hidden="1">'2018'!$A$1:$S$200</definedName>
    <definedName name="Z_5BC06E11_4144_49DE_AADE_8E07E39E0F9C_.wvu.FilterData" localSheetId="3" hidden="1">'2019'!$A$1:$S$92</definedName>
    <definedName name="Z_5BD8EBE4_DFD2_4976_AB34_76CE1BA1684B_.wvu.FilterData" localSheetId="1" hidden="1">'2017'!$A$1:$S$458</definedName>
    <definedName name="Z_5BD8EBE4_DFD2_4976_AB34_76CE1BA1684B_.wvu.FilterData" localSheetId="2" hidden="1">'2018'!$A$1:$S$200</definedName>
    <definedName name="Z_5BD8EBE4_DFD2_4976_AB34_76CE1BA1684B_.wvu.FilterData" localSheetId="3" hidden="1">'2019'!$A$1:$S$92</definedName>
    <definedName name="Z_5BDA72B2_95EC_495F_91EE_318A9B54819C_.wvu.FilterData" localSheetId="3" hidden="1">'2019'!$A$1:$S$92</definedName>
    <definedName name="Z_5BE253EE_2001_44A9_B292_30882CF514A0_.wvu.FilterData" localSheetId="1" hidden="1">'2017'!$A$1:$S$1158</definedName>
    <definedName name="Z_5BE253EE_2001_44A9_B292_30882CF514A0_.wvu.FilterData" localSheetId="2" hidden="1">'2018'!$A$1:$S$200</definedName>
    <definedName name="Z_5BE253EE_2001_44A9_B292_30882CF514A0_.wvu.FilterData" localSheetId="3" hidden="1">'2019'!$A$1:$S$92</definedName>
    <definedName name="Z_5BE50F1B_C031_4483_85F1_A4B0A6EEFFF9_.wvu.FilterData" localSheetId="2" hidden="1">'2018'!$A$1:$S$200</definedName>
    <definedName name="Z_5BE50F1B_C031_4483_85F1_A4B0A6EEFFF9_.wvu.FilterData" localSheetId="3" hidden="1">'2019'!$A$1:$S$92</definedName>
    <definedName name="Z_5BE78920_E667_425B_9908_DFB23EB43D38_.wvu.FilterData" localSheetId="1" hidden="1">'2017'!$A$1:$S$458</definedName>
    <definedName name="Z_5BE78920_E667_425B_9908_DFB23EB43D38_.wvu.FilterData" localSheetId="2" hidden="1">'2018'!$A$1:$S$200</definedName>
    <definedName name="Z_5BE78920_E667_425B_9908_DFB23EB43D38_.wvu.FilterData" localSheetId="3" hidden="1">'2019'!$A$1:$S$92</definedName>
    <definedName name="Z_5BF43F39_92DF_4ACA_A776_4EF28B696842_.wvu.FilterData" localSheetId="2" hidden="1">'2018'!$A$1:$S$200</definedName>
    <definedName name="Z_5BF43F39_92DF_4ACA_A776_4EF28B696842_.wvu.FilterData" localSheetId="3" hidden="1">'2019'!$A$1:$S$92</definedName>
    <definedName name="Z_5C0C28F5_78E4_40DC_805C_8C5DA231BFFA_.wvu.FilterData" localSheetId="1" hidden="1">'2017'!$A$1:$S$458</definedName>
    <definedName name="Z_5C0C28F5_78E4_40DC_805C_8C5DA231BFFA_.wvu.FilterData" localSheetId="2" hidden="1">'2018'!$A$1:$S$200</definedName>
    <definedName name="Z_5C0C28F5_78E4_40DC_805C_8C5DA231BFFA_.wvu.FilterData" localSheetId="3" hidden="1">'2019'!$A$1:$S$92</definedName>
    <definedName name="Z_5C1152F0_BA45_4A73_8ED3_1661C723B602_.wvu.FilterData" localSheetId="1" hidden="1">'2017'!$A$1:$S$458</definedName>
    <definedName name="Z_5C1152F0_BA45_4A73_8ED3_1661C723B602_.wvu.FilterData" localSheetId="2" hidden="1">'2018'!$A$1:$S$200</definedName>
    <definedName name="Z_5C1152F0_BA45_4A73_8ED3_1661C723B602_.wvu.FilterData" localSheetId="3" hidden="1">'2019'!$A$1:$S$92</definedName>
    <definedName name="Z_5C28D9AD_9172_4C6A_8328_2AF4CFBEA323_.wvu.FilterData" localSheetId="2" hidden="1">'2018'!$A$1:$S$200</definedName>
    <definedName name="Z_5C28D9AD_9172_4C6A_8328_2AF4CFBEA323_.wvu.FilterData" localSheetId="3" hidden="1">'2019'!$A$1:$S$92</definedName>
    <definedName name="Z_5C471522_0814_45E3_B296_09F479D54C1B_.wvu.FilterData" localSheetId="2" hidden="1">'2018'!$A$1:$S$200</definedName>
    <definedName name="Z_5C471522_0814_45E3_B296_09F479D54C1B_.wvu.FilterData" localSheetId="3" hidden="1">'2019'!$A$1:$S$92</definedName>
    <definedName name="Z_5C499B51_3E97_4592_9EE8_8ED59D256B9E_.wvu.FilterData" localSheetId="2" hidden="1">'2018'!$A$1:$S$200</definedName>
    <definedName name="Z_5C499B51_3E97_4592_9EE8_8ED59D256B9E_.wvu.FilterData" localSheetId="3" hidden="1">'2019'!$A$1:$S$92</definedName>
    <definedName name="Z_5C50A87E_A548_48C2_BD64_1E265335FCC1_.wvu.FilterData" localSheetId="2" hidden="1">'2018'!$A$1:$S$200</definedName>
    <definedName name="Z_5C50A87E_A548_48C2_BD64_1E265335FCC1_.wvu.FilterData" localSheetId="3" hidden="1">'2019'!$A$1:$S$92</definedName>
    <definedName name="Z_5C51CC43_32C3_46D7_9762_C4C16E8BB3BC_.wvu.FilterData" localSheetId="1" hidden="1">'2017'!$A$1:$S$458</definedName>
    <definedName name="Z_5C51CC43_32C3_46D7_9762_C4C16E8BB3BC_.wvu.FilterData" localSheetId="2" hidden="1">'2018'!$A$1:$S$200</definedName>
    <definedName name="Z_5C51CC43_32C3_46D7_9762_C4C16E8BB3BC_.wvu.FilterData" localSheetId="3" hidden="1">'2019'!$A$1:$S$92</definedName>
    <definedName name="Z_5C5923EA_BB65_486F_A326_F2272563977B_.wvu.FilterData" localSheetId="2" hidden="1">'2018'!$A$1:$S$200</definedName>
    <definedName name="Z_5C5923EA_BB65_486F_A326_F2272563977B_.wvu.FilterData" localSheetId="3" hidden="1">'2019'!$A$1:$S$92</definedName>
    <definedName name="Z_5C6B7CFC_AC32_459C_AB07_FDF9E9F2F505_.wvu.FilterData" localSheetId="1" hidden="1">'2017'!$A$1:$S$458</definedName>
    <definedName name="Z_5C6B7CFC_AC32_459C_AB07_FDF9E9F2F505_.wvu.FilterData" localSheetId="2" hidden="1">'2018'!$A$1:$S$200</definedName>
    <definedName name="Z_5C6B7CFC_AC32_459C_AB07_FDF9E9F2F505_.wvu.FilterData" localSheetId="3" hidden="1">'2019'!$A$1:$S$92</definedName>
    <definedName name="Z_5C74514B_CFEB_4F32_BF64_C1D4ABF2A78D_.wvu.FilterData" localSheetId="1" hidden="1">'2017'!$A$1:$S$458</definedName>
    <definedName name="Z_5C74514B_CFEB_4F32_BF64_C1D4ABF2A78D_.wvu.FilterData" localSheetId="2" hidden="1">'2018'!$A$1:$S$200</definedName>
    <definedName name="Z_5C74514B_CFEB_4F32_BF64_C1D4ABF2A78D_.wvu.FilterData" localSheetId="3" hidden="1">'2019'!$A$1:$S$92</definedName>
    <definedName name="Z_5C7AD815_EEA3_4ED0_8658_EA2F965FBCF9_.wvu.FilterData" localSheetId="3" hidden="1">'2019'!$A$1:$S$92</definedName>
    <definedName name="Z_5C921E02_2D0F_46E6_9EEA_8C245E741F52_.wvu.FilterData" localSheetId="2" hidden="1">'2018'!$A$1:$S$200</definedName>
    <definedName name="Z_5C921E02_2D0F_46E6_9EEA_8C245E741F52_.wvu.FilterData" localSheetId="3" hidden="1">'2019'!$A$1:$S$92</definedName>
    <definedName name="Z_5CEA43AF_72EB_4F92_94AC_D9E57605781D_.wvu.FilterData" localSheetId="3" hidden="1">'2019'!$A$1:$S$92</definedName>
    <definedName name="Z_5CF83DC4_FBA1_4F08_8B6B_AC27D3964FB9_.wvu.FilterData" localSheetId="2" hidden="1">'2018'!$A$1:$S$200</definedName>
    <definedName name="Z_5CF83DC4_FBA1_4F08_8B6B_AC27D3964FB9_.wvu.FilterData" localSheetId="3" hidden="1">'2019'!$A$1:$S$92</definedName>
    <definedName name="Z_5D02B30E_6A1C_4A5D_A0B2_8D567B8473F7_.wvu.FilterData" localSheetId="2" hidden="1">'2018'!$A$1:$S$200</definedName>
    <definedName name="Z_5D02B30E_6A1C_4A5D_A0B2_8D567B8473F7_.wvu.FilterData" localSheetId="3" hidden="1">'2019'!$A$1:$S$92</definedName>
    <definedName name="Z_5D1C739C_1396_4804_872A_472812BC2336_.wvu.FilterData" localSheetId="2" hidden="1">'2018'!$A$1:$S$200</definedName>
    <definedName name="Z_5D1C739C_1396_4804_872A_472812BC2336_.wvu.FilterData" localSheetId="3" hidden="1">'2019'!$A$1:$S$92</definedName>
    <definedName name="Z_5D42623F_9544_4A32_B14D_9259C58A7CD8_.wvu.FilterData" localSheetId="2" hidden="1">'2018'!$A$1:$S$200</definedName>
    <definedName name="Z_5D42623F_9544_4A32_B14D_9259C58A7CD8_.wvu.FilterData" localSheetId="3" hidden="1">'2019'!$A$1:$S$92</definedName>
    <definedName name="Z_5D631977_7CF3_44B0_B24F_4DA79A2D1C8F_.wvu.FilterData" localSheetId="2" hidden="1">'2018'!$A$1:$S$200</definedName>
    <definedName name="Z_5D631977_7CF3_44B0_B24F_4DA79A2D1C8F_.wvu.FilterData" localSheetId="3" hidden="1">'2019'!$A$1:$S$92</definedName>
    <definedName name="Z_5D8AE590_5406_4959_9C6C_D59F749E7DF7_.wvu.FilterData" localSheetId="2" hidden="1">'2018'!$A$1:$S$200</definedName>
    <definedName name="Z_5D8AE590_5406_4959_9C6C_D59F749E7DF7_.wvu.FilterData" localSheetId="3" hidden="1">'2019'!$A$1:$S$92</definedName>
    <definedName name="Z_5D9F1913_6DA3_4ADC_A2F4_245FC50A90A2_.wvu.FilterData" localSheetId="1" hidden="1">'2017'!$A$1:$S$458</definedName>
    <definedName name="Z_5D9F1913_6DA3_4ADC_A2F4_245FC50A90A2_.wvu.FilterData" localSheetId="2" hidden="1">'2018'!$A$1:$S$200</definedName>
    <definedName name="Z_5D9F1913_6DA3_4ADC_A2F4_245FC50A90A2_.wvu.FilterData" localSheetId="3" hidden="1">'2019'!$A$1:$S$92</definedName>
    <definedName name="Z_5DB13BB4_AC05_4BCA_A30F_A033810187F7_.wvu.FilterData" localSheetId="1" hidden="1">'2017'!$A$1:$S$458</definedName>
    <definedName name="Z_5DB13BB4_AC05_4BCA_A30F_A033810187F7_.wvu.FilterData" localSheetId="2" hidden="1">'2018'!$A$1:$S$200</definedName>
    <definedName name="Z_5DB13BB4_AC05_4BCA_A30F_A033810187F7_.wvu.FilterData" localSheetId="3" hidden="1">'2019'!$A$1:$S$92</definedName>
    <definedName name="Z_5DB13BB4_AC05_4BCA_A30F_A033810187F7_.wvu.PrintArea" localSheetId="1" hidden="1">'2017'!$C$843:$D$854</definedName>
    <definedName name="Z_5DB13BB4_AC05_4BCA_A30F_A033810187F7_.wvu.PrintArea" localSheetId="2" hidden="1">'2018'!#REF!</definedName>
    <definedName name="Z_5DB13BB4_AC05_4BCA_A30F_A033810187F7_.wvu.PrintArea" localSheetId="3" hidden="1">'2019'!#REF!</definedName>
    <definedName name="Z_5DD4D11A_9C62_4A2E_BC35_3F7996BC4D49_.wvu.FilterData" localSheetId="1" hidden="1">'2017'!$A$1:$S$458</definedName>
    <definedName name="Z_5DD4D11A_9C62_4A2E_BC35_3F7996BC4D49_.wvu.FilterData" localSheetId="2" hidden="1">'2018'!$A$1:$S$200</definedName>
    <definedName name="Z_5DD4D11A_9C62_4A2E_BC35_3F7996BC4D49_.wvu.FilterData" localSheetId="3" hidden="1">'2019'!$A$1:$S$92</definedName>
    <definedName name="Z_5DE01D39_643D_48B1_8475_600875F9A2A7_.wvu.FilterData" localSheetId="2" hidden="1">'2018'!$A$1:$S$200</definedName>
    <definedName name="Z_5DE01D39_643D_48B1_8475_600875F9A2A7_.wvu.FilterData" localSheetId="3" hidden="1">'2019'!$A$1:$S$92</definedName>
    <definedName name="Z_5DFD3B6D_F7EF_41BA_8F0B_45125340C4C0_.wvu.FilterData" localSheetId="2" hidden="1">'2018'!$A$1:$S$200</definedName>
    <definedName name="Z_5DFD3B6D_F7EF_41BA_8F0B_45125340C4C0_.wvu.FilterData" localSheetId="3" hidden="1">'2019'!$A$1:$S$92</definedName>
    <definedName name="Z_5E49D237_57E6_4E54_9553_82F2B754EACC_.wvu.FilterData" localSheetId="2" hidden="1">'2018'!$A$1:$S$200</definedName>
    <definedName name="Z_5E49D237_57E6_4E54_9553_82F2B754EACC_.wvu.FilterData" localSheetId="3" hidden="1">'2019'!$A$1:$S$92</definedName>
    <definedName name="Z_5E6A7608_AF5A_4A97_B6EA_F75E6FB0FD72_.wvu.FilterData" localSheetId="1" hidden="1">'2017'!$A$1:$S$1158</definedName>
    <definedName name="Z_5E6A7608_AF5A_4A97_B6EA_F75E6FB0FD72_.wvu.FilterData" localSheetId="2" hidden="1">'2018'!$A$1:$S$200</definedName>
    <definedName name="Z_5E6A7608_AF5A_4A97_B6EA_F75E6FB0FD72_.wvu.FilterData" localSheetId="3" hidden="1">'2019'!$A$1:$S$92</definedName>
    <definedName name="Z_5E8686D2_E8DB_41F0_9236_1D9A0315A57A_.wvu.FilterData" localSheetId="2" hidden="1">'2018'!$A$1:$S$200</definedName>
    <definedName name="Z_5E8686D2_E8DB_41F0_9236_1D9A0315A57A_.wvu.FilterData" localSheetId="3" hidden="1">'2019'!$A$1:$S$92</definedName>
    <definedName name="Z_5E888D31_0D1A_485E_BE7F_29E4E6ECAFAF_.wvu.FilterData" localSheetId="1" hidden="1">'2017'!$A$1:$S$1158</definedName>
    <definedName name="Z_5E888D31_0D1A_485E_BE7F_29E4E6ECAFAF_.wvu.FilterData" localSheetId="2" hidden="1">'2018'!$A$1:$S$200</definedName>
    <definedName name="Z_5E888D31_0D1A_485E_BE7F_29E4E6ECAFAF_.wvu.FilterData" localSheetId="3" hidden="1">'2019'!$A$1:$S$92</definedName>
    <definedName name="Z_5E9915E8_DA99_46B8_880E_14A0219F28D6_.wvu.FilterData" localSheetId="2" hidden="1">'2018'!$A$1:$S$200</definedName>
    <definedName name="Z_5E9915E8_DA99_46B8_880E_14A0219F28D6_.wvu.FilterData" localSheetId="3" hidden="1">'2019'!$A$1:$S$92</definedName>
    <definedName name="Z_5ECA64F7_020B_4C0F_9D66_495F02EC60D3_.wvu.FilterData" localSheetId="1" hidden="1">'2017'!$A$1:$S$458</definedName>
    <definedName name="Z_5ECA64F7_020B_4C0F_9D66_495F02EC60D3_.wvu.FilterData" localSheetId="2" hidden="1">'2018'!$A$1:$S$200</definedName>
    <definedName name="Z_5ECA64F7_020B_4C0F_9D66_495F02EC60D3_.wvu.FilterData" localSheetId="3" hidden="1">'2019'!$A$1:$S$92</definedName>
    <definedName name="Z_5ED7D74D_1CD8_458D_95F1_CAEDA45AE172_.wvu.FilterData" localSheetId="3" hidden="1">'2019'!$A$1:$S$92</definedName>
    <definedName name="Z_5F056BF3_687E_43FF_83F7_939C35F8F426_.wvu.FilterData" localSheetId="3" hidden="1">'2019'!$A$1:$S$92</definedName>
    <definedName name="Z_5F237F5F_9D00_4E71_97EA_3205A1376393_.wvu.FilterData" localSheetId="1" hidden="1">'2017'!$A$1:$S$458</definedName>
    <definedName name="Z_5F237F5F_9D00_4E71_97EA_3205A1376393_.wvu.FilterData" localSheetId="2" hidden="1">'2018'!$A$1:$S$200</definedName>
    <definedName name="Z_5F237F5F_9D00_4E71_97EA_3205A1376393_.wvu.FilterData" localSheetId="3" hidden="1">'2019'!$A$1:$S$92</definedName>
    <definedName name="Z_5F313DF3_C6EA_4415_8891_7F7010B19ACD_.wvu.FilterData" localSheetId="2" hidden="1">'2018'!$A$1:$S$200</definedName>
    <definedName name="Z_5F313DF3_C6EA_4415_8891_7F7010B19ACD_.wvu.FilterData" localSheetId="3" hidden="1">'2019'!$A$1:$S$92</definedName>
    <definedName name="Z_5F4AE18E_DF66_4730_8CD5_280845D7BFA8_.wvu.FilterData" localSheetId="1" hidden="1">'2017'!$A$1:$S$458</definedName>
    <definedName name="Z_5F4AE18E_DF66_4730_8CD5_280845D7BFA8_.wvu.FilterData" localSheetId="2" hidden="1">'2018'!$A$1:$S$200</definedName>
    <definedName name="Z_5F4AE18E_DF66_4730_8CD5_280845D7BFA8_.wvu.FilterData" localSheetId="3" hidden="1">'2019'!$A$1:$S$92</definedName>
    <definedName name="Z_5F5A48AF_1150_404C_A427_5696539DD504_.wvu.FilterData" localSheetId="2" hidden="1">'2018'!$A$1:$S$200</definedName>
    <definedName name="Z_5F5A48AF_1150_404C_A427_5696539DD504_.wvu.FilterData" localSheetId="3" hidden="1">'2019'!$A$1:$S$92</definedName>
    <definedName name="Z_5F5F3B78_80E8_4E38_B6AD_28A4AF6524CB_.wvu.FilterData" localSheetId="2" hidden="1">'2018'!$A$1:$S$200</definedName>
    <definedName name="Z_5F5F3B78_80E8_4E38_B6AD_28A4AF6524CB_.wvu.FilterData" localSheetId="3" hidden="1">'2019'!$A$1:$S$92</definedName>
    <definedName name="Z_5F67E588_0749_4453_B959_54E935C34BFC_.wvu.FilterData" localSheetId="3" hidden="1">'2019'!$A$1:$S$92</definedName>
    <definedName name="Z_5F6CD8B7_748F_416E_86D2_4FF55477594E_.wvu.FilterData" localSheetId="2" hidden="1">'2018'!$A$1:$S$200</definedName>
    <definedName name="Z_5F6CD8B7_748F_416E_86D2_4FF55477594E_.wvu.FilterData" localSheetId="3" hidden="1">'2019'!$A$1:$S$92</definedName>
    <definedName name="Z_5F6F26CF_37CE_42EA_BA39_B544C83B0268_.wvu.FilterData" localSheetId="2" hidden="1">'2018'!$A$1:$S$200</definedName>
    <definedName name="Z_5F6F26CF_37CE_42EA_BA39_B544C83B0268_.wvu.FilterData" localSheetId="3" hidden="1">'2019'!$A$1:$S$92</definedName>
    <definedName name="Z_5F7A7396_E683_4E56_9C18_B4648046128F_.wvu.FilterData" localSheetId="2" hidden="1">'2018'!$A$1:$S$200</definedName>
    <definedName name="Z_5F7A7396_E683_4E56_9C18_B4648046128F_.wvu.FilterData" localSheetId="3" hidden="1">'2019'!$A$1:$S$92</definedName>
    <definedName name="Z_5FA3A08D_CEA9_4515_89CF_704CC480CDF5_.wvu.FilterData" localSheetId="1" hidden="1">'2017'!$A$1:$S$1158</definedName>
    <definedName name="Z_5FA3A08D_CEA9_4515_89CF_704CC480CDF5_.wvu.FilterData" localSheetId="2" hidden="1">'2018'!$A$1:$S$200</definedName>
    <definedName name="Z_5FA3A08D_CEA9_4515_89CF_704CC480CDF5_.wvu.FilterData" localSheetId="3" hidden="1">'2019'!$A$1:$S$92</definedName>
    <definedName name="Z_5FE1B32B_52BD_438A_B5D4_1B013D7D19B3_.wvu.FilterData" localSheetId="2" hidden="1">'2018'!$A$1:$S$200</definedName>
    <definedName name="Z_5FE1B32B_52BD_438A_B5D4_1B013D7D19B3_.wvu.FilterData" localSheetId="3" hidden="1">'2019'!$A$1:$S$92</definedName>
    <definedName name="Z_5FF2668A_82C1_4E74_8B0D_B151D5114A6E_.wvu.FilterData" localSheetId="2" hidden="1">'2018'!$A$1:$S$200</definedName>
    <definedName name="Z_5FF2668A_82C1_4E74_8B0D_B151D5114A6E_.wvu.FilterData" localSheetId="3" hidden="1">'2019'!$A$1:$S$92</definedName>
    <definedName name="Z_5FFD3420_AAA0_4F57_AA2F_378D0F003A57_.wvu.FilterData" localSheetId="2" hidden="1">'2018'!$A$1:$S$200</definedName>
    <definedName name="Z_5FFD3420_AAA0_4F57_AA2F_378D0F003A57_.wvu.FilterData" localSheetId="3" hidden="1">'2019'!$A$1:$S$92</definedName>
    <definedName name="Z_602BC3B3_E314_4571_839E_6004708B889C_.wvu.FilterData" localSheetId="1" hidden="1">'2017'!$A$1:$S$458</definedName>
    <definedName name="Z_602BC3B3_E314_4571_839E_6004708B889C_.wvu.FilterData" localSheetId="2" hidden="1">'2018'!$A$1:$S$200</definedName>
    <definedName name="Z_602BC3B3_E314_4571_839E_6004708B889C_.wvu.FilterData" localSheetId="3" hidden="1">'2019'!$A$1:$S$92</definedName>
    <definedName name="Z_60465D21_C73E_4A22_A258_277B6CFAE7DA_.wvu.FilterData" localSheetId="2" hidden="1">'2018'!$A$1:$S$200</definedName>
    <definedName name="Z_60465D21_C73E_4A22_A258_277B6CFAE7DA_.wvu.FilterData" localSheetId="3" hidden="1">'2019'!$A$1:$S$92</definedName>
    <definedName name="Z_6057E47D_53EE_455C_BFB8_F594AAAFD4A8_.wvu.FilterData" localSheetId="2" hidden="1">'2018'!$A$1:$S$200</definedName>
    <definedName name="Z_6057E47D_53EE_455C_BFB8_F594AAAFD4A8_.wvu.FilterData" localSheetId="3" hidden="1">'2019'!$A$1:$S$92</definedName>
    <definedName name="Z_607AADFE_A4E6_4453_8451_D4402F64234E_.wvu.FilterData" localSheetId="2" hidden="1">'2018'!$A$1:$S$200</definedName>
    <definedName name="Z_607AADFE_A4E6_4453_8451_D4402F64234E_.wvu.FilterData" localSheetId="3" hidden="1">'2019'!$A$1:$S$92</definedName>
    <definedName name="Z_6098D975_AEC4_4F1F_8612_D05A31773304_.wvu.FilterData" localSheetId="2" hidden="1">'2018'!$A$1:$S$200</definedName>
    <definedName name="Z_6098D975_AEC4_4F1F_8612_D05A31773304_.wvu.FilterData" localSheetId="3" hidden="1">'2019'!$A$1:$S$92</definedName>
    <definedName name="Z_60A7A184_E652_4FB9_808F_81B61221FD83_.wvu.FilterData" localSheetId="2" hidden="1">'2018'!$A$1:$S$200</definedName>
    <definedName name="Z_60A7A184_E652_4FB9_808F_81B61221FD83_.wvu.FilterData" localSheetId="3" hidden="1">'2019'!$A$1:$S$92</definedName>
    <definedName name="Z_60AA8411_7563_434B_95AD_2F29497F603F_.wvu.FilterData" localSheetId="1" hidden="1">'2017'!$A$1:$S$458</definedName>
    <definedName name="Z_60AA8411_7563_434B_95AD_2F29497F603F_.wvu.FilterData" localSheetId="2" hidden="1">'2018'!$A$1:$S$200</definedName>
    <definedName name="Z_60AA8411_7563_434B_95AD_2F29497F603F_.wvu.FilterData" localSheetId="3" hidden="1">'2019'!$A$1:$S$92</definedName>
    <definedName name="Z_60B68D39_4CC0_4C69_9421_50865FFF0346_.wvu.FilterData" localSheetId="2" hidden="1">'2018'!$A$1:$S$200</definedName>
    <definedName name="Z_60B68D39_4CC0_4C69_9421_50865FFF0346_.wvu.FilterData" localSheetId="3" hidden="1">'2019'!$A$1:$S$92</definedName>
    <definedName name="Z_60C60E96_E7A9_4A43_A862_98577D2528C1_.wvu.FilterData" localSheetId="2" hidden="1">'2018'!$A$1:$S$200</definedName>
    <definedName name="Z_60C60E96_E7A9_4A43_A862_98577D2528C1_.wvu.FilterData" localSheetId="3" hidden="1">'2019'!$A$1:$S$92</definedName>
    <definedName name="Z_60F2A89B_98C6_421E_89E4_F7D85D998930_.wvu.FilterData" localSheetId="2" hidden="1">'2018'!$A$1:$S$200</definedName>
    <definedName name="Z_60F2A89B_98C6_421E_89E4_F7D85D998930_.wvu.FilterData" localSheetId="3" hidden="1">'2019'!$A$1:$S$92</definedName>
    <definedName name="Z_6105A2FC_ACF9_469D_A378_4930235AF095_.wvu.FilterData" localSheetId="1" hidden="1">'2017'!$A$1:$S$458</definedName>
    <definedName name="Z_6105A2FC_ACF9_469D_A378_4930235AF095_.wvu.FilterData" localSheetId="2" hidden="1">'2018'!$A$1:$S$200</definedName>
    <definedName name="Z_6105A2FC_ACF9_469D_A378_4930235AF095_.wvu.FilterData" localSheetId="3" hidden="1">'2019'!$A$1:$S$92</definedName>
    <definedName name="Z_61090ACD_5478_4924_943D_54E64B83EF49_.wvu.FilterData" localSheetId="1" hidden="1">'2017'!$A$1:$S$458</definedName>
    <definedName name="Z_61090ACD_5478_4924_943D_54E64B83EF49_.wvu.FilterData" localSheetId="2" hidden="1">'2018'!$A$1:$S$200</definedName>
    <definedName name="Z_61090ACD_5478_4924_943D_54E64B83EF49_.wvu.FilterData" localSheetId="3" hidden="1">'2019'!$A$1:$S$92</definedName>
    <definedName name="Z_6132EB83_CAE7_4265_98F2_FF8399DA72C7_.wvu.FilterData" localSheetId="1" hidden="1">'2017'!$A$1:$S$458</definedName>
    <definedName name="Z_6132EB83_CAE7_4265_98F2_FF8399DA72C7_.wvu.FilterData" localSheetId="2" hidden="1">'2018'!$A$1:$S$200</definedName>
    <definedName name="Z_6132EB83_CAE7_4265_98F2_FF8399DA72C7_.wvu.FilterData" localSheetId="3" hidden="1">'2019'!$A$1:$S$92</definedName>
    <definedName name="Z_614C9A7B_851F_4561_98F8_33973EA60C5C_.wvu.FilterData" localSheetId="2" hidden="1">'2018'!$A$1:$S$200</definedName>
    <definedName name="Z_614C9A7B_851F_4561_98F8_33973EA60C5C_.wvu.FilterData" localSheetId="3" hidden="1">'2019'!$A$1:$S$92</definedName>
    <definedName name="Z_61A418FF_2A2A_4D1F_9A07_51ADF7350A4C_.wvu.FilterData" localSheetId="2" hidden="1">'2018'!$A$1:$S$200</definedName>
    <definedName name="Z_61A418FF_2A2A_4D1F_9A07_51ADF7350A4C_.wvu.FilterData" localSheetId="3" hidden="1">'2019'!$A$1:$S$92</definedName>
    <definedName name="Z_61BECBCF_1849_400B_9AB9_A7CD0C7F9325_.wvu.FilterData" localSheetId="2" hidden="1">'2018'!$A$1:$S$200</definedName>
    <definedName name="Z_61BECBCF_1849_400B_9AB9_A7CD0C7F9325_.wvu.FilterData" localSheetId="3" hidden="1">'2019'!$A$1:$S$92</definedName>
    <definedName name="Z_61C6E1C3_62D7_43BF_9B78_795604A51F3C_.wvu.FilterData" localSheetId="2" hidden="1">'2018'!$A$1:$S$200</definedName>
    <definedName name="Z_61C6E1C3_62D7_43BF_9B78_795604A51F3C_.wvu.FilterData" localSheetId="3" hidden="1">'2019'!$A$1:$S$92</definedName>
    <definedName name="Z_61CE5AB7_96CE_42EE_BF79_0A2F90B52516_.wvu.FilterData" localSheetId="2" hidden="1">'2018'!$A$1:$S$200</definedName>
    <definedName name="Z_61CE5AB7_96CE_42EE_BF79_0A2F90B52516_.wvu.FilterData" localSheetId="3" hidden="1">'2019'!$A$1:$S$92</definedName>
    <definedName name="Z_61DA25DE_B7F5_41AC_8619_ACDB6470916E_.wvu.FilterData" localSheetId="2" hidden="1">'2018'!$A$1:$S$200</definedName>
    <definedName name="Z_61DA25DE_B7F5_41AC_8619_ACDB6470916E_.wvu.FilterData" localSheetId="3" hidden="1">'2019'!$A$1:$S$92</definedName>
    <definedName name="Z_61DF427C_3B3A_45B7_B194_2D3992B53E67_.wvu.FilterData" localSheetId="3" hidden="1">'2019'!$A$1:$S$92</definedName>
    <definedName name="Z_61F44358_002C_4C56_803F_81134A838BAE_.wvu.FilterData" localSheetId="1" hidden="1">'2017'!$A$1:$S$458</definedName>
    <definedName name="Z_61F44358_002C_4C56_803F_81134A838BAE_.wvu.FilterData" localSheetId="2" hidden="1">'2018'!$A$1:$S$200</definedName>
    <definedName name="Z_61F44358_002C_4C56_803F_81134A838BAE_.wvu.FilterData" localSheetId="3" hidden="1">'2019'!$A$1:$S$92</definedName>
    <definedName name="Z_61FF5CF1_3E40_4368_9F05_44EF0D8780E8_.wvu.FilterData" localSheetId="2" hidden="1">'2018'!$A$1:$S$200</definedName>
    <definedName name="Z_61FF5CF1_3E40_4368_9F05_44EF0D8780E8_.wvu.FilterData" localSheetId="3" hidden="1">'2019'!$A$1:$S$92</definedName>
    <definedName name="Z_6202BD07_7A06_4410_B5BC_915C3EFC3458_.wvu.FilterData" localSheetId="2" hidden="1">'2018'!$A$1:$S$200</definedName>
    <definedName name="Z_6202BD07_7A06_4410_B5BC_915C3EFC3458_.wvu.FilterData" localSheetId="3" hidden="1">'2019'!$A$1:$S$92</definedName>
    <definedName name="Z_623AD3B4_9AA8_4B71_A6D1_9FDF5BAEFAE4_.wvu.FilterData" localSheetId="2" hidden="1">'2018'!$A$1:$S$200</definedName>
    <definedName name="Z_623AD3B4_9AA8_4B71_A6D1_9FDF5BAEFAE4_.wvu.FilterData" localSheetId="3" hidden="1">'2019'!$A$1:$S$92</definedName>
    <definedName name="Z_6271134E_183D_4861_9FCE_07F218BAA530_.wvu.FilterData" localSheetId="1" hidden="1">'2017'!$A$1:$S$458</definedName>
    <definedName name="Z_6271134E_183D_4861_9FCE_07F218BAA530_.wvu.FilterData" localSheetId="2" hidden="1">'2018'!$A$1:$S$200</definedName>
    <definedName name="Z_6271134E_183D_4861_9FCE_07F218BAA530_.wvu.FilterData" localSheetId="3" hidden="1">'2019'!$A$1:$S$92</definedName>
    <definedName name="Z_62750D46_D47D_4894_901B_E4FE1EA7C848_.wvu.FilterData" localSheetId="1" hidden="1">'2017'!$A$1:$S$458</definedName>
    <definedName name="Z_62750D46_D47D_4894_901B_E4FE1EA7C848_.wvu.FilterData" localSheetId="2" hidden="1">'2018'!$A$1:$S$200</definedName>
    <definedName name="Z_62750D46_D47D_4894_901B_E4FE1EA7C848_.wvu.FilterData" localSheetId="3" hidden="1">'2019'!$A$1:$S$92</definedName>
    <definedName name="Z_6276DF4D_E429_421F_9494_E58C8E7A71E1_.wvu.FilterData" localSheetId="1" hidden="1">'2017'!$A$1:$S$1158</definedName>
    <definedName name="Z_6276DF4D_E429_421F_9494_E58C8E7A71E1_.wvu.FilterData" localSheetId="2" hidden="1">'2018'!$A$1:$S$200</definedName>
    <definedName name="Z_6276DF4D_E429_421F_9494_E58C8E7A71E1_.wvu.FilterData" localSheetId="3" hidden="1">'2019'!$A$1:$S$92</definedName>
    <definedName name="Z_628F3BE2_5F37_4105_AAC4_58E2446E37D1_.wvu.FilterData" localSheetId="1" hidden="1">'2017'!$A$1:$S$458</definedName>
    <definedName name="Z_628F3BE2_5F37_4105_AAC4_58E2446E37D1_.wvu.FilterData" localSheetId="2" hidden="1">'2018'!$A$1:$S$200</definedName>
    <definedName name="Z_628F3BE2_5F37_4105_AAC4_58E2446E37D1_.wvu.FilterData" localSheetId="3" hidden="1">'2019'!$A$1:$S$92</definedName>
    <definedName name="Z_62A091B1_F030_43F9_9381_A5507A4FF9E6_.wvu.FilterData" localSheetId="2" hidden="1">'2018'!$A$1:$S$200</definedName>
    <definedName name="Z_62A091B1_F030_43F9_9381_A5507A4FF9E6_.wvu.FilterData" localSheetId="3" hidden="1">'2019'!$A$1:$S$92</definedName>
    <definedName name="Z_62D5DE95_7752_438D_9625_A0E42646ED44_.wvu.FilterData" localSheetId="2" hidden="1">'2018'!$A$1:$S$200</definedName>
    <definedName name="Z_62D5DE95_7752_438D_9625_A0E42646ED44_.wvu.FilterData" localSheetId="3" hidden="1">'2019'!$A$1:$S$92</definedName>
    <definedName name="Z_62E51F7F_1100_4175_A7BE_E29E25CBEEFE_.wvu.FilterData" localSheetId="2" hidden="1">'2018'!$A$1:$S$200</definedName>
    <definedName name="Z_62E51F7F_1100_4175_A7BE_E29E25CBEEFE_.wvu.FilterData" localSheetId="3" hidden="1">'2019'!$A$1:$S$92</definedName>
    <definedName name="Z_630900CF_2D59_4CEA_B018_40EC66542C65_.wvu.FilterData" localSheetId="2" hidden="1">'2018'!$A$1:$S$200</definedName>
    <definedName name="Z_630900CF_2D59_4CEA_B018_40EC66542C65_.wvu.FilterData" localSheetId="3" hidden="1">'2019'!$A$1:$S$92</definedName>
    <definedName name="Z_63246983_E0D1_4AFF_8B3E_27F2699A36C1_.wvu.FilterData" localSheetId="1" hidden="1">'2017'!$A$1:$S$1158</definedName>
    <definedName name="Z_63246983_E0D1_4AFF_8B3E_27F2699A36C1_.wvu.FilterData" localSheetId="2" hidden="1">'2018'!$A$1:$S$200</definedName>
    <definedName name="Z_63246983_E0D1_4AFF_8B3E_27F2699A36C1_.wvu.FilterData" localSheetId="3" hidden="1">'2019'!$A$1:$S$92</definedName>
    <definedName name="Z_6336B50B_ED75_4A19_9BB4_F5F0D6574AAE_.wvu.FilterData" localSheetId="1" hidden="1">'2017'!$A$1:$S$458</definedName>
    <definedName name="Z_6336B50B_ED75_4A19_9BB4_F5F0D6574AAE_.wvu.FilterData" localSheetId="2" hidden="1">'2018'!$A$1:$S$200</definedName>
    <definedName name="Z_6336B50B_ED75_4A19_9BB4_F5F0D6574AAE_.wvu.FilterData" localSheetId="3" hidden="1">'2019'!$A$1:$S$92</definedName>
    <definedName name="Z_634E40CF_7F5C_4A40_A3C2_648CDBF245D5_.wvu.FilterData" localSheetId="2" hidden="1">'2018'!$A$1:$S$200</definedName>
    <definedName name="Z_634E40CF_7F5C_4A40_A3C2_648CDBF245D5_.wvu.FilterData" localSheetId="3" hidden="1">'2019'!$A$1:$S$92</definedName>
    <definedName name="Z_6383B269_F51D_48A2_B2CB_E6CFDFB7F579_.wvu.FilterData" localSheetId="1" hidden="1">'2017'!$A$1:$S$458</definedName>
    <definedName name="Z_6383B269_F51D_48A2_B2CB_E6CFDFB7F579_.wvu.FilterData" localSheetId="2" hidden="1">'2018'!$A$1:$S$200</definedName>
    <definedName name="Z_6383B269_F51D_48A2_B2CB_E6CFDFB7F579_.wvu.FilterData" localSheetId="3" hidden="1">'2019'!$A$1:$S$92</definedName>
    <definedName name="Z_6389C328_FE9B_4C68_A38A_45988157B650_.wvu.FilterData" localSheetId="1" hidden="1">'2017'!$A$1:$S$458</definedName>
    <definedName name="Z_6389C328_FE9B_4C68_A38A_45988157B650_.wvu.FilterData" localSheetId="2" hidden="1">'2018'!$A$1:$S$200</definedName>
    <definedName name="Z_6389C328_FE9B_4C68_A38A_45988157B650_.wvu.FilterData" localSheetId="3" hidden="1">'2019'!$A$1:$S$92</definedName>
    <definedName name="Z_63CD0298_F097_4D94_8040_F66F39C650B8_.wvu.FilterData" localSheetId="2" hidden="1">'2018'!$A$1:$S$200</definedName>
    <definedName name="Z_63CD0298_F097_4D94_8040_F66F39C650B8_.wvu.FilterData" localSheetId="3" hidden="1">'2019'!$A$1:$S$92</definedName>
    <definedName name="Z_640B3B0F_7249_4E2F_A911_88D93F9484D3_.wvu.FilterData" localSheetId="2" hidden="1">'2018'!$A$1:$S$200</definedName>
    <definedName name="Z_640B3B0F_7249_4E2F_A911_88D93F9484D3_.wvu.FilterData" localSheetId="3" hidden="1">'2019'!$A$1:$S$92</definedName>
    <definedName name="Z_6412F1E6_E440_4315_BBF9_95346B8F5975_.wvu.FilterData" localSheetId="3" hidden="1">'2019'!$A$1:$S$92</definedName>
    <definedName name="Z_64169A55_002E_4FEF_8935_D58FC17A01C7_.wvu.FilterData" localSheetId="2" hidden="1">'2018'!$A$1:$S$200</definedName>
    <definedName name="Z_64169A55_002E_4FEF_8935_D58FC17A01C7_.wvu.FilterData" localSheetId="3" hidden="1">'2019'!$A$1:$S$92</definedName>
    <definedName name="Z_642333CC_2F33_47D7_8112_24A5E757174E_.wvu.FilterData" localSheetId="1" hidden="1">'2017'!$A$1:$S$458</definedName>
    <definedName name="Z_642333CC_2F33_47D7_8112_24A5E757174E_.wvu.FilterData" localSheetId="2" hidden="1">'2018'!$A$1:$S$200</definedName>
    <definedName name="Z_642333CC_2F33_47D7_8112_24A5E757174E_.wvu.FilterData" localSheetId="3" hidden="1">'2019'!$A$1:$S$92</definedName>
    <definedName name="Z_644ECBFE_D881_4F88_B158_55586525F2A7_.wvu.FilterData" localSheetId="2" hidden="1">'2018'!$A$1:$S$200</definedName>
    <definedName name="Z_644ECBFE_D881_4F88_B158_55586525F2A7_.wvu.FilterData" localSheetId="3" hidden="1">'2019'!$A$1:$S$92</definedName>
    <definedName name="Z_6451FD70_03DA_42AD_B13E_E15AB8ADDEB0_.wvu.FilterData" localSheetId="2" hidden="1">'2018'!$A$1:$S$200</definedName>
    <definedName name="Z_6451FD70_03DA_42AD_B13E_E15AB8ADDEB0_.wvu.FilterData" localSheetId="3" hidden="1">'2019'!$A$1:$S$92</definedName>
    <definedName name="Z_64549D6B_80D6_4435_81F6_63351AFFD7B4_.wvu.FilterData" localSheetId="1" hidden="1">'2017'!$A$1:$S$458</definedName>
    <definedName name="Z_64549D6B_80D6_4435_81F6_63351AFFD7B4_.wvu.FilterData" localSheetId="2" hidden="1">'2018'!$A$1:$S$200</definedName>
    <definedName name="Z_64549D6B_80D6_4435_81F6_63351AFFD7B4_.wvu.FilterData" localSheetId="3" hidden="1">'2019'!$A$1:$S$92</definedName>
    <definedName name="Z_6463FCD6_4B01_494A_AEEF_BCC0B4475F87_.wvu.FilterData" localSheetId="2" hidden="1">'2018'!$A$1:$S$200</definedName>
    <definedName name="Z_6463FCD6_4B01_494A_AEEF_BCC0B4475F87_.wvu.FilterData" localSheetId="3" hidden="1">'2019'!$A$1:$S$92</definedName>
    <definedName name="Z_648C5273_84AA_47E6_958B_3AE28B19992B_.wvu.FilterData" localSheetId="1" hidden="1">'2017'!$A$1:$S$458</definedName>
    <definedName name="Z_648C5273_84AA_47E6_958B_3AE28B19992B_.wvu.FilterData" localSheetId="2" hidden="1">'2018'!$A$1:$S$200</definedName>
    <definedName name="Z_648C5273_84AA_47E6_958B_3AE28B19992B_.wvu.FilterData" localSheetId="3" hidden="1">'2019'!$A$1:$S$92</definedName>
    <definedName name="Z_64C1CC41_C033_40C0_B48D_21097B5C6F38_.wvu.FilterData" localSheetId="1" hidden="1">'2017'!$A$1:$S$458</definedName>
    <definedName name="Z_64C1CC41_C033_40C0_B48D_21097B5C6F38_.wvu.FilterData" localSheetId="2" hidden="1">'2018'!$A$1:$S$200</definedName>
    <definedName name="Z_64C1CC41_C033_40C0_B48D_21097B5C6F38_.wvu.FilterData" localSheetId="3" hidden="1">'2019'!$A$1:$S$92</definedName>
    <definedName name="Z_64D35065_D54F_4000_9B49_D4E199D57E20_.wvu.FilterData" localSheetId="1" hidden="1">'2017'!$A$1:$S$458</definedName>
    <definedName name="Z_64D35065_D54F_4000_9B49_D4E199D57E20_.wvu.FilterData" localSheetId="2" hidden="1">'2018'!$A$1:$S$200</definedName>
    <definedName name="Z_64D35065_D54F_4000_9B49_D4E199D57E20_.wvu.FilterData" localSheetId="3" hidden="1">'2019'!$A$1:$S$92</definedName>
    <definedName name="Z_64F28B92_FAB5_442B_A238_9505BD00D46A_.wvu.FilterData" localSheetId="2" hidden="1">'2018'!$A$1:$S$200</definedName>
    <definedName name="Z_64F28B92_FAB5_442B_A238_9505BD00D46A_.wvu.FilterData" localSheetId="3" hidden="1">'2019'!$A$1:$S$92</definedName>
    <definedName name="Z_651CE78A_59AF_4B79_B932_23F50719914C_.wvu.FilterData" localSheetId="2" hidden="1">'2018'!$A$1:$S$200</definedName>
    <definedName name="Z_651CE78A_59AF_4B79_B932_23F50719914C_.wvu.FilterData" localSheetId="3" hidden="1">'2019'!$A$1:$S$92</definedName>
    <definedName name="Z_6526E1B3_E422_408B_A3AE_14B102BB7824_.wvu.FilterData" localSheetId="2" hidden="1">'2018'!$A$1:$S$200</definedName>
    <definedName name="Z_6526E1B3_E422_408B_A3AE_14B102BB7824_.wvu.FilterData" localSheetId="3" hidden="1">'2019'!$A$1:$S$92</definedName>
    <definedName name="Z_656919AF_D1D8_4B2F_8A14_54ABF59A3DFF_.wvu.FilterData" localSheetId="1" hidden="1">'2017'!$A$1:$S$458</definedName>
    <definedName name="Z_656919AF_D1D8_4B2F_8A14_54ABF59A3DFF_.wvu.FilterData" localSheetId="2" hidden="1">'2018'!$A$1:$S$200</definedName>
    <definedName name="Z_656919AF_D1D8_4B2F_8A14_54ABF59A3DFF_.wvu.FilterData" localSheetId="3" hidden="1">'2019'!$A$1:$S$92</definedName>
    <definedName name="Z_656E805A_C579_45D6_8D49_3CFFD0464580_.wvu.FilterData" localSheetId="1" hidden="1">'2017'!$A$1:$S$458</definedName>
    <definedName name="Z_656E805A_C579_45D6_8D49_3CFFD0464580_.wvu.FilterData" localSheetId="2" hidden="1">'2018'!$A$1:$S$200</definedName>
    <definedName name="Z_656E805A_C579_45D6_8D49_3CFFD0464580_.wvu.FilterData" localSheetId="3" hidden="1">'2019'!$A$1:$S$92</definedName>
    <definedName name="Z_656EF17B_29E8_4D04_BB7C_8B1E8B736C7F_.wvu.FilterData" localSheetId="1" hidden="1">'2017'!$A$1:$S$458</definedName>
    <definedName name="Z_656EF17B_29E8_4D04_BB7C_8B1E8B736C7F_.wvu.FilterData" localSheetId="2" hidden="1">'2018'!$A$1:$S$200</definedName>
    <definedName name="Z_656EF17B_29E8_4D04_BB7C_8B1E8B736C7F_.wvu.FilterData" localSheetId="3" hidden="1">'2019'!$A$1:$S$92</definedName>
    <definedName name="Z_659CD037_9D34_429D_A165_1843E596F7F4_.wvu.FilterData" localSheetId="2" hidden="1">'2018'!$A$1:$S$200</definedName>
    <definedName name="Z_659CD037_9D34_429D_A165_1843E596F7F4_.wvu.FilterData" localSheetId="3" hidden="1">'2019'!$A$1:$S$92</definedName>
    <definedName name="Z_65B3B758_1B68_40D9_BEF7_083466E29BC3_.wvu.FilterData" localSheetId="2" hidden="1">'2018'!$A$1:$S$200</definedName>
    <definedName name="Z_65B3B758_1B68_40D9_BEF7_083466E29BC3_.wvu.FilterData" localSheetId="3" hidden="1">'2019'!$A$1:$S$92</definedName>
    <definedName name="Z_65BC7F60_7984_4901_9549_3BC16DC517DE_.wvu.FilterData" localSheetId="1" hidden="1">'2017'!$A$1:$S$458</definedName>
    <definedName name="Z_65BC7F60_7984_4901_9549_3BC16DC517DE_.wvu.FilterData" localSheetId="2" hidden="1">'2018'!$A$1:$S$200</definedName>
    <definedName name="Z_65BC7F60_7984_4901_9549_3BC16DC517DE_.wvu.FilterData" localSheetId="3" hidden="1">'2019'!$A$1:$S$92</definedName>
    <definedName name="Z_65CCEA80_86CB_4B02_A0FC_A24669A9D4C4_.wvu.FilterData" localSheetId="2" hidden="1">'2018'!$A$1:$S$200</definedName>
    <definedName name="Z_65CCEA80_86CB_4B02_A0FC_A24669A9D4C4_.wvu.FilterData" localSheetId="3" hidden="1">'2019'!$A$1:$S$92</definedName>
    <definedName name="Z_660FA23B_514D_4BBB_BC01_5641E72CC197_.wvu.FilterData" localSheetId="1" hidden="1">'2017'!$A$1:$S$458</definedName>
    <definedName name="Z_660FA23B_514D_4BBB_BC01_5641E72CC197_.wvu.FilterData" localSheetId="2" hidden="1">'2018'!$A$1:$S$200</definedName>
    <definedName name="Z_660FA23B_514D_4BBB_BC01_5641E72CC197_.wvu.FilterData" localSheetId="3" hidden="1">'2019'!$A$1:$S$92</definedName>
    <definedName name="Z_6613E556_E1E3_490C_8371_B11A0452A366_.wvu.FilterData" localSheetId="1" hidden="1">'2017'!$A$1:$S$458</definedName>
    <definedName name="Z_6613E556_E1E3_490C_8371_B11A0452A366_.wvu.FilterData" localSheetId="2" hidden="1">'2018'!$A$1:$S$200</definedName>
    <definedName name="Z_6613E556_E1E3_490C_8371_B11A0452A366_.wvu.FilterData" localSheetId="3" hidden="1">'2019'!$A$1:$S$92</definedName>
    <definedName name="Z_6618925C_3007_41C3_A3BC_61D3313B6384_.wvu.FilterData" localSheetId="1" hidden="1">'2017'!$A$1:$S$458</definedName>
    <definedName name="Z_6618925C_3007_41C3_A3BC_61D3313B6384_.wvu.FilterData" localSheetId="2" hidden="1">'2018'!$A$1:$S$200</definedName>
    <definedName name="Z_6618925C_3007_41C3_A3BC_61D3313B6384_.wvu.FilterData" localSheetId="3" hidden="1">'2019'!$A$1:$S$92</definedName>
    <definedName name="Z_662786CF_CB0B_4D4B_8A33_4655AE5DDD4B_.wvu.FilterData" localSheetId="2" hidden="1">'2018'!$A$1:$S$200</definedName>
    <definedName name="Z_662786CF_CB0B_4D4B_8A33_4655AE5DDD4B_.wvu.FilterData" localSheetId="3" hidden="1">'2019'!$A$1:$S$92</definedName>
    <definedName name="Z_66289FF6_B524_4807_AA0B_1122CE7961C9_.wvu.FilterData" localSheetId="2" hidden="1">'2018'!$A$1:$S$200</definedName>
    <definedName name="Z_66289FF6_B524_4807_AA0B_1122CE7961C9_.wvu.FilterData" localSheetId="3" hidden="1">'2019'!$A$1:$S$92</definedName>
    <definedName name="Z_6634DCE2_CB06_45E9_93C2_D7AADF80BB1B_.wvu.FilterData" localSheetId="1" hidden="1">'2017'!$A$1:$S$458</definedName>
    <definedName name="Z_6634DCE2_CB06_45E9_93C2_D7AADF80BB1B_.wvu.FilterData" localSheetId="2" hidden="1">'2018'!$A$1:$S$200</definedName>
    <definedName name="Z_6634DCE2_CB06_45E9_93C2_D7AADF80BB1B_.wvu.FilterData" localSheetId="3" hidden="1">'2019'!$A$1:$S$92</definedName>
    <definedName name="Z_664A5006_BE39_4D0F_9451_E9CBD8DFF118_.wvu.FilterData" localSheetId="2" hidden="1">'2018'!$A$1:$S$200</definedName>
    <definedName name="Z_664A5006_BE39_4D0F_9451_E9CBD8DFF118_.wvu.FilterData" localSheetId="3" hidden="1">'2019'!$A$1:$S$92</definedName>
    <definedName name="Z_664BB9D2_6166_42D4_8854_2875F08B090A_.wvu.FilterData" localSheetId="1" hidden="1">'2017'!$A$1:$S$458</definedName>
    <definedName name="Z_664BB9D2_6166_42D4_8854_2875F08B090A_.wvu.FilterData" localSheetId="2" hidden="1">'2018'!$A$1:$S$200</definedName>
    <definedName name="Z_664BB9D2_6166_42D4_8854_2875F08B090A_.wvu.FilterData" localSheetId="3" hidden="1">'2019'!$A$1:$S$92</definedName>
    <definedName name="Z_66581CC9_7B04_4F7A_876A_DAEF6715EF35_.wvu.FilterData" localSheetId="2" hidden="1">'2018'!$A$1:$S$200</definedName>
    <definedName name="Z_66581CC9_7B04_4F7A_876A_DAEF6715EF35_.wvu.FilterData" localSheetId="3" hidden="1">'2019'!$A$1:$S$92</definedName>
    <definedName name="Z_66E01E5E_B4AE_4DCD_880A_A5ED314E696B_.wvu.FilterData" localSheetId="1" hidden="1">'2017'!$A$1:$S$1158</definedName>
    <definedName name="Z_66E01E5E_B4AE_4DCD_880A_A5ED314E696B_.wvu.FilterData" localSheetId="2" hidden="1">'2018'!$A$1:$S$200</definedName>
    <definedName name="Z_66E01E5E_B4AE_4DCD_880A_A5ED314E696B_.wvu.FilterData" localSheetId="3" hidden="1">'2019'!$A$1:$S$92</definedName>
    <definedName name="Z_66F1D07E_E67B_428C_A121_49350639F590_.wvu.FilterData" localSheetId="1" hidden="1">'2017'!$A$1:$S$458</definedName>
    <definedName name="Z_66F1D07E_E67B_428C_A121_49350639F590_.wvu.FilterData" localSheetId="2" hidden="1">'2018'!$A$1:$S$200</definedName>
    <definedName name="Z_66F1D07E_E67B_428C_A121_49350639F590_.wvu.FilterData" localSheetId="3" hidden="1">'2019'!$A$1:$S$92</definedName>
    <definedName name="Z_66FA2F12_FDA9_44C1_B9AF_A131A9F990F2_.wvu.FilterData" localSheetId="1" hidden="1">'2017'!$A$1:$S$1158</definedName>
    <definedName name="Z_66FA2F12_FDA9_44C1_B9AF_A131A9F990F2_.wvu.FilterData" localSheetId="2" hidden="1">'2018'!$A$1:$S$200</definedName>
    <definedName name="Z_66FA2F12_FDA9_44C1_B9AF_A131A9F990F2_.wvu.FilterData" localSheetId="3" hidden="1">'2019'!$A$1:$S$92</definedName>
    <definedName name="Z_671CAEAE_06D8_4201_8ADF_516B2DC44580_.wvu.FilterData" localSheetId="1" hidden="1">'2017'!$A$1:$S$1158</definedName>
    <definedName name="Z_671CAEAE_06D8_4201_8ADF_516B2DC44580_.wvu.FilterData" localSheetId="2" hidden="1">'2018'!$A$1:$S$200</definedName>
    <definedName name="Z_671CAEAE_06D8_4201_8ADF_516B2DC44580_.wvu.FilterData" localSheetId="3" hidden="1">'2019'!$A$1:$S$92</definedName>
    <definedName name="Z_6730CC0D_A17A_4E5B_8FA2_58AF51725927_.wvu.FilterData" localSheetId="2" hidden="1">'2018'!$A$1:$S$200</definedName>
    <definedName name="Z_6730CC0D_A17A_4E5B_8FA2_58AF51725927_.wvu.FilterData" localSheetId="3" hidden="1">'2019'!$A$1:$S$92</definedName>
    <definedName name="Z_67397C9B_29ED_42EF_B9D4_302A714BEC26_.wvu.FilterData" localSheetId="2" hidden="1">'2018'!$A$1:$S$200</definedName>
    <definedName name="Z_67397C9B_29ED_42EF_B9D4_302A714BEC26_.wvu.FilterData" localSheetId="3" hidden="1">'2019'!$A$1:$S$92</definedName>
    <definedName name="Z_674C110A_238D_407B_87C3_6232BE3F1219_.wvu.FilterData" localSheetId="2" hidden="1">'2018'!$A$1:$S$200</definedName>
    <definedName name="Z_674C110A_238D_407B_87C3_6232BE3F1219_.wvu.FilterData" localSheetId="3" hidden="1">'2019'!$A$1:$S$92</definedName>
    <definedName name="Z_6775914E_5C11_42C1_80A4_9910431C9CCE_.wvu.FilterData" localSheetId="2" hidden="1">'2018'!$A$1:$S$200</definedName>
    <definedName name="Z_6775914E_5C11_42C1_80A4_9910431C9CCE_.wvu.FilterData" localSheetId="3" hidden="1">'2019'!$A$1:$S$92</definedName>
    <definedName name="Z_677A2704_260C_4587_B81C_4302DFAEC514_.wvu.FilterData" localSheetId="1" hidden="1">'2017'!$A$1:$S$458</definedName>
    <definedName name="Z_677A2704_260C_4587_B81C_4302DFAEC514_.wvu.FilterData" localSheetId="2" hidden="1">'2018'!$A$1:$S$200</definedName>
    <definedName name="Z_677A2704_260C_4587_B81C_4302DFAEC514_.wvu.FilterData" localSheetId="3" hidden="1">'2019'!$A$1:$S$92</definedName>
    <definedName name="Z_67A437B0_186F_40F9_BD87_F46B742D9C87_.wvu.FilterData" localSheetId="1" hidden="1">'2017'!$A$1:$S$1158</definedName>
    <definedName name="Z_67A437B0_186F_40F9_BD87_F46B742D9C87_.wvu.FilterData" localSheetId="2" hidden="1">'2018'!$A$1:$S$200</definedName>
    <definedName name="Z_67A437B0_186F_40F9_BD87_F46B742D9C87_.wvu.FilterData" localSheetId="3" hidden="1">'2019'!$A$1:$S$92</definedName>
    <definedName name="Z_67C7B000_7FCF_484A_A59F_DC7AFD3CAF35_.wvu.FilterData" localSheetId="2" hidden="1">'2018'!$A$1:$S$200</definedName>
    <definedName name="Z_67C7B000_7FCF_484A_A59F_DC7AFD3CAF35_.wvu.FilterData" localSheetId="3" hidden="1">'2019'!$A$1:$S$92</definedName>
    <definedName name="Z_680809C0_E65E_43AC_946E_A88DB130BE79_.wvu.FilterData" localSheetId="2" hidden="1">'2018'!$A$1:$S$200</definedName>
    <definedName name="Z_680809C0_E65E_43AC_946E_A88DB130BE79_.wvu.FilterData" localSheetId="3" hidden="1">'2019'!$A$1:$S$92</definedName>
    <definedName name="Z_682AA643_AF46_451C_A9B4_324FBBC4FEF8_.wvu.FilterData" localSheetId="1" hidden="1">'2017'!$A$1:$S$458</definedName>
    <definedName name="Z_682AA643_AF46_451C_A9B4_324FBBC4FEF8_.wvu.FilterData" localSheetId="2" hidden="1">'2018'!$A$1:$S$200</definedName>
    <definedName name="Z_682AA643_AF46_451C_A9B4_324FBBC4FEF8_.wvu.FilterData" localSheetId="3" hidden="1">'2019'!$A$1:$S$92</definedName>
    <definedName name="Z_683AF9B3_D287_471F_9FD5_61B064EB7338_.wvu.FilterData" localSheetId="2" hidden="1">'2018'!$A$1:$S$200</definedName>
    <definedName name="Z_683AF9B3_D287_471F_9FD5_61B064EB7338_.wvu.FilterData" localSheetId="3" hidden="1">'2019'!$A$1:$S$92</definedName>
    <definedName name="Z_68609B78_D315_4A9E_BA53_A05CCE37C323_.wvu.FilterData" localSheetId="1" hidden="1">'2017'!$A$1:$S$458</definedName>
    <definedName name="Z_68609B78_D315_4A9E_BA53_A05CCE37C323_.wvu.FilterData" localSheetId="2" hidden="1">'2018'!$A$1:$S$200</definedName>
    <definedName name="Z_68609B78_D315_4A9E_BA53_A05CCE37C323_.wvu.FilterData" localSheetId="3" hidden="1">'2019'!$A$1:$S$92</definedName>
    <definedName name="Z_68757B69_FAF4_463A_88C9_555FCEE572F9_.wvu.FilterData" localSheetId="2" hidden="1">'2018'!$A$1:$S$200</definedName>
    <definedName name="Z_68757B69_FAF4_463A_88C9_555FCEE572F9_.wvu.FilterData" localSheetId="3" hidden="1">'2019'!$A$1:$S$92</definedName>
    <definedName name="Z_68968487_4270_4F59_9CEA_2D76275593FA_.wvu.FilterData" localSheetId="1" hidden="1">'2017'!$A$1:$S$458</definedName>
    <definedName name="Z_68968487_4270_4F59_9CEA_2D76275593FA_.wvu.FilterData" localSheetId="2" hidden="1">'2018'!$A$1:$S$200</definedName>
    <definedName name="Z_68968487_4270_4F59_9CEA_2D76275593FA_.wvu.FilterData" localSheetId="3" hidden="1">'2019'!$A$1:$S$92</definedName>
    <definedName name="Z_68C7E0E4_3593_4F23_AEBE_81E78AE3286F_.wvu.FilterData" localSheetId="1" hidden="1">'2017'!$A$1:$S$458</definedName>
    <definedName name="Z_68C7E0E4_3593_4F23_AEBE_81E78AE3286F_.wvu.FilterData" localSheetId="2" hidden="1">'2018'!$A$1:$S$200</definedName>
    <definedName name="Z_68C7E0E4_3593_4F23_AEBE_81E78AE3286F_.wvu.FilterData" localSheetId="3" hidden="1">'2019'!$A$1:$S$92</definedName>
    <definedName name="Z_68E3EBF7_7C0D_4DE9_B25F_17833FEDE2D0_.wvu.FilterData" localSheetId="1" hidden="1">'2017'!$A$1:$S$1158</definedName>
    <definedName name="Z_68E3EBF7_7C0D_4DE9_B25F_17833FEDE2D0_.wvu.FilterData" localSheetId="2" hidden="1">'2018'!$A$1:$S$200</definedName>
    <definedName name="Z_68E3EBF7_7C0D_4DE9_B25F_17833FEDE2D0_.wvu.FilterData" localSheetId="3" hidden="1">'2019'!$A$1:$S$92</definedName>
    <definedName name="Z_68FFBA47_5F22_4D3B_BC21_F03F2EBDBF73_.wvu.FilterData" localSheetId="2" hidden="1">'2018'!$A$1:$S$200</definedName>
    <definedName name="Z_68FFBA47_5F22_4D3B_BC21_F03F2EBDBF73_.wvu.FilterData" localSheetId="3" hidden="1">'2019'!$A$1:$S$92</definedName>
    <definedName name="Z_690F1660_C96C_41F8_ABB7_D6ED0EC01EAE_.wvu.FilterData" localSheetId="2" hidden="1">'2018'!$A$1:$S$200</definedName>
    <definedName name="Z_690F1660_C96C_41F8_ABB7_D6ED0EC01EAE_.wvu.FilterData" localSheetId="3" hidden="1">'2019'!$A$1:$S$92</definedName>
    <definedName name="Z_6913718D_0A2E_42A2_A703_4EF5975030D7_.wvu.FilterData" localSheetId="2" hidden="1">'2018'!$A$1:$S$200</definedName>
    <definedName name="Z_6913718D_0A2E_42A2_A703_4EF5975030D7_.wvu.FilterData" localSheetId="3" hidden="1">'2019'!$A$1:$S$92</definedName>
    <definedName name="Z_69221E32_81DC_4686_9459_70AB15E8DEE3_.wvu.FilterData" localSheetId="1" hidden="1">'2017'!$A$1:$S$458</definedName>
    <definedName name="Z_69221E32_81DC_4686_9459_70AB15E8DEE3_.wvu.FilterData" localSheetId="2" hidden="1">'2018'!$A$1:$S$200</definedName>
    <definedName name="Z_69221E32_81DC_4686_9459_70AB15E8DEE3_.wvu.FilterData" localSheetId="3" hidden="1">'2019'!$A$1:$S$92</definedName>
    <definedName name="Z_6930BC49_29F8_4919_90DE_9E776D2650B4_.wvu.FilterData" localSheetId="3" hidden="1">'2019'!$A$1:$S$92</definedName>
    <definedName name="Z_694DA6C2_E111_40DE_8718_10C705E6F0C2_.wvu.FilterData" localSheetId="1" hidden="1">'2017'!$A$1:$S$458</definedName>
    <definedName name="Z_694DA6C2_E111_40DE_8718_10C705E6F0C2_.wvu.FilterData" localSheetId="2" hidden="1">'2018'!$A$1:$S$200</definedName>
    <definedName name="Z_694DA6C2_E111_40DE_8718_10C705E6F0C2_.wvu.FilterData" localSheetId="3" hidden="1">'2019'!$A$1:$S$92</definedName>
    <definedName name="Z_697472CB_FDA0_4A5F_AE9D_829156444CC5_.wvu.FilterData" localSheetId="2" hidden="1">'2018'!$A$1:$S$200</definedName>
    <definedName name="Z_697472CB_FDA0_4A5F_AE9D_829156444CC5_.wvu.FilterData" localSheetId="3" hidden="1">'2019'!$A$1:$S$92</definedName>
    <definedName name="Z_698FC0CE_5E80_4E91_9000_B70F7EC920D1_.wvu.FilterData" localSheetId="2" hidden="1">'2018'!$A$1:$S$200</definedName>
    <definedName name="Z_698FC0CE_5E80_4E91_9000_B70F7EC920D1_.wvu.FilterData" localSheetId="3" hidden="1">'2019'!$A$1:$S$92</definedName>
    <definedName name="Z_699F3900_23F1_4780_875C_54C1E3E77193_.wvu.FilterData" localSheetId="2" hidden="1">'2018'!$A$1:$S$200</definedName>
    <definedName name="Z_699F3900_23F1_4780_875C_54C1E3E77193_.wvu.FilterData" localSheetId="3" hidden="1">'2019'!$A$1:$S$92</definedName>
    <definedName name="Z_69ABA2B8_E5AC_4C54_9464_FFFAA38E87BC_.wvu.FilterData" localSheetId="1" hidden="1">'2017'!$A$1:$S$1158</definedName>
    <definedName name="Z_69ABA2B8_E5AC_4C54_9464_FFFAA38E87BC_.wvu.FilterData" localSheetId="2" hidden="1">'2018'!$A$1:$S$200</definedName>
    <definedName name="Z_69ABA2B8_E5AC_4C54_9464_FFFAA38E87BC_.wvu.FilterData" localSheetId="3" hidden="1">'2019'!$A$1:$S$92</definedName>
    <definedName name="Z_69AD61DB_D39A_4B84_8E0C_A62D8DF3D049_.wvu.FilterData" localSheetId="2" hidden="1">'2018'!$A$1:$S$200</definedName>
    <definedName name="Z_69AD61DB_D39A_4B84_8E0C_A62D8DF3D049_.wvu.FilterData" localSheetId="3" hidden="1">'2019'!$A$1:$S$92</definedName>
    <definedName name="Z_69B1CBA6_30E2_4374_91D5_8A85CA80E853_.wvu.FilterData" localSheetId="1" hidden="1">'2017'!$A$1:$S$458</definedName>
    <definedName name="Z_69B1CBA6_30E2_4374_91D5_8A85CA80E853_.wvu.FilterData" localSheetId="2" hidden="1">'2018'!$A$1:$S$200</definedName>
    <definedName name="Z_69B1CBA6_30E2_4374_91D5_8A85CA80E853_.wvu.FilterData" localSheetId="3" hidden="1">'2019'!$A$1:$S$92</definedName>
    <definedName name="Z_69B9AF3D_686C_4C13_A0C6_E38FC09544B2_.wvu.FilterData" localSheetId="1" hidden="1">'2017'!$A$1:$S$458</definedName>
    <definedName name="Z_69B9AF3D_686C_4C13_A0C6_E38FC09544B2_.wvu.FilterData" localSheetId="2" hidden="1">'2018'!$A$1:$S$200</definedName>
    <definedName name="Z_69B9AF3D_686C_4C13_A0C6_E38FC09544B2_.wvu.FilterData" localSheetId="3" hidden="1">'2019'!$A$1:$S$92</definedName>
    <definedName name="Z_69CD651B_7601_4550_A14D_EBA2E363C450_.wvu.FilterData" localSheetId="2" hidden="1">'2018'!$A$1:$S$200</definedName>
    <definedName name="Z_69CD651B_7601_4550_A14D_EBA2E363C450_.wvu.FilterData" localSheetId="3" hidden="1">'2019'!$A$1:$S$92</definedName>
    <definedName name="Z_69CDFFA7_8FF5_46FB_8152_2254ADD39A9E_.wvu.FilterData" localSheetId="1" hidden="1">'2017'!$A$1:$S$458</definedName>
    <definedName name="Z_69CDFFA7_8FF5_46FB_8152_2254ADD39A9E_.wvu.FilterData" localSheetId="2" hidden="1">'2018'!$A$1:$S$200</definedName>
    <definedName name="Z_69CDFFA7_8FF5_46FB_8152_2254ADD39A9E_.wvu.FilterData" localSheetId="3" hidden="1">'2019'!$A$1:$S$92</definedName>
    <definedName name="Z_69D15A62_1848_4E81_AB39_F880E454045D_.wvu.FilterData" localSheetId="2" hidden="1">'2018'!$A$1:$S$200</definedName>
    <definedName name="Z_69D15A62_1848_4E81_AB39_F880E454045D_.wvu.FilterData" localSheetId="3" hidden="1">'2019'!$A$1:$S$92</definedName>
    <definedName name="Z_69D8EFB2_1E15_45D5_ABF0_081CC1649EB8_.wvu.FilterData" localSheetId="2" hidden="1">'2018'!$A$1:$S$200</definedName>
    <definedName name="Z_69D8EFB2_1E15_45D5_ABF0_081CC1649EB8_.wvu.FilterData" localSheetId="3" hidden="1">'2019'!$A$1:$S$92</definedName>
    <definedName name="Z_69EC7328_82CD_4EEF_BA27_E2C846B77991_.wvu.FilterData" localSheetId="2" hidden="1">'2018'!$A$1:$S$200</definedName>
    <definedName name="Z_69EC7328_82CD_4EEF_BA27_E2C846B77991_.wvu.FilterData" localSheetId="3" hidden="1">'2019'!$A$1:$S$92</definedName>
    <definedName name="Z_69F5452D_87F6_4B45_8D8F_404970C5C475_.wvu.FilterData" localSheetId="1" hidden="1">'2017'!$A$1:$S$458</definedName>
    <definedName name="Z_69F5452D_87F6_4B45_8D8F_404970C5C475_.wvu.FilterData" localSheetId="2" hidden="1">'2018'!$A$1:$S$200</definedName>
    <definedName name="Z_69F5452D_87F6_4B45_8D8F_404970C5C475_.wvu.FilterData" localSheetId="3" hidden="1">'2019'!$A$1:$S$92</definedName>
    <definedName name="Z_69F9584D_6FC2_4CF3_B2B0_EA609DDAA366_.wvu.FilterData" localSheetId="1" hidden="1">'2017'!$A$1:$S$458</definedName>
    <definedName name="Z_69F9584D_6FC2_4CF3_B2B0_EA609DDAA366_.wvu.FilterData" localSheetId="2" hidden="1">'2018'!$A$1:$S$200</definedName>
    <definedName name="Z_69F9584D_6FC2_4CF3_B2B0_EA609DDAA366_.wvu.FilterData" localSheetId="3" hidden="1">'2019'!$A$1:$S$92</definedName>
    <definedName name="Z_6A0EEB87_300D_41BC_9AE3_E7FE3106A0E7_.wvu.FilterData" localSheetId="1" hidden="1">'2017'!$A$1:$S$458</definedName>
    <definedName name="Z_6A0EEB87_300D_41BC_9AE3_E7FE3106A0E7_.wvu.FilterData" localSheetId="2" hidden="1">'2018'!$A$1:$S$200</definedName>
    <definedName name="Z_6A0EEB87_300D_41BC_9AE3_E7FE3106A0E7_.wvu.FilterData" localSheetId="3" hidden="1">'2019'!$A$1:$S$92</definedName>
    <definedName name="Z_6A336709_813E_495D_9386_0080442718C9_.wvu.FilterData" localSheetId="1" hidden="1">'2017'!$A$1:$S$1158</definedName>
    <definedName name="Z_6A336709_813E_495D_9386_0080442718C9_.wvu.FilterData" localSheetId="2" hidden="1">'2018'!$A$1:$S$200</definedName>
    <definedName name="Z_6A336709_813E_495D_9386_0080442718C9_.wvu.FilterData" localSheetId="3" hidden="1">'2019'!$A$1:$S$92</definedName>
    <definedName name="Z_6A36BFFC_847B_4176_9581_0E5D862101D9_.wvu.FilterData" localSheetId="1" hidden="1">'2017'!$A$1:$S$458</definedName>
    <definedName name="Z_6A36BFFC_847B_4176_9581_0E5D862101D9_.wvu.FilterData" localSheetId="2" hidden="1">'2018'!$A$1:$S$200</definedName>
    <definedName name="Z_6A36BFFC_847B_4176_9581_0E5D862101D9_.wvu.FilterData" localSheetId="3" hidden="1">'2019'!$A$1:$S$92</definedName>
    <definedName name="Z_6A3DA336_8550_439F_A83F_088C02215A28_.wvu.FilterData" localSheetId="2" hidden="1">'2018'!$A$1:$S$200</definedName>
    <definedName name="Z_6A3DA336_8550_439F_A83F_088C02215A28_.wvu.FilterData" localSheetId="3" hidden="1">'2019'!$A$1:$S$92</definedName>
    <definedName name="Z_6A6E651D_5D40_47E6_AC42_F6AFE5530A4B_.wvu.FilterData" localSheetId="2" hidden="1">'2018'!$A$1:$S$200</definedName>
    <definedName name="Z_6A6E651D_5D40_47E6_AC42_F6AFE5530A4B_.wvu.FilterData" localSheetId="3" hidden="1">'2019'!$A$1:$S$92</definedName>
    <definedName name="Z_6A884A6A_FB45_496F_9652_33336F9AF260_.wvu.FilterData" localSheetId="1" hidden="1">'2017'!$A$1:$S$458</definedName>
    <definedName name="Z_6A884A6A_FB45_496F_9652_33336F9AF260_.wvu.FilterData" localSheetId="2" hidden="1">'2018'!$A$1:$S$200</definedName>
    <definedName name="Z_6A884A6A_FB45_496F_9652_33336F9AF260_.wvu.FilterData" localSheetId="3" hidden="1">'2019'!$A$1:$S$92</definedName>
    <definedName name="Z_6A9BD6CA_EBC0_4BA1_ADD9_C61E8423AFB8_.wvu.FilterData" localSheetId="2" hidden="1">'2018'!$A$1:$S$200</definedName>
    <definedName name="Z_6A9BD6CA_EBC0_4BA1_ADD9_C61E8423AFB8_.wvu.FilterData" localSheetId="3" hidden="1">'2019'!$A$1:$S$92</definedName>
    <definedName name="Z_6AA0F13D_4E9F_4820_A3E3_CB2086558DE7_.wvu.FilterData" localSheetId="1" hidden="1">'2017'!$A$1:$S$1158</definedName>
    <definedName name="Z_6AA0F13D_4E9F_4820_A3E3_CB2086558DE7_.wvu.FilterData" localSheetId="2" hidden="1">'2018'!$A$1:$S$200</definedName>
    <definedName name="Z_6AA0F13D_4E9F_4820_A3E3_CB2086558DE7_.wvu.FilterData" localSheetId="3" hidden="1">'2019'!$A$1:$S$92</definedName>
    <definedName name="Z_6AA71832_FCF9_490A_A7A1_C9E42EE3B58F_.wvu.FilterData" localSheetId="2" hidden="1">'2018'!$A$1:$S$200</definedName>
    <definedName name="Z_6AA71832_FCF9_490A_A7A1_C9E42EE3B58F_.wvu.FilterData" localSheetId="3" hidden="1">'2019'!$A$1:$S$92</definedName>
    <definedName name="Z_6ABED4DB_77D6_49F7_A73F_0FE1470C044F_.wvu.FilterData" localSheetId="2" hidden="1">'2018'!$A$1:$S$200</definedName>
    <definedName name="Z_6ABED4DB_77D6_49F7_A73F_0FE1470C044F_.wvu.FilterData" localSheetId="3" hidden="1">'2019'!$A$1:$S$92</definedName>
    <definedName name="Z_6AD78563_C1ED_414D_AD0F_8D0AD7C2188B_.wvu.FilterData" localSheetId="1" hidden="1">'2017'!$A$1:$S$1158</definedName>
    <definedName name="Z_6AD78563_C1ED_414D_AD0F_8D0AD7C2188B_.wvu.FilterData" localSheetId="2" hidden="1">'2018'!$A$1:$S$200</definedName>
    <definedName name="Z_6AD78563_C1ED_414D_AD0F_8D0AD7C2188B_.wvu.FilterData" localSheetId="3" hidden="1">'2019'!$A$1:$S$92</definedName>
    <definedName name="Z_6AD78563_C1ED_414D_AD0F_8D0AD7C2188B_.wvu.PrintArea" localSheetId="1" hidden="1">'2017'!$B$1218:$E$1230</definedName>
    <definedName name="Z_6AD8F07A_5025_45CF_9FE8_333EE5B20B6D_.wvu.FilterData" localSheetId="1" hidden="1">'2017'!$A$1:$S$458</definedName>
    <definedName name="Z_6AD8F07A_5025_45CF_9FE8_333EE5B20B6D_.wvu.FilterData" localSheetId="2" hidden="1">'2018'!$A$1:$S$200</definedName>
    <definedName name="Z_6AD8F07A_5025_45CF_9FE8_333EE5B20B6D_.wvu.FilterData" localSheetId="3" hidden="1">'2019'!$A$1:$S$92</definedName>
    <definedName name="Z_6AE6826B_F9EE_4E8A_8050_C01D3E5304B2_.wvu.FilterData" localSheetId="1" hidden="1">'2017'!$A$1:$S$1158</definedName>
    <definedName name="Z_6AE6826B_F9EE_4E8A_8050_C01D3E5304B2_.wvu.FilterData" localSheetId="2" hidden="1">'2018'!$A$1:$S$200</definedName>
    <definedName name="Z_6AE6826B_F9EE_4E8A_8050_C01D3E5304B2_.wvu.FilterData" localSheetId="3" hidden="1">'2019'!$A$1:$S$92</definedName>
    <definedName name="Z_6AE6826B_F9EE_4E8A_8050_C01D3E5304B2_.wvu.PrintArea" localSheetId="1" hidden="1">'2017'!$B$1218:$E$1230</definedName>
    <definedName name="Z_6AF2AD37_03F6_4671_8E3B_A54F3F19A04D_.wvu.FilterData" localSheetId="2" hidden="1">'2018'!$A$1:$S$200</definedName>
    <definedName name="Z_6AF2AD37_03F6_4671_8E3B_A54F3F19A04D_.wvu.FilterData" localSheetId="3" hidden="1">'2019'!$A$1:$S$92</definedName>
    <definedName name="Z_6AF5FAB4_CACC_4D67_9B51_096C3908C02B_.wvu.FilterData" localSheetId="1" hidden="1">'2017'!$A$1:$S$458</definedName>
    <definedName name="Z_6AF5FAB4_CACC_4D67_9B51_096C3908C02B_.wvu.FilterData" localSheetId="2" hidden="1">'2018'!$A$1:$S$200</definedName>
    <definedName name="Z_6AF5FAB4_CACC_4D67_9B51_096C3908C02B_.wvu.FilterData" localSheetId="3" hidden="1">'2019'!$A$1:$S$92</definedName>
    <definedName name="Z_6AFC6BCC_07D0_44D0_A03D_739F437A02DF_.wvu.FilterData" localSheetId="2" hidden="1">'2018'!$A$1:$S$200</definedName>
    <definedName name="Z_6AFC6BCC_07D0_44D0_A03D_739F437A02DF_.wvu.FilterData" localSheetId="3" hidden="1">'2019'!$A$1:$S$92</definedName>
    <definedName name="Z_6AFD05AD_3131_49AD_98B1_1959C09B3B03_.wvu.FilterData" localSheetId="1" hidden="1">'2017'!$A$1:$S$458</definedName>
    <definedName name="Z_6AFD05AD_3131_49AD_98B1_1959C09B3B03_.wvu.FilterData" localSheetId="2" hidden="1">'2018'!$A$1:$S$200</definedName>
    <definedName name="Z_6AFD05AD_3131_49AD_98B1_1959C09B3B03_.wvu.FilterData" localSheetId="3" hidden="1">'2019'!$A$1:$S$92</definedName>
    <definedName name="Z_6B29BB1A_B480_4650_8877_09B0FA986421_.wvu.FilterData" localSheetId="2" hidden="1">'2018'!$A$1:$S$200</definedName>
    <definedName name="Z_6B29BB1A_B480_4650_8877_09B0FA986421_.wvu.FilterData" localSheetId="3" hidden="1">'2019'!$A$1:$S$92</definedName>
    <definedName name="Z_6B57B380_4C60_4A93_A6C3_61B6656A1163_.wvu.FilterData" localSheetId="1" hidden="1">'2017'!$A$1:$S$458</definedName>
    <definedName name="Z_6B57B380_4C60_4A93_A6C3_61B6656A1163_.wvu.FilterData" localSheetId="2" hidden="1">'2018'!$A$1:$S$200</definedName>
    <definedName name="Z_6B57B380_4C60_4A93_A6C3_61B6656A1163_.wvu.FilterData" localSheetId="3" hidden="1">'2019'!$A$1:$S$92</definedName>
    <definedName name="Z_6B5A3ECA_8F33_4BA9_B3E2_12F4EB22A405_.wvu.FilterData" localSheetId="1" hidden="1">'2017'!$A$1:$S$458</definedName>
    <definedName name="Z_6B5A3ECA_8F33_4BA9_B3E2_12F4EB22A405_.wvu.FilterData" localSheetId="2" hidden="1">'2018'!$A$1:$S$200</definedName>
    <definedName name="Z_6B5A3ECA_8F33_4BA9_B3E2_12F4EB22A405_.wvu.FilterData" localSheetId="3" hidden="1">'2019'!$A$1:$S$92</definedName>
    <definedName name="Z_6B626D13_E086_480E_96C3_17CBFBCD0769_.wvu.FilterData" localSheetId="2" hidden="1">'2018'!$A$1:$S$200</definedName>
    <definedName name="Z_6B626D13_E086_480E_96C3_17CBFBCD0769_.wvu.FilterData" localSheetId="3" hidden="1">'2019'!$A$1:$S$92</definedName>
    <definedName name="Z_6B7FD8FC_A77E_4502_BCE5_F206CD99C5C5_.wvu.FilterData" localSheetId="2" hidden="1">'2018'!$A$1:$S$200</definedName>
    <definedName name="Z_6B7FD8FC_A77E_4502_BCE5_F206CD99C5C5_.wvu.FilterData" localSheetId="3" hidden="1">'2019'!$A$1:$S$92</definedName>
    <definedName name="Z_6BB82602_2CDF_4206_965A_E8AD028D0BFE_.wvu.FilterData" localSheetId="3" hidden="1">'2019'!$A$1:$S$92</definedName>
    <definedName name="Z_6BD4C831_F9AE_4C47_851C_49D84BB88BF1_.wvu.FilterData" localSheetId="1" hidden="1">'2017'!$A$1:$S$458</definedName>
    <definedName name="Z_6BD4C831_F9AE_4C47_851C_49D84BB88BF1_.wvu.FilterData" localSheetId="2" hidden="1">'2018'!$A$1:$S$200</definedName>
    <definedName name="Z_6BD4C831_F9AE_4C47_851C_49D84BB88BF1_.wvu.FilterData" localSheetId="3" hidden="1">'2019'!$A$1:$S$92</definedName>
    <definedName name="Z_6C358EDF_9115_48F8_B67E_0406A8BE9D9E_.wvu.FilterData" localSheetId="1" hidden="1">'2017'!$A$1:$S$458</definedName>
    <definedName name="Z_6C358EDF_9115_48F8_B67E_0406A8BE9D9E_.wvu.FilterData" localSheetId="2" hidden="1">'2018'!$A$1:$S$200</definedName>
    <definedName name="Z_6C358EDF_9115_48F8_B67E_0406A8BE9D9E_.wvu.FilterData" localSheetId="3" hidden="1">'2019'!$A$1:$S$92</definedName>
    <definedName name="Z_6C5681E6_706F_4C86_A6CD_525B7C6DF829_.wvu.FilterData" localSheetId="2" hidden="1">'2018'!$A$1:$S$200</definedName>
    <definedName name="Z_6C5681E6_706F_4C86_A6CD_525B7C6DF829_.wvu.FilterData" localSheetId="3" hidden="1">'2019'!$A$1:$S$92</definedName>
    <definedName name="Z_6C605523_9F75_4590_834F_A67CDC194CCC_.wvu.FilterData" localSheetId="2" hidden="1">'2018'!$A$1:$S$200</definedName>
    <definedName name="Z_6C605523_9F75_4590_834F_A67CDC194CCC_.wvu.FilterData" localSheetId="3" hidden="1">'2019'!$A$1:$S$92</definedName>
    <definedName name="Z_6C609F15_FA35_4714_ADC6_035C7D5D3F58_.wvu.FilterData" localSheetId="1" hidden="1">'2017'!$A$1:$S$458</definedName>
    <definedName name="Z_6C609F15_FA35_4714_ADC6_035C7D5D3F58_.wvu.FilterData" localSheetId="2" hidden="1">'2018'!$A$1:$S$200</definedName>
    <definedName name="Z_6C609F15_FA35_4714_ADC6_035C7D5D3F58_.wvu.FilterData" localSheetId="3" hidden="1">'2019'!$A$1:$S$92</definedName>
    <definedName name="Z_6C969889_7DB5_439E_ABE6_AE3A20712D27_.wvu.FilterData" localSheetId="1" hidden="1">'2017'!$A$1:$S$458</definedName>
    <definedName name="Z_6C969889_7DB5_439E_ABE6_AE3A20712D27_.wvu.FilterData" localSheetId="2" hidden="1">'2018'!$A$1:$S$200</definedName>
    <definedName name="Z_6C969889_7DB5_439E_ABE6_AE3A20712D27_.wvu.FilterData" localSheetId="3" hidden="1">'2019'!$A$1:$S$92</definedName>
    <definedName name="Z_6CA1D993_3122_4326_A790_93A9C2D0CA32_.wvu.FilterData" localSheetId="2" hidden="1">'2018'!$A$1:$S$200</definedName>
    <definedName name="Z_6CA1D993_3122_4326_A790_93A9C2D0CA32_.wvu.FilterData" localSheetId="3" hidden="1">'2019'!$A$1:$S$92</definedName>
    <definedName name="Z_6CB997FF_E69C_46A5_8E41_D7262B19B924_.wvu.FilterData" localSheetId="1" hidden="1">'2017'!$A$1:$S$1158</definedName>
    <definedName name="Z_6CB997FF_E69C_46A5_8E41_D7262B19B924_.wvu.FilterData" localSheetId="2" hidden="1">'2018'!$A$1:$S$200</definedName>
    <definedName name="Z_6CB997FF_E69C_46A5_8E41_D7262B19B924_.wvu.FilterData" localSheetId="3" hidden="1">'2019'!$A$1:$S$92</definedName>
    <definedName name="Z_6CC90D78_542D_4975_87B8_7AC847BEBA8F_.wvu.FilterData" localSheetId="3" hidden="1">'2019'!$A$1:$S$92</definedName>
    <definedName name="Z_6CDFEED3_7032_4C38_B347_F964A57BC3ED_.wvu.FilterData" localSheetId="3" hidden="1">'2019'!$A$1:$S$92</definedName>
    <definedName name="Z_6CE1B5D0_332E_4EAD_BF0C_AF6B49756DD8_.wvu.FilterData" localSheetId="1" hidden="1">'2017'!$A$1:$S$458</definedName>
    <definedName name="Z_6CE1B5D0_332E_4EAD_BF0C_AF6B49756DD8_.wvu.FilterData" localSheetId="2" hidden="1">'2018'!$A$1:$S$200</definedName>
    <definedName name="Z_6CE1B5D0_332E_4EAD_BF0C_AF6B49756DD8_.wvu.FilterData" localSheetId="3" hidden="1">'2019'!$A$1:$S$92</definedName>
    <definedName name="Z_6CE38D8B_5D76_414E_8761_6B3F727BC48E_.wvu.FilterData" localSheetId="2" hidden="1">'2018'!$A$1:$S$200</definedName>
    <definedName name="Z_6CE38D8B_5D76_414E_8761_6B3F727BC48E_.wvu.FilterData" localSheetId="3" hidden="1">'2019'!$A$1:$S$92</definedName>
    <definedName name="Z_6CE91FBB_E913_45EB_9B22_5D529E823881_.wvu.FilterData" localSheetId="1" hidden="1">'2017'!$A$1:$S$458</definedName>
    <definedName name="Z_6CE91FBB_E913_45EB_9B22_5D529E823881_.wvu.FilterData" localSheetId="2" hidden="1">'2018'!$A$1:$S$200</definedName>
    <definedName name="Z_6CE91FBB_E913_45EB_9B22_5D529E823881_.wvu.FilterData" localSheetId="3" hidden="1">'2019'!$A$1:$S$92</definedName>
    <definedName name="Z_6CF8E4A9_9F6B_4BBD_8256_F4F64C944699_.wvu.FilterData" localSheetId="2" hidden="1">'2018'!$A$1:$S$200</definedName>
    <definedName name="Z_6CF8E4A9_9F6B_4BBD_8256_F4F64C944699_.wvu.FilterData" localSheetId="3" hidden="1">'2019'!$A$1:$S$92</definedName>
    <definedName name="Z_6D03BCC0_439E_4D11_8A1F_2172D6B2BE04_.wvu.FilterData" localSheetId="2" hidden="1">'2018'!$A$1:$S$200</definedName>
    <definedName name="Z_6D03BCC0_439E_4D11_8A1F_2172D6B2BE04_.wvu.FilterData" localSheetId="3" hidden="1">'2019'!$A$1:$S$92</definedName>
    <definedName name="Z_6D0F51F0_1051_44DB_99A3_385C0DFDC3D5_.wvu.FilterData" localSheetId="1" hidden="1">'2017'!$A$1:$S$458</definedName>
    <definedName name="Z_6D0F51F0_1051_44DB_99A3_385C0DFDC3D5_.wvu.FilterData" localSheetId="2" hidden="1">'2018'!$A$1:$S$200</definedName>
    <definedName name="Z_6D0F51F0_1051_44DB_99A3_385C0DFDC3D5_.wvu.FilterData" localSheetId="3" hidden="1">'2019'!$A$1:$S$92</definedName>
    <definedName name="Z_6D155A7C_6A3E_4CF9_9E2F_6F95E9EFAD3E_.wvu.FilterData" localSheetId="1" hidden="1">'2017'!$A$1:$S$458</definedName>
    <definedName name="Z_6D155A7C_6A3E_4CF9_9E2F_6F95E9EFAD3E_.wvu.FilterData" localSheetId="2" hidden="1">'2018'!$A$1:$S$200</definedName>
    <definedName name="Z_6D155A7C_6A3E_4CF9_9E2F_6F95E9EFAD3E_.wvu.FilterData" localSheetId="3" hidden="1">'2019'!$A$1:$S$92</definedName>
    <definedName name="Z_6D1578E0_B071_4428_81F5_D472F261D0F3_.wvu.FilterData" localSheetId="2" hidden="1">'2018'!$A$1:$S$200</definedName>
    <definedName name="Z_6D1578E0_B071_4428_81F5_D472F261D0F3_.wvu.FilterData" localSheetId="3" hidden="1">'2019'!$A$1:$S$92</definedName>
    <definedName name="Z_6D2007A6_4A68_4F28_A7A4_363745BF0E90_.wvu.FilterData" localSheetId="2" hidden="1">'2018'!$A$1:$S$200</definedName>
    <definedName name="Z_6D2007A6_4A68_4F28_A7A4_363745BF0E90_.wvu.FilterData" localSheetId="3" hidden="1">'2019'!$A$1:$S$92</definedName>
    <definedName name="Z_6D22C4EE_8B30_43F5_8732_FAC39DD2119B_.wvu.FilterData" localSheetId="1" hidden="1">'2017'!$A$1:$S$458</definedName>
    <definedName name="Z_6D22C4EE_8B30_43F5_8732_FAC39DD2119B_.wvu.FilterData" localSheetId="2" hidden="1">'2018'!$A$1:$S$200</definedName>
    <definedName name="Z_6D22C4EE_8B30_43F5_8732_FAC39DD2119B_.wvu.FilterData" localSheetId="3" hidden="1">'2019'!$A$1:$S$92</definedName>
    <definedName name="Z_6D3AFB92_12E6_4D3C_8F5C_DB0202F5423B_.wvu.FilterData" localSheetId="3" hidden="1">'2019'!$A$1:$S$92</definedName>
    <definedName name="Z_6D5721E6_4B4B_41B2_8C6B_2C6410C5630B_.wvu.FilterData" localSheetId="1" hidden="1">'2017'!$A$1:$S$458</definedName>
    <definedName name="Z_6D5721E6_4B4B_41B2_8C6B_2C6410C5630B_.wvu.FilterData" localSheetId="2" hidden="1">'2018'!$A$1:$S$200</definedName>
    <definedName name="Z_6D5721E6_4B4B_41B2_8C6B_2C6410C5630B_.wvu.FilterData" localSheetId="3" hidden="1">'2019'!$A$1:$S$92</definedName>
    <definedName name="Z_6D7829C7_ABEA_40AC_8DE9_A5C31D880E0B_.wvu.FilterData" localSheetId="1" hidden="1">'2017'!$A$1:$S$458</definedName>
    <definedName name="Z_6D7829C7_ABEA_40AC_8DE9_A5C31D880E0B_.wvu.FilterData" localSheetId="2" hidden="1">'2018'!$A$1:$S$200</definedName>
    <definedName name="Z_6D7829C7_ABEA_40AC_8DE9_A5C31D880E0B_.wvu.FilterData" localSheetId="3" hidden="1">'2019'!$A$1:$S$92</definedName>
    <definedName name="Z_6D820CD8_0807_4579_A68C_DCDD9F072B03_.wvu.FilterData" localSheetId="1" hidden="1">'2017'!$A$1:$S$1158</definedName>
    <definedName name="Z_6D820CD8_0807_4579_A68C_DCDD9F072B03_.wvu.FilterData" localSheetId="2" hidden="1">'2018'!$A$1:$S$200</definedName>
    <definedName name="Z_6D820CD8_0807_4579_A68C_DCDD9F072B03_.wvu.FilterData" localSheetId="3" hidden="1">'2019'!$A$1:$S$92</definedName>
    <definedName name="Z_6D820CD8_0807_4579_A68C_DCDD9F072B03_.wvu.PrintArea" localSheetId="1" hidden="1">'2017'!$B$1218:$E$1230</definedName>
    <definedName name="Z_6D8DDDF3_C465_4338_AB68_CC0C9FCBF51C_.wvu.FilterData" localSheetId="2" hidden="1">'2018'!$A$1:$S$200</definedName>
    <definedName name="Z_6D8DDDF3_C465_4338_AB68_CC0C9FCBF51C_.wvu.FilterData" localSheetId="3" hidden="1">'2019'!$A$1:$S$92</definedName>
    <definedName name="Z_6D9D2C1D_4A0E_4D5C_BFBA_16BB123807AC_.wvu.FilterData" localSheetId="1" hidden="1">'2017'!$A$1:$S$458</definedName>
    <definedName name="Z_6D9D2C1D_4A0E_4D5C_BFBA_16BB123807AC_.wvu.FilterData" localSheetId="2" hidden="1">'2018'!$A$1:$S$200</definedName>
    <definedName name="Z_6D9D2C1D_4A0E_4D5C_BFBA_16BB123807AC_.wvu.FilterData" localSheetId="3" hidden="1">'2019'!$A$1:$S$92</definedName>
    <definedName name="Z_6DA203C4_CBC9_42E8_A532_BEDDA359C902_.wvu.FilterData" localSheetId="1" hidden="1">'2017'!$A$1:$S$458</definedName>
    <definedName name="Z_6DA203C4_CBC9_42E8_A532_BEDDA359C902_.wvu.FilterData" localSheetId="2" hidden="1">'2018'!$A$1:$S$200</definedName>
    <definedName name="Z_6DA203C4_CBC9_42E8_A532_BEDDA359C902_.wvu.FilterData" localSheetId="3" hidden="1">'2019'!$A$1:$S$92</definedName>
    <definedName name="Z_6DAAE001_977A_4FA0_9709_0C74FA9FFA3F_.wvu.FilterData" localSheetId="2" hidden="1">'2018'!$A$1:$S$200</definedName>
    <definedName name="Z_6DAAE001_977A_4FA0_9709_0C74FA9FFA3F_.wvu.FilterData" localSheetId="3" hidden="1">'2019'!$A$1:$S$92</definedName>
    <definedName name="Z_6DAC928A_DA1C_49FF_93C0_DB139A940956_.wvu.FilterData" localSheetId="2" hidden="1">'2018'!$A$1:$S$200</definedName>
    <definedName name="Z_6DAC928A_DA1C_49FF_93C0_DB139A940956_.wvu.FilterData" localSheetId="3" hidden="1">'2019'!$A$1:$S$92</definedName>
    <definedName name="Z_6DD4E514_9C1E_4A25_9262_7389C8989EE2_.wvu.FilterData" localSheetId="1" hidden="1">'2017'!$A$1:$S$458</definedName>
    <definedName name="Z_6DD4E514_9C1E_4A25_9262_7389C8989EE2_.wvu.FilterData" localSheetId="2" hidden="1">'2018'!$A$1:$S$200</definedName>
    <definedName name="Z_6DD4E514_9C1E_4A25_9262_7389C8989EE2_.wvu.FilterData" localSheetId="3" hidden="1">'2019'!$A$1:$S$92</definedName>
    <definedName name="Z_6DEAF6AB_868E_4E4A_9C58_BADDA208A716_.wvu.FilterData" localSheetId="2" hidden="1">'2018'!$A$1:$S$200</definedName>
    <definedName name="Z_6DEAF6AB_868E_4E4A_9C58_BADDA208A716_.wvu.FilterData" localSheetId="3" hidden="1">'2019'!$A$1:$S$92</definedName>
    <definedName name="Z_6E00717D_4BA5_4D4A_8842_35379CC1FF2A_.wvu.FilterData" localSheetId="3" hidden="1">'2019'!$A$1:$S$92</definedName>
    <definedName name="Z_6E014106_5B56_414B_9E96_1B7719D8EADA_.wvu.FilterData" localSheetId="2" hidden="1">'2018'!$A$1:$S$200</definedName>
    <definedName name="Z_6E014106_5B56_414B_9E96_1B7719D8EADA_.wvu.FilterData" localSheetId="3" hidden="1">'2019'!$A$1:$S$92</definedName>
    <definedName name="Z_6E8D270A_C92E_4C9E_8073_3BFE027D3085_.wvu.FilterData" localSheetId="1" hidden="1">'2017'!$A$1:$S$458</definedName>
    <definedName name="Z_6E8D270A_C92E_4C9E_8073_3BFE027D3085_.wvu.FilterData" localSheetId="2" hidden="1">'2018'!$A$1:$S$200</definedName>
    <definedName name="Z_6E8D270A_C92E_4C9E_8073_3BFE027D3085_.wvu.FilterData" localSheetId="3" hidden="1">'2019'!$A$1:$S$92</definedName>
    <definedName name="Z_6E9C5DD1_9D96_4598_97E8_FBE8E1A653F6_.wvu.FilterData" localSheetId="2" hidden="1">'2018'!$A$1:$S$200</definedName>
    <definedName name="Z_6E9C5DD1_9D96_4598_97E8_FBE8E1A653F6_.wvu.FilterData" localSheetId="3" hidden="1">'2019'!$A$1:$S$92</definedName>
    <definedName name="Z_6EA2F546_7D9E_4FA8_B83B_420CBA336160_.wvu.FilterData" localSheetId="1" hidden="1">'2017'!$A$1:$S$458</definedName>
    <definedName name="Z_6EA2F546_7D9E_4FA8_B83B_420CBA336160_.wvu.FilterData" localSheetId="2" hidden="1">'2018'!$A$1:$S$200</definedName>
    <definedName name="Z_6EA2F546_7D9E_4FA8_B83B_420CBA336160_.wvu.FilterData" localSheetId="3" hidden="1">'2019'!$A$1:$S$92</definedName>
    <definedName name="Z_6EB2C394_6462_4FCB_987C_16C471B67D8F_.wvu.FilterData" localSheetId="1" hidden="1">'2017'!$A$1:$S$458</definedName>
    <definedName name="Z_6EB2C394_6462_4FCB_987C_16C471B67D8F_.wvu.FilterData" localSheetId="2" hidden="1">'2018'!$A$1:$S$200</definedName>
    <definedName name="Z_6EB2C394_6462_4FCB_987C_16C471B67D8F_.wvu.FilterData" localSheetId="3" hidden="1">'2019'!$A$1:$S$92</definedName>
    <definedName name="Z_6ED9B626_92CA_471B_8E91_606C67D1D97E_.wvu.FilterData" localSheetId="1" hidden="1">'2017'!$A$1:$S$458</definedName>
    <definedName name="Z_6ED9B626_92CA_471B_8E91_606C67D1D97E_.wvu.FilterData" localSheetId="2" hidden="1">'2018'!$A$1:$S$200</definedName>
    <definedName name="Z_6ED9B626_92CA_471B_8E91_606C67D1D97E_.wvu.FilterData" localSheetId="3" hidden="1">'2019'!$A$1:$S$92</definedName>
    <definedName name="Z_6EE13347_A5FF_476B_8B6A_A82C81DBCCF9_.wvu.FilterData" localSheetId="2" hidden="1">'2018'!$A$1:$S$200</definedName>
    <definedName name="Z_6EE13347_A5FF_476B_8B6A_A82C81DBCCF9_.wvu.FilterData" localSheetId="3" hidden="1">'2019'!$A$1:$S$92</definedName>
    <definedName name="Z_6EF3CEF8_8309_44B5_997B_A309B58695B9_.wvu.FilterData" localSheetId="2" hidden="1">'2018'!$A$1:$S$200</definedName>
    <definedName name="Z_6EF3CEF8_8309_44B5_997B_A309B58695B9_.wvu.FilterData" localSheetId="3" hidden="1">'2019'!$A$1:$S$92</definedName>
    <definedName name="Z_6F15703D_1BE8_437C_AF8F_6C22E9C69A6B_.wvu.FilterData" localSheetId="1" hidden="1">'2017'!$A$1:$S$458</definedName>
    <definedName name="Z_6F15703D_1BE8_437C_AF8F_6C22E9C69A6B_.wvu.FilterData" localSheetId="2" hidden="1">'2018'!$A$1:$S$200</definedName>
    <definedName name="Z_6F15703D_1BE8_437C_AF8F_6C22E9C69A6B_.wvu.FilterData" localSheetId="3" hidden="1">'2019'!$A$1:$S$92</definedName>
    <definedName name="Z_6F18337E_9140_408C_94E9_F0A09206F939_.wvu.FilterData" localSheetId="1" hidden="1">'2017'!$A$1:$S$458</definedName>
    <definedName name="Z_6F18337E_9140_408C_94E9_F0A09206F939_.wvu.FilterData" localSheetId="2" hidden="1">'2018'!$A$1:$S$200</definedName>
    <definedName name="Z_6F18337E_9140_408C_94E9_F0A09206F939_.wvu.FilterData" localSheetId="3" hidden="1">'2019'!$A$1:$S$92</definedName>
    <definedName name="Z_6F1C0796_47BA_429E_8E3E_8EBC71694BA3_.wvu.FilterData" localSheetId="1" hidden="1">'2017'!$A$1:$S$458</definedName>
    <definedName name="Z_6F1C0796_47BA_429E_8E3E_8EBC71694BA3_.wvu.FilterData" localSheetId="2" hidden="1">'2018'!$A$1:$S$200</definedName>
    <definedName name="Z_6F1C0796_47BA_429E_8E3E_8EBC71694BA3_.wvu.FilterData" localSheetId="3" hidden="1">'2019'!$A$1:$S$92</definedName>
    <definedName name="Z_6F323E03_FD13_45BB_B025_3007D5011D7D_.wvu.FilterData" localSheetId="1" hidden="1">'2017'!$A$1:$S$458</definedName>
    <definedName name="Z_6F323E03_FD13_45BB_B025_3007D5011D7D_.wvu.FilterData" localSheetId="2" hidden="1">'2018'!$A$1:$S$200</definedName>
    <definedName name="Z_6F323E03_FD13_45BB_B025_3007D5011D7D_.wvu.FilterData" localSheetId="3" hidden="1">'2019'!$A$1:$S$92</definedName>
    <definedName name="Z_6F3AEF2F_3EE4_46B1_A8DB_362988FC543E_.wvu.FilterData" localSheetId="2" hidden="1">'2018'!$A$1:$S$200</definedName>
    <definedName name="Z_6F3AEF2F_3EE4_46B1_A8DB_362988FC543E_.wvu.FilterData" localSheetId="3" hidden="1">'2019'!$A$1:$S$92</definedName>
    <definedName name="Z_6F45E0FE_D61B_4590_98B9_EE8A53105F3A_.wvu.FilterData" localSheetId="1" hidden="1">'2017'!$A$1:$S$458</definedName>
    <definedName name="Z_6F45E0FE_D61B_4590_98B9_EE8A53105F3A_.wvu.FilterData" localSheetId="2" hidden="1">'2018'!$A$1:$S$200</definedName>
    <definedName name="Z_6F45E0FE_D61B_4590_98B9_EE8A53105F3A_.wvu.FilterData" localSheetId="3" hidden="1">'2019'!$A$1:$S$92</definedName>
    <definedName name="Z_6F48C7C1_8B24_4B20_A4F0_2AF23608589D_.wvu.FilterData" localSheetId="2" hidden="1">'2018'!$A$1:$S$200</definedName>
    <definedName name="Z_6F48C7C1_8B24_4B20_A4F0_2AF23608589D_.wvu.FilterData" localSheetId="3" hidden="1">'2019'!$A$1:$S$92</definedName>
    <definedName name="Z_6F50C18E_3E9C_4838_ACC4_DA298162C50E_.wvu.FilterData" localSheetId="2" hidden="1">'2018'!$A$1:$S$200</definedName>
    <definedName name="Z_6F50C18E_3E9C_4838_ACC4_DA298162C50E_.wvu.FilterData" localSheetId="3" hidden="1">'2019'!$A$1:$S$92</definedName>
    <definedName name="Z_6F66D0EF_FD8B_484E_9497_5DE223070598_.wvu.FilterData" localSheetId="2" hidden="1">'2018'!$A$1:$S$200</definedName>
    <definedName name="Z_6F66D0EF_FD8B_484E_9497_5DE223070598_.wvu.FilterData" localSheetId="3" hidden="1">'2019'!$A$1:$S$92</definedName>
    <definedName name="Z_6FB540CD_4E8E_48B7_A74E_990B18C69383_.wvu.FilterData" localSheetId="2" hidden="1">'2018'!$A$1:$S$200</definedName>
    <definedName name="Z_6FB540CD_4E8E_48B7_A74E_990B18C69383_.wvu.FilterData" localSheetId="3" hidden="1">'2019'!$A$1:$S$92</definedName>
    <definedName name="Z_6FDBD5B2_111E_4FCF_BAF9_88B4F97C22D3_.wvu.FilterData" localSheetId="1" hidden="1">'2017'!$A$1:$S$458</definedName>
    <definedName name="Z_6FDBD5B2_111E_4FCF_BAF9_88B4F97C22D3_.wvu.FilterData" localSheetId="2" hidden="1">'2018'!$A$1:$S$200</definedName>
    <definedName name="Z_6FDBD5B2_111E_4FCF_BAF9_88B4F97C22D3_.wvu.FilterData" localSheetId="3" hidden="1">'2019'!$A$1:$S$92</definedName>
    <definedName name="Z_6FEB60AC_1144_482F_922B_E3254996CF39_.wvu.FilterData" localSheetId="1" hidden="1">'2017'!$A$1:$S$458</definedName>
    <definedName name="Z_6FEB60AC_1144_482F_922B_E3254996CF39_.wvu.FilterData" localSheetId="2" hidden="1">'2018'!$A$1:$S$200</definedName>
    <definedName name="Z_6FEB60AC_1144_482F_922B_E3254996CF39_.wvu.FilterData" localSheetId="3" hidden="1">'2019'!$A$1:$S$92</definedName>
    <definedName name="Z_6FF000DC_B3B2_4E97_985F_802AD34260FD_.wvu.FilterData" localSheetId="1" hidden="1">'2017'!$A$1:$S$458</definedName>
    <definedName name="Z_6FF000DC_B3B2_4E97_985F_802AD34260FD_.wvu.FilterData" localSheetId="2" hidden="1">'2018'!$A$1:$S$200</definedName>
    <definedName name="Z_6FF000DC_B3B2_4E97_985F_802AD34260FD_.wvu.FilterData" localSheetId="3" hidden="1">'2019'!$A$1:$S$92</definedName>
    <definedName name="Z_7030C60B_25E3_4A8A_8641_5B0B23E1468B_.wvu.FilterData" localSheetId="3" hidden="1">'2019'!$A$1:$S$92</definedName>
    <definedName name="Z_70355269_0A7D_43A4_BD7B_5212CA805405_.wvu.FilterData" localSheetId="2" hidden="1">'2018'!$A$1:$S$200</definedName>
    <definedName name="Z_70355269_0A7D_43A4_BD7B_5212CA805405_.wvu.FilterData" localSheetId="3" hidden="1">'2019'!$A$1:$S$92</definedName>
    <definedName name="Z_703F7F04_FB47_49E0_B50F_1C1A266A0BC2_.wvu.FilterData" localSheetId="2" hidden="1">'2018'!$A$1:$S$200</definedName>
    <definedName name="Z_703F7F04_FB47_49E0_B50F_1C1A266A0BC2_.wvu.FilterData" localSheetId="3" hidden="1">'2019'!$A$1:$S$92</definedName>
    <definedName name="Z_705E8E20_E645_49C2_9AE0_D5131C15A035_.wvu.FilterData" localSheetId="1" hidden="1">'2017'!$A$1:$S$1158</definedName>
    <definedName name="Z_705E8E20_E645_49C2_9AE0_D5131C15A035_.wvu.FilterData" localSheetId="2" hidden="1">'2018'!$A$1:$S$200</definedName>
    <definedName name="Z_705E8E20_E645_49C2_9AE0_D5131C15A035_.wvu.FilterData" localSheetId="3" hidden="1">'2019'!$A$1:$S$92</definedName>
    <definedName name="Z_706E0DFC_5165_4C9A_B119_5BA94C150D74_.wvu.FilterData" localSheetId="1" hidden="1">'2017'!$A$1:$S$1158</definedName>
    <definedName name="Z_706E0DFC_5165_4C9A_B119_5BA94C150D74_.wvu.FilterData" localSheetId="2" hidden="1">'2018'!$A$1:$S$200</definedName>
    <definedName name="Z_706E0DFC_5165_4C9A_B119_5BA94C150D74_.wvu.FilterData" localSheetId="3" hidden="1">'2019'!$A$1:$S$92</definedName>
    <definedName name="Z_70B0114F_CD81_40E6_B8CD_53A04D6BD9D8_.wvu.FilterData" localSheetId="2" hidden="1">'2018'!$A$1:$S$200</definedName>
    <definedName name="Z_70B0114F_CD81_40E6_B8CD_53A04D6BD9D8_.wvu.FilterData" localSheetId="3" hidden="1">'2019'!$A$1:$S$92</definedName>
    <definedName name="Z_70CED53A_FC07_4960_A49A_865E90494643_.wvu.FilterData" localSheetId="2" hidden="1">'2018'!$A$1:$S$200</definedName>
    <definedName name="Z_70CED53A_FC07_4960_A49A_865E90494643_.wvu.FilterData" localSheetId="3" hidden="1">'2019'!$A$1:$S$92</definedName>
    <definedName name="Z_7103962B_A70E_4958_A03B_89F6E5FDA488_.wvu.FilterData" localSheetId="2" hidden="1">'2018'!$A$1:$S$200</definedName>
    <definedName name="Z_7103962B_A70E_4958_A03B_89F6E5FDA488_.wvu.FilterData" localSheetId="3" hidden="1">'2019'!$A$1:$S$92</definedName>
    <definedName name="Z_7123C9AD_0BD3_4040_85BB_A117158050B2_.wvu.FilterData" localSheetId="2" hidden="1">'2018'!$A$1:$S$200</definedName>
    <definedName name="Z_7123C9AD_0BD3_4040_85BB_A117158050B2_.wvu.FilterData" localSheetId="3" hidden="1">'2019'!$A$1:$S$92</definedName>
    <definedName name="Z_713D8DB1_0360_46FE_83BE_A1873BCBD1D0_.wvu.FilterData" localSheetId="1" hidden="1">'2017'!$A$1:$S$458</definedName>
    <definedName name="Z_713D8DB1_0360_46FE_83BE_A1873BCBD1D0_.wvu.FilterData" localSheetId="2" hidden="1">'2018'!$A$1:$S$200</definedName>
    <definedName name="Z_713D8DB1_0360_46FE_83BE_A1873BCBD1D0_.wvu.FilterData" localSheetId="3" hidden="1">'2019'!$A$1:$S$92</definedName>
    <definedName name="Z_71439494_E0B3_495D_965A_1CB866AB5248_.wvu.FilterData" localSheetId="1" hidden="1">'2017'!$A$1:$S$458</definedName>
    <definedName name="Z_71439494_E0B3_495D_965A_1CB866AB5248_.wvu.FilterData" localSheetId="2" hidden="1">'2018'!$A$1:$S$200</definedName>
    <definedName name="Z_71439494_E0B3_495D_965A_1CB866AB5248_.wvu.FilterData" localSheetId="3" hidden="1">'2019'!$A$1:$S$92</definedName>
    <definedName name="Z_71444305_360F_46A3_880A_23F564A7AD5F_.wvu.FilterData" localSheetId="1" hidden="1">'2017'!$A$1:$S$458</definedName>
    <definedName name="Z_71444305_360F_46A3_880A_23F564A7AD5F_.wvu.FilterData" localSheetId="2" hidden="1">'2018'!$A$1:$S$200</definedName>
    <definedName name="Z_71444305_360F_46A3_880A_23F564A7AD5F_.wvu.FilterData" localSheetId="3" hidden="1">'2019'!$A$1:$S$92</definedName>
    <definedName name="Z_71A8014C_1A3A_49AD_9E95_F9701F48D892_.wvu.FilterData" localSheetId="2" hidden="1">'2018'!$A$1:$S$200</definedName>
    <definedName name="Z_71A8014C_1A3A_49AD_9E95_F9701F48D892_.wvu.FilterData" localSheetId="3" hidden="1">'2019'!$A$1:$S$92</definedName>
    <definedName name="Z_71B4581A_B5A9_41D3_99E8_CD398F2FDE1E_.wvu.FilterData" localSheetId="2" hidden="1">'2018'!$A$1:$S$200</definedName>
    <definedName name="Z_71B4581A_B5A9_41D3_99E8_CD398F2FDE1E_.wvu.FilterData" localSheetId="3" hidden="1">'2019'!$A$1:$S$92</definedName>
    <definedName name="Z_71CA68D0_B38D_4FE9_8129_41EA3B3D356F_.wvu.FilterData" localSheetId="1" hidden="1">'2017'!$A$1:$S$1158</definedName>
    <definedName name="Z_71CA68D0_B38D_4FE9_8129_41EA3B3D356F_.wvu.FilterData" localSheetId="2" hidden="1">'2018'!$A$1:$S$200</definedName>
    <definedName name="Z_71CA68D0_B38D_4FE9_8129_41EA3B3D356F_.wvu.FilterData" localSheetId="3" hidden="1">'2019'!$A$1:$S$92</definedName>
    <definedName name="Z_71CCE8B9_9927_4715_8BCF_EA10E2DB2C86_.wvu.FilterData" localSheetId="1" hidden="1">'2017'!$A$1:$S$458</definedName>
    <definedName name="Z_71CCE8B9_9927_4715_8BCF_EA10E2DB2C86_.wvu.FilterData" localSheetId="2" hidden="1">'2018'!$A$1:$S$200</definedName>
    <definedName name="Z_71CCE8B9_9927_4715_8BCF_EA10E2DB2C86_.wvu.FilterData" localSheetId="3" hidden="1">'2019'!$A$1:$S$92</definedName>
    <definedName name="Z_71F398D0_6A32_4AA6_ABC5_2AF5562395CA_.wvu.FilterData" localSheetId="1" hidden="1">'2017'!$A$1:$S$458</definedName>
    <definedName name="Z_71F398D0_6A32_4AA6_ABC5_2AF5562395CA_.wvu.FilterData" localSheetId="2" hidden="1">'2018'!$A$1:$S$200</definedName>
    <definedName name="Z_71F398D0_6A32_4AA6_ABC5_2AF5562395CA_.wvu.FilterData" localSheetId="3" hidden="1">'2019'!$A$1:$S$92</definedName>
    <definedName name="Z_72333A2C_8362_411D_9324_5D8AD4FBCE36_.wvu.FilterData" localSheetId="2" hidden="1">'2018'!$A$1:$S$200</definedName>
    <definedName name="Z_72333A2C_8362_411D_9324_5D8AD4FBCE36_.wvu.FilterData" localSheetId="3" hidden="1">'2019'!$A$1:$S$92</definedName>
    <definedName name="Z_72386CB1_3F83_4C10_8D96_273638D7D7E0_.wvu.FilterData" localSheetId="2" hidden="1">'2018'!$A$1:$S$200</definedName>
    <definedName name="Z_72386CB1_3F83_4C10_8D96_273638D7D7E0_.wvu.FilterData" localSheetId="3" hidden="1">'2019'!$A$1:$S$92</definedName>
    <definedName name="Z_724F77D4_CB34_4BC4_9763_F3E293E43412_.wvu.FilterData" localSheetId="2" hidden="1">'2018'!$A$1:$S$200</definedName>
    <definedName name="Z_724F77D4_CB34_4BC4_9763_F3E293E43412_.wvu.FilterData" localSheetId="3" hidden="1">'2019'!$A$1:$S$92</definedName>
    <definedName name="Z_7252742B_7ACE_4E92_86EA_10EAA0AE247C_.wvu.FilterData" localSheetId="2" hidden="1">'2018'!$A$1:$S$200</definedName>
    <definedName name="Z_7252742B_7ACE_4E92_86EA_10EAA0AE247C_.wvu.FilterData" localSheetId="3" hidden="1">'2019'!$A$1:$S$92</definedName>
    <definedName name="Z_7276402C_0713_420C_A593_4D2C3A189ADC_.wvu.FilterData" localSheetId="1" hidden="1">'2017'!$A$1:$S$458</definedName>
    <definedName name="Z_7276402C_0713_420C_A593_4D2C3A189ADC_.wvu.FilterData" localSheetId="2" hidden="1">'2018'!$A$1:$S$200</definedName>
    <definedName name="Z_7276402C_0713_420C_A593_4D2C3A189ADC_.wvu.FilterData" localSheetId="3" hidden="1">'2019'!$A$1:$S$92</definedName>
    <definedName name="Z_72769593_D2D1_4895_B52F_CB740612E7E1_.wvu.FilterData" localSheetId="1" hidden="1">'2017'!$A$1:$S$1158</definedName>
    <definedName name="Z_72769593_D2D1_4895_B52F_CB740612E7E1_.wvu.FilterData" localSheetId="2" hidden="1">'2018'!$A$1:$S$200</definedName>
    <definedName name="Z_72769593_D2D1_4895_B52F_CB740612E7E1_.wvu.FilterData" localSheetId="3" hidden="1">'2019'!$A$1:$S$92</definedName>
    <definedName name="Z_727CEF1E_809E_4F9A_A8B5_960B2F157E2C_.wvu.FilterData" localSheetId="1" hidden="1">'2017'!$A$1:$S$1158</definedName>
    <definedName name="Z_727CEF1E_809E_4F9A_A8B5_960B2F157E2C_.wvu.FilterData" localSheetId="2" hidden="1">'2018'!$A$1:$S$200</definedName>
    <definedName name="Z_727CEF1E_809E_4F9A_A8B5_960B2F157E2C_.wvu.FilterData" localSheetId="3" hidden="1">'2019'!$A$1:$S$92</definedName>
    <definedName name="Z_728BE6AD_EE86_438E_80B7_810E9BF160DF_.wvu.FilterData" localSheetId="1" hidden="1">'2017'!$A$1:$S$458</definedName>
    <definedName name="Z_728BE6AD_EE86_438E_80B7_810E9BF160DF_.wvu.FilterData" localSheetId="2" hidden="1">'2018'!$A$1:$S$200</definedName>
    <definedName name="Z_728BE6AD_EE86_438E_80B7_810E9BF160DF_.wvu.FilterData" localSheetId="3" hidden="1">'2019'!$A$1:$S$92</definedName>
    <definedName name="Z_7291803C_7E83_4BA9_BEAE_A8178FCE53BD_.wvu.FilterData" localSheetId="2" hidden="1">'2018'!$A$1:$S$200</definedName>
    <definedName name="Z_7291803C_7E83_4BA9_BEAE_A8178FCE53BD_.wvu.FilterData" localSheetId="3" hidden="1">'2019'!$A$1:$S$92</definedName>
    <definedName name="Z_72BA3406_84F2_4F93_BC6D_50877199F21C_.wvu.FilterData" localSheetId="1" hidden="1">'2017'!$A$1:$S$458</definedName>
    <definedName name="Z_72BA3406_84F2_4F93_BC6D_50877199F21C_.wvu.FilterData" localSheetId="2" hidden="1">'2018'!$A$1:$S$200</definedName>
    <definedName name="Z_72BA3406_84F2_4F93_BC6D_50877199F21C_.wvu.FilterData" localSheetId="3" hidden="1">'2019'!$A$1:$S$92</definedName>
    <definedName name="Z_72C4D9A5_6FCA_4EB9_8DBA_8AE55CF4F5BB_.wvu.FilterData" localSheetId="1" hidden="1">'2017'!$A$1:$S$458</definedName>
    <definedName name="Z_72C4D9A5_6FCA_4EB9_8DBA_8AE55CF4F5BB_.wvu.FilterData" localSheetId="2" hidden="1">'2018'!$A$1:$S$200</definedName>
    <definedName name="Z_72C4D9A5_6FCA_4EB9_8DBA_8AE55CF4F5BB_.wvu.FilterData" localSheetId="3" hidden="1">'2019'!$A$1:$S$92</definedName>
    <definedName name="Z_72D574B0_6A92_41E2_AF3B_24C57E052B10_.wvu.FilterData" localSheetId="1" hidden="1">'2017'!$A$1:$S$458</definedName>
    <definedName name="Z_72D574B0_6A92_41E2_AF3B_24C57E052B10_.wvu.FilterData" localSheetId="2" hidden="1">'2018'!$A$1:$S$200</definedName>
    <definedName name="Z_72D574B0_6A92_41E2_AF3B_24C57E052B10_.wvu.FilterData" localSheetId="3" hidden="1">'2019'!$A$1:$S$92</definedName>
    <definedName name="Z_72D8111D_33A4_40D6_BDC9_EB148E1B9CA3_.wvu.FilterData" localSheetId="3" hidden="1">'2019'!$A$1:$S$92</definedName>
    <definedName name="Z_72DA15A3_1022_4BC4_8674_FC37C9B641D1_.wvu.FilterData" localSheetId="2" hidden="1">'2018'!$A$1:$S$200</definedName>
    <definedName name="Z_72DA15A3_1022_4BC4_8674_FC37C9B641D1_.wvu.FilterData" localSheetId="3" hidden="1">'2019'!$A$1:$S$92</definedName>
    <definedName name="Z_72E54D19_80AC_459F_A9B9_62674C97A215_.wvu.FilterData" localSheetId="1" hidden="1">'2017'!$A$1:$S$458</definedName>
    <definedName name="Z_72E54D19_80AC_459F_A9B9_62674C97A215_.wvu.FilterData" localSheetId="2" hidden="1">'2018'!$A$1:$S$200</definedName>
    <definedName name="Z_72E54D19_80AC_459F_A9B9_62674C97A215_.wvu.FilterData" localSheetId="3" hidden="1">'2019'!$A$1:$S$92</definedName>
    <definedName name="Z_72FF6E9C_1E8B_46EA_904E_79EF2A457178_.wvu.FilterData" localSheetId="1" hidden="1">'2017'!$A$1:$S$458</definedName>
    <definedName name="Z_72FF6E9C_1E8B_46EA_904E_79EF2A457178_.wvu.FilterData" localSheetId="2" hidden="1">'2018'!$A$1:$S$200</definedName>
    <definedName name="Z_72FF6E9C_1E8B_46EA_904E_79EF2A457178_.wvu.FilterData" localSheetId="3" hidden="1">'2019'!$A$1:$S$92</definedName>
    <definedName name="Z_731E49F1_70CB_48BB_9414_C5C37E74538A_.wvu.FilterData" localSheetId="1" hidden="1">'2017'!$A$1:$S$1158</definedName>
    <definedName name="Z_731E49F1_70CB_48BB_9414_C5C37E74538A_.wvu.FilterData" localSheetId="2" hidden="1">'2018'!$A$1:$S$200</definedName>
    <definedName name="Z_731E49F1_70CB_48BB_9414_C5C37E74538A_.wvu.FilterData" localSheetId="3" hidden="1">'2019'!$A$1:$S$92</definedName>
    <definedName name="Z_732AD428_7535_4418_80B1_C8A6DADF5E45_.wvu.FilterData" localSheetId="3" hidden="1">'2019'!$A$1:$S$92</definedName>
    <definedName name="Z_73410AAF_77DE_4A2E_BE29_CFE0DFB49022_.wvu.FilterData" localSheetId="2" hidden="1">'2018'!$A$1:$S$200</definedName>
    <definedName name="Z_73410AAF_77DE_4A2E_BE29_CFE0DFB49022_.wvu.FilterData" localSheetId="3" hidden="1">'2019'!$A$1:$S$92</definedName>
    <definedName name="Z_734C1A84_28C4_4D10_A78B_CC824EAE0DD3_.wvu.FilterData" localSheetId="1" hidden="1">'2017'!$A$1:$S$458</definedName>
    <definedName name="Z_734C1A84_28C4_4D10_A78B_CC824EAE0DD3_.wvu.FilterData" localSheetId="2" hidden="1">'2018'!$A$1:$S$200</definedName>
    <definedName name="Z_734C1A84_28C4_4D10_A78B_CC824EAE0DD3_.wvu.FilterData" localSheetId="3" hidden="1">'2019'!$A$1:$S$92</definedName>
    <definedName name="Z_735E9808_E1EF_487B_A382_B4878E057F1A_.wvu.FilterData" localSheetId="3" hidden="1">'2019'!$A$1:$S$92</definedName>
    <definedName name="Z_737C121B_4C7C_483D_9044_BD71C24450EE_.wvu.FilterData" localSheetId="2" hidden="1">'2018'!$A$1:$S$200</definedName>
    <definedName name="Z_737C121B_4C7C_483D_9044_BD71C24450EE_.wvu.FilterData" localSheetId="3" hidden="1">'2019'!$A$1:$S$92</definedName>
    <definedName name="Z_7383DD02_C1A9_4679_8D9B_F7367A11A739_.wvu.FilterData" localSheetId="2" hidden="1">'2018'!$A$1:$S$200</definedName>
    <definedName name="Z_7383DD02_C1A9_4679_8D9B_F7367A11A739_.wvu.FilterData" localSheetId="3" hidden="1">'2019'!$A$1:$S$92</definedName>
    <definedName name="Z_73B68560_E132_41EF_8C41_293664882391_.wvu.FilterData" localSheetId="2" hidden="1">'2018'!$A$1:$S$200</definedName>
    <definedName name="Z_73B68560_E132_41EF_8C41_293664882391_.wvu.FilterData" localSheetId="3" hidden="1">'2019'!$A$1:$S$92</definedName>
    <definedName name="Z_73D68529_42DC_4C75_91A8_7AB7971B7371_.wvu.FilterData" localSheetId="2" hidden="1">'2018'!$A$1:$S$200</definedName>
    <definedName name="Z_73D68529_42DC_4C75_91A8_7AB7971B7371_.wvu.FilterData" localSheetId="3" hidden="1">'2019'!$A$1:$S$92</definedName>
    <definedName name="Z_73D96C52_5788_45D2_9479_1ED5818489DB_.wvu.FilterData" localSheetId="2" hidden="1">'2018'!$A$1:$S$200</definedName>
    <definedName name="Z_73D96C52_5788_45D2_9479_1ED5818489DB_.wvu.FilterData" localSheetId="3" hidden="1">'2019'!$A$1:$S$92</definedName>
    <definedName name="Z_73E7CD69_55D9_4BFD_BB61_74A4F3FFD1C5_.wvu.FilterData" localSheetId="2" hidden="1">'2018'!$A$1:$S$200</definedName>
    <definedName name="Z_73E7CD69_55D9_4BFD_BB61_74A4F3FFD1C5_.wvu.FilterData" localSheetId="3" hidden="1">'2019'!$A$1:$S$92</definedName>
    <definedName name="Z_73F064DE_5441_4D94_840B_5466A44B8D3A_.wvu.FilterData" localSheetId="2" hidden="1">'2018'!$A$1:$S$200</definedName>
    <definedName name="Z_73F064DE_5441_4D94_840B_5466A44B8D3A_.wvu.FilterData" localSheetId="3" hidden="1">'2019'!$A$1:$S$92</definedName>
    <definedName name="Z_74136AC1_EEBD_4AF0_8CD5_2B761E8E7776_.wvu.FilterData" localSheetId="1" hidden="1">'2017'!$A$1:$S$458</definedName>
    <definedName name="Z_74136AC1_EEBD_4AF0_8CD5_2B761E8E7776_.wvu.FilterData" localSheetId="2" hidden="1">'2018'!$A$1:$S$200</definedName>
    <definedName name="Z_74136AC1_EEBD_4AF0_8CD5_2B761E8E7776_.wvu.FilterData" localSheetId="3" hidden="1">'2019'!$A$1:$S$92</definedName>
    <definedName name="Z_743F95B4_B280_4CE3_990F_4EE42C433854_.wvu.FilterData" localSheetId="1" hidden="1">'2017'!$A$1:$S$458</definedName>
    <definedName name="Z_743F95B4_B280_4CE3_990F_4EE42C433854_.wvu.FilterData" localSheetId="2" hidden="1">'2018'!$A$1:$S$200</definedName>
    <definedName name="Z_743F95B4_B280_4CE3_990F_4EE42C433854_.wvu.FilterData" localSheetId="3" hidden="1">'2019'!$A$1:$S$92</definedName>
    <definedName name="Z_7457EE95_3C1C_45C5_8F64_35C64FB37317_.wvu.FilterData" localSheetId="2" hidden="1">'2018'!$A$1:$S$200</definedName>
    <definedName name="Z_7457EE95_3C1C_45C5_8F64_35C64FB37317_.wvu.FilterData" localSheetId="3" hidden="1">'2019'!$A$1:$S$92</definedName>
    <definedName name="Z_746849A7_D2AE_454A_8565_78E9A2D6ECEC_.wvu.FilterData" localSheetId="1" hidden="1">'2017'!$A$1:$S$1158</definedName>
    <definedName name="Z_746849A7_D2AE_454A_8565_78E9A2D6ECEC_.wvu.FilterData" localSheetId="2" hidden="1">'2018'!$A$1:$S$200</definedName>
    <definedName name="Z_746849A7_D2AE_454A_8565_78E9A2D6ECEC_.wvu.FilterData" localSheetId="3" hidden="1">'2019'!$A$1:$S$92</definedName>
    <definedName name="Z_7477D776_DE59_475F_9D23_C9E234BA1978_.wvu.FilterData" localSheetId="2" hidden="1">'2018'!$A$1:$S$200</definedName>
    <definedName name="Z_7477D776_DE59_475F_9D23_C9E234BA1978_.wvu.FilterData" localSheetId="3" hidden="1">'2019'!$A$1:$S$92</definedName>
    <definedName name="Z_7498DF56_F3A1_4591_B811_362DE224B090_.wvu.FilterData" localSheetId="1" hidden="1">'2017'!$A$1:$S$458</definedName>
    <definedName name="Z_7498DF56_F3A1_4591_B811_362DE224B090_.wvu.FilterData" localSheetId="2" hidden="1">'2018'!$A$1:$S$200</definedName>
    <definedName name="Z_7498DF56_F3A1_4591_B811_362DE224B090_.wvu.FilterData" localSheetId="3" hidden="1">'2019'!$A$1:$S$92</definedName>
    <definedName name="Z_74AED77E_98AE_442B_BFE2_D84051D51805_.wvu.FilterData" localSheetId="1" hidden="1">'2017'!$A$1:$S$458</definedName>
    <definedName name="Z_74AED77E_98AE_442B_BFE2_D84051D51805_.wvu.FilterData" localSheetId="2" hidden="1">'2018'!$A$1:$S$200</definedName>
    <definedName name="Z_74AED77E_98AE_442B_BFE2_D84051D51805_.wvu.FilterData" localSheetId="3" hidden="1">'2019'!$A$1:$S$92</definedName>
    <definedName name="Z_74E2DC57_4BF5_4208_9D28_BD26E434FC8E_.wvu.FilterData" localSheetId="2" hidden="1">'2018'!$A$1:$S$200</definedName>
    <definedName name="Z_74E2DC57_4BF5_4208_9D28_BD26E434FC8E_.wvu.FilterData" localSheetId="3" hidden="1">'2019'!$A$1:$S$92</definedName>
    <definedName name="Z_74ECD799_6EDE_430E_AE49_E04DE4A24766_.wvu.FilterData" localSheetId="1" hidden="1">'2017'!$A$1:$S$458</definedName>
    <definedName name="Z_74ECD799_6EDE_430E_AE49_E04DE4A24766_.wvu.FilterData" localSheetId="2" hidden="1">'2018'!$A$1:$S$200</definedName>
    <definedName name="Z_74ECD799_6EDE_430E_AE49_E04DE4A24766_.wvu.FilterData" localSheetId="3" hidden="1">'2019'!$A$1:$S$92</definedName>
    <definedName name="Z_74F7D295_2631_43A3_A15A_F98F8517301A_.wvu.FilterData" localSheetId="1" hidden="1">'2017'!$A$1:$S$458</definedName>
    <definedName name="Z_74F7D295_2631_43A3_A15A_F98F8517301A_.wvu.FilterData" localSheetId="2" hidden="1">'2018'!$A$1:$S$200</definedName>
    <definedName name="Z_74F7D295_2631_43A3_A15A_F98F8517301A_.wvu.FilterData" localSheetId="3" hidden="1">'2019'!$A$1:$S$92</definedName>
    <definedName name="Z_75567105_7E89_4719_9769_2E9703561711_.wvu.FilterData" localSheetId="2" hidden="1">'2018'!$A$1:$S$200</definedName>
    <definedName name="Z_75567105_7E89_4719_9769_2E9703561711_.wvu.FilterData" localSheetId="3" hidden="1">'2019'!$A$1:$S$92</definedName>
    <definedName name="Z_75A015DB_62F8_422C_BAA9_A5B87F340D09_.wvu.FilterData" localSheetId="1" hidden="1">'2017'!$A$1:$S$458</definedName>
    <definedName name="Z_75A015DB_62F8_422C_BAA9_A5B87F340D09_.wvu.FilterData" localSheetId="2" hidden="1">'2018'!$A$1:$S$200</definedName>
    <definedName name="Z_75A015DB_62F8_422C_BAA9_A5B87F340D09_.wvu.FilterData" localSheetId="3" hidden="1">'2019'!$A$1:$S$92</definedName>
    <definedName name="Z_75EEF06C_F5B0_4E9D_A124_F7386C19944E_.wvu.FilterData" localSheetId="1" hidden="1">'2017'!$A$1:$S$458</definedName>
    <definedName name="Z_75EEF06C_F5B0_4E9D_A124_F7386C19944E_.wvu.FilterData" localSheetId="2" hidden="1">'2018'!$A$1:$S$200</definedName>
    <definedName name="Z_75EEF06C_F5B0_4E9D_A124_F7386C19944E_.wvu.FilterData" localSheetId="3" hidden="1">'2019'!$A$1:$S$92</definedName>
    <definedName name="Z_75FAF953_05A8_4D8B_BD00_A68065974E5B_.wvu.FilterData" localSheetId="1" hidden="1">'2017'!$A$1:$S$1158</definedName>
    <definedName name="Z_75FAF953_05A8_4D8B_BD00_A68065974E5B_.wvu.FilterData" localSheetId="2" hidden="1">'2018'!$A$1:$S$200</definedName>
    <definedName name="Z_75FAF953_05A8_4D8B_BD00_A68065974E5B_.wvu.FilterData" localSheetId="3" hidden="1">'2019'!$A$1:$S$92</definedName>
    <definedName name="Z_75FAF953_05A8_4D8B_BD00_A68065974E5B_.wvu.PrintArea" localSheetId="1" hidden="1">'2017'!$B$1218:$E$1230</definedName>
    <definedName name="Z_75FD46E8_D294_4F1B_9541_89A378094501_.wvu.FilterData" localSheetId="2" hidden="1">'2018'!$A$1:$S$200</definedName>
    <definedName name="Z_75FD46E8_D294_4F1B_9541_89A378094501_.wvu.FilterData" localSheetId="3" hidden="1">'2019'!$A$1:$S$92</definedName>
    <definedName name="Z_761564F1_11CE_4F17_ABFA_358F52EBD976_.wvu.FilterData" localSheetId="2" hidden="1">'2018'!$A$1:$S$200</definedName>
    <definedName name="Z_761564F1_11CE_4F17_ABFA_358F52EBD976_.wvu.FilterData" localSheetId="3" hidden="1">'2019'!$A$1:$S$92</definedName>
    <definedName name="Z_763CDEDC_282E_43E5_BAD8_C7B6E177CC02_.wvu.FilterData" localSheetId="2" hidden="1">'2018'!$A$1:$S$200</definedName>
    <definedName name="Z_763CDEDC_282E_43E5_BAD8_C7B6E177CC02_.wvu.FilterData" localSheetId="3" hidden="1">'2019'!$A$1:$S$92</definedName>
    <definedName name="Z_764CADB3_B2E4_4B15_B479_4D8E6BB974CC_.wvu.FilterData" localSheetId="1" hidden="1">'2017'!$A$1:$S$458</definedName>
    <definedName name="Z_764CADB3_B2E4_4B15_B479_4D8E6BB974CC_.wvu.FilterData" localSheetId="2" hidden="1">'2018'!$A$1:$S$200</definedName>
    <definedName name="Z_764CADB3_B2E4_4B15_B479_4D8E6BB974CC_.wvu.FilterData" localSheetId="3" hidden="1">'2019'!$A$1:$S$92</definedName>
    <definedName name="Z_7653C0BD_8C6A_4285_9286_997C81691D37_.wvu.FilterData" localSheetId="1" hidden="1">'2017'!$A$1:$S$458</definedName>
    <definedName name="Z_7653C0BD_8C6A_4285_9286_997C81691D37_.wvu.FilterData" localSheetId="2" hidden="1">'2018'!$A$1:$S$200</definedName>
    <definedName name="Z_7653C0BD_8C6A_4285_9286_997C81691D37_.wvu.FilterData" localSheetId="3" hidden="1">'2019'!$A$1:$S$92</definedName>
    <definedName name="Z_76543361_6E6F_40E8_8EE0_03D09627B31A_.wvu.FilterData" localSheetId="2" hidden="1">'2018'!$A$1:$S$200</definedName>
    <definedName name="Z_76543361_6E6F_40E8_8EE0_03D09627B31A_.wvu.FilterData" localSheetId="3" hidden="1">'2019'!$A$1:$S$92</definedName>
    <definedName name="Z_766A639D_1B15_4DC0_A42F_FE3EF0AB46E1_.wvu.FilterData" localSheetId="2" hidden="1">'2018'!$A$1:$S$200</definedName>
    <definedName name="Z_766A639D_1B15_4DC0_A42F_FE3EF0AB46E1_.wvu.FilterData" localSheetId="3" hidden="1">'2019'!$A$1:$S$92</definedName>
    <definedName name="Z_766E1362_A747_4C1A_8769_B0D8397847A3_.wvu.FilterData" localSheetId="2" hidden="1">'2018'!$A$1:$S$200</definedName>
    <definedName name="Z_766E1362_A747_4C1A_8769_B0D8397847A3_.wvu.FilterData" localSheetId="3" hidden="1">'2019'!$A$1:$S$92</definedName>
    <definedName name="Z_766FFE64_AAAD_4C20_B30E_4DECA7809751_.wvu.FilterData" localSheetId="2" hidden="1">'2018'!$A$1:$S$200</definedName>
    <definedName name="Z_766FFE64_AAAD_4C20_B30E_4DECA7809751_.wvu.FilterData" localSheetId="3" hidden="1">'2019'!$A$1:$S$92</definedName>
    <definedName name="Z_76707B52_D011_4774_B876_365966FDF220_.wvu.FilterData" localSheetId="2" hidden="1">'2018'!$A$1:$S$200</definedName>
    <definedName name="Z_76707B52_D011_4774_B876_365966FDF220_.wvu.FilterData" localSheetId="3" hidden="1">'2019'!$A$1:$S$92</definedName>
    <definedName name="Z_7680FDD4_BA40_471A_B295_3E049F5E8B6B_.wvu.FilterData" localSheetId="2" hidden="1">'2018'!$A$1:$S$200</definedName>
    <definedName name="Z_7680FDD4_BA40_471A_B295_3E049F5E8B6B_.wvu.FilterData" localSheetId="3" hidden="1">'2019'!$A$1:$S$92</definedName>
    <definedName name="Z_76947EA2_AC2E_4255_AFC0_8FA93EEFF14D_.wvu.FilterData" localSheetId="1" hidden="1">'2017'!$A$1:$S$458</definedName>
    <definedName name="Z_76947EA2_AC2E_4255_AFC0_8FA93EEFF14D_.wvu.FilterData" localSheetId="2" hidden="1">'2018'!$A$1:$S$200</definedName>
    <definedName name="Z_76947EA2_AC2E_4255_AFC0_8FA93EEFF14D_.wvu.FilterData" localSheetId="3" hidden="1">'2019'!$A$1:$S$92</definedName>
    <definedName name="Z_76959877_BB08_4B6C_B166_1E754AC43665_.wvu.FilterData" localSheetId="1" hidden="1">'2017'!$A$1:$S$458</definedName>
    <definedName name="Z_76959877_BB08_4B6C_B166_1E754AC43665_.wvu.FilterData" localSheetId="2" hidden="1">'2018'!$A$1:$S$200</definedName>
    <definedName name="Z_76959877_BB08_4B6C_B166_1E754AC43665_.wvu.FilterData" localSheetId="3" hidden="1">'2019'!$A$1:$S$92</definedName>
    <definedName name="Z_76D7F27F_9652_4A13_8F6D_62C4852EFB1A_.wvu.FilterData" localSheetId="2" hidden="1">'2018'!$A$1:$S$200</definedName>
    <definedName name="Z_76D7F27F_9652_4A13_8F6D_62C4852EFB1A_.wvu.FilterData" localSheetId="3" hidden="1">'2019'!$A$1:$S$92</definedName>
    <definedName name="Z_7704326C_140A_49DF_B817_AF022561B4DF_.wvu.FilterData" localSheetId="1" hidden="1">'2017'!$A$1:$S$1158</definedName>
    <definedName name="Z_7704326C_140A_49DF_B817_AF022561B4DF_.wvu.FilterData" localSheetId="2" hidden="1">'2018'!$A$1:$S$200</definedName>
    <definedName name="Z_7704326C_140A_49DF_B817_AF022561B4DF_.wvu.FilterData" localSheetId="3" hidden="1">'2019'!$A$1:$S$92</definedName>
    <definedName name="Z_770A37E7_D0AD_43EB_BEE8_5B344158E6D5_.wvu.FilterData" localSheetId="2" hidden="1">'2018'!$A$1:$S$200</definedName>
    <definedName name="Z_770A37E7_D0AD_43EB_BEE8_5B344158E6D5_.wvu.FilterData" localSheetId="3" hidden="1">'2019'!$A$1:$S$92</definedName>
    <definedName name="Z_77161BBC_EE2A_41C3_95FD_D6FC1450B9DC_.wvu.FilterData" localSheetId="2" hidden="1">'2018'!$A$1:$S$200</definedName>
    <definedName name="Z_77161BBC_EE2A_41C3_95FD_D6FC1450B9DC_.wvu.FilterData" localSheetId="3" hidden="1">'2019'!$A$1:$S$92</definedName>
    <definedName name="Z_772AA2B9_9093_4DB3_8156_3F7DA68F1B1F_.wvu.FilterData" localSheetId="2" hidden="1">'2018'!$A$1:$S$200</definedName>
    <definedName name="Z_772AA2B9_9093_4DB3_8156_3F7DA68F1B1F_.wvu.FilterData" localSheetId="3" hidden="1">'2019'!$A$1:$S$92</definedName>
    <definedName name="Z_775273C5_D46D_4DCA_BFCC_361FE0041B31_.wvu.FilterData" localSheetId="2" hidden="1">'2018'!$A$1:$S$200</definedName>
    <definedName name="Z_775273C5_D46D_4DCA_BFCC_361FE0041B31_.wvu.FilterData" localSheetId="3" hidden="1">'2019'!$A$1:$S$92</definedName>
    <definedName name="Z_77821FBA_887A_4381_96A0_1B4978923D95_.wvu.FilterData" localSheetId="3" hidden="1">'2019'!$A$1:$S$92</definedName>
    <definedName name="Z_7787FBD2_A281_40E6_B0DF_822D5590C373_.wvu.FilterData" localSheetId="2" hidden="1">'2018'!$A$1:$S$200</definedName>
    <definedName name="Z_7787FBD2_A281_40E6_B0DF_822D5590C373_.wvu.FilterData" localSheetId="3" hidden="1">'2019'!$A$1:$S$92</definedName>
    <definedName name="Z_77AC962C_A3E1_4605_BFAF_696024A371B5_.wvu.FilterData" localSheetId="1" hidden="1">'2017'!$A$1:$S$1158</definedName>
    <definedName name="Z_77AC962C_A3E1_4605_BFAF_696024A371B5_.wvu.FilterData" localSheetId="2" hidden="1">'2018'!$A$1:$S$200</definedName>
    <definedName name="Z_77AC962C_A3E1_4605_BFAF_696024A371B5_.wvu.FilterData" localSheetId="3" hidden="1">'2019'!$A$1:$S$92</definedName>
    <definedName name="Z_77BE09DC_059E_4CFC_A46A_E4D33BB615C9_.wvu.FilterData" localSheetId="2" hidden="1">'2018'!$A$1:$S$200</definedName>
    <definedName name="Z_77BE09DC_059E_4CFC_A46A_E4D33BB615C9_.wvu.FilterData" localSheetId="3" hidden="1">'2019'!$A$1:$S$92</definedName>
    <definedName name="Z_77C19BC2_1068_4046_B803_9E037CA5C4CB_.wvu.FilterData" localSheetId="1" hidden="1">'2017'!$A$1:$S$458</definedName>
    <definedName name="Z_77C19BC2_1068_4046_B803_9E037CA5C4CB_.wvu.FilterData" localSheetId="2" hidden="1">'2018'!$A$1:$S$200</definedName>
    <definedName name="Z_77C19BC2_1068_4046_B803_9E037CA5C4CB_.wvu.FilterData" localSheetId="3" hidden="1">'2019'!$A$1:$S$92</definedName>
    <definedName name="Z_77C49BC8_302C_4862_BDE9_7C242939222D_.wvu.FilterData" localSheetId="1" hidden="1">'2017'!$A$1:$S$458</definedName>
    <definedName name="Z_77C49BC8_302C_4862_BDE9_7C242939222D_.wvu.FilterData" localSheetId="2" hidden="1">'2018'!$A$1:$S$200</definedName>
    <definedName name="Z_77C49BC8_302C_4862_BDE9_7C242939222D_.wvu.FilterData" localSheetId="3" hidden="1">'2019'!$A$1:$S$92</definedName>
    <definedName name="Z_77C9DE6F_5A42_47D5_A960_C9C5CDC32E4E_.wvu.FilterData" localSheetId="3" hidden="1">'2019'!$A$1:$S$92</definedName>
    <definedName name="Z_77FB52A1_55DD_4E94_BE67_02EE1CCB7945_.wvu.FilterData" localSheetId="1" hidden="1">'2017'!$A$1:$S$458</definedName>
    <definedName name="Z_77FB52A1_55DD_4E94_BE67_02EE1CCB7945_.wvu.FilterData" localSheetId="2" hidden="1">'2018'!$A$1:$S$200</definedName>
    <definedName name="Z_77FB52A1_55DD_4E94_BE67_02EE1CCB7945_.wvu.FilterData" localSheetId="3" hidden="1">'2019'!$A$1:$S$92</definedName>
    <definedName name="Z_781F6D55_613A_47FD_8D86_7D12FB5D4723_.wvu.FilterData" localSheetId="1" hidden="1">'2017'!$A$1:$S$458</definedName>
    <definedName name="Z_781F6D55_613A_47FD_8D86_7D12FB5D4723_.wvu.FilterData" localSheetId="2" hidden="1">'2018'!$A$1:$S$200</definedName>
    <definedName name="Z_781F6D55_613A_47FD_8D86_7D12FB5D4723_.wvu.FilterData" localSheetId="3" hidden="1">'2019'!$A$1:$S$92</definedName>
    <definedName name="Z_78491AD7_0802_4E3C_8826_B4C123562646_.wvu.FilterData" localSheetId="1" hidden="1">'2017'!$A$1:$S$458</definedName>
    <definedName name="Z_78491AD7_0802_4E3C_8826_B4C123562646_.wvu.FilterData" localSheetId="2" hidden="1">'2018'!$A$1:$S$200</definedName>
    <definedName name="Z_78491AD7_0802_4E3C_8826_B4C123562646_.wvu.FilterData" localSheetId="3" hidden="1">'2019'!$A$1:$S$92</definedName>
    <definedName name="Z_7854A819_0975_4D02_9730_8FE22AD40298_.wvu.FilterData" localSheetId="1" hidden="1">'2017'!$A$1:$S$458</definedName>
    <definedName name="Z_7854A819_0975_4D02_9730_8FE22AD40298_.wvu.FilterData" localSheetId="2" hidden="1">'2018'!$A$1:$S$200</definedName>
    <definedName name="Z_7854A819_0975_4D02_9730_8FE22AD40298_.wvu.FilterData" localSheetId="3" hidden="1">'2019'!$A$1:$S$92</definedName>
    <definedName name="Z_785D47D1_A4BC_4BC2_82F8_38A63E978F28_.wvu.FilterData" localSheetId="2" hidden="1">'2018'!$A$1:$S$200</definedName>
    <definedName name="Z_785D47D1_A4BC_4BC2_82F8_38A63E978F28_.wvu.FilterData" localSheetId="3" hidden="1">'2019'!$A$1:$S$92</definedName>
    <definedName name="Z_7868D54A_37A1_45D6_BE71_CDA3DF56A404_.wvu.FilterData" localSheetId="2" hidden="1">'2018'!$A$1:$S$200</definedName>
    <definedName name="Z_7868D54A_37A1_45D6_BE71_CDA3DF56A404_.wvu.FilterData" localSheetId="3" hidden="1">'2019'!$A$1:$S$92</definedName>
    <definedName name="Z_78820D9E_840F_4DCA_B12B_57EB209AF5BE_.wvu.FilterData" localSheetId="2" hidden="1">'2018'!$A$1:$S$200</definedName>
    <definedName name="Z_78820D9E_840F_4DCA_B12B_57EB209AF5BE_.wvu.FilterData" localSheetId="3" hidden="1">'2019'!$A$1:$S$92</definedName>
    <definedName name="Z_788C51E5_B449_4A00_926A_9188C4826F72_.wvu.FilterData" localSheetId="2" hidden="1">'2018'!$A$1:$S$200</definedName>
    <definedName name="Z_788C51E5_B449_4A00_926A_9188C4826F72_.wvu.FilterData" localSheetId="3" hidden="1">'2019'!$A$1:$S$92</definedName>
    <definedName name="Z_78CC85AC_4C92_4AAE_9C36_8E36CA358889_.wvu.FilterData" localSheetId="1" hidden="1">'2017'!$A$1:$S$458</definedName>
    <definedName name="Z_78CC85AC_4C92_4AAE_9C36_8E36CA358889_.wvu.FilterData" localSheetId="2" hidden="1">'2018'!$A$1:$S$200</definedName>
    <definedName name="Z_78CC85AC_4C92_4AAE_9C36_8E36CA358889_.wvu.FilterData" localSheetId="3" hidden="1">'2019'!$A$1:$S$92</definedName>
    <definedName name="Z_78D622E3_B67C_4312_BB8F_8AAA05045ADC_.wvu.FilterData" localSheetId="1" hidden="1">'2017'!$A$1:$S$458</definedName>
    <definedName name="Z_78D622E3_B67C_4312_BB8F_8AAA05045ADC_.wvu.FilterData" localSheetId="2" hidden="1">'2018'!$A$1:$S$200</definedName>
    <definedName name="Z_78D622E3_B67C_4312_BB8F_8AAA05045ADC_.wvu.FilterData" localSheetId="3" hidden="1">'2019'!$A$1:$S$92</definedName>
    <definedName name="Z_78F2B4E3_2D6B_4131_A0DF_D9F90F39E485_.wvu.FilterData" localSheetId="1" hidden="1">'2017'!$A$1:$S$458</definedName>
    <definedName name="Z_78F2B4E3_2D6B_4131_A0DF_D9F90F39E485_.wvu.FilterData" localSheetId="2" hidden="1">'2018'!$A$1:$S$200</definedName>
    <definedName name="Z_78F2B4E3_2D6B_4131_A0DF_D9F90F39E485_.wvu.FilterData" localSheetId="3" hidden="1">'2019'!$A$1:$S$92</definedName>
    <definedName name="Z_78F53C90_91D7_47CD_859D_50FAC64919EF_.wvu.FilterData" localSheetId="1" hidden="1">'2017'!$A$1:$S$458</definedName>
    <definedName name="Z_78F53C90_91D7_47CD_859D_50FAC64919EF_.wvu.FilterData" localSheetId="2" hidden="1">'2018'!$A$1:$S$200</definedName>
    <definedName name="Z_78F53C90_91D7_47CD_859D_50FAC64919EF_.wvu.FilterData" localSheetId="3" hidden="1">'2019'!$A$1:$S$92</definedName>
    <definedName name="Z_7907B838_5F94_4EA1_A61F_71952C84BD7C_.wvu.FilterData" localSheetId="1" hidden="1">'2017'!$A$1:$S$458</definedName>
    <definedName name="Z_7907B838_5F94_4EA1_A61F_71952C84BD7C_.wvu.FilterData" localSheetId="2" hidden="1">'2018'!$A$1:$S$200</definedName>
    <definedName name="Z_7907B838_5F94_4EA1_A61F_71952C84BD7C_.wvu.FilterData" localSheetId="3" hidden="1">'2019'!$A$1:$S$92</definedName>
    <definedName name="Z_7910C0E3_6D71_4A16_A6FE_A113A93BE8C9_.wvu.FilterData" localSheetId="2" hidden="1">'2018'!$A$1:$S$200</definedName>
    <definedName name="Z_7910C0E3_6D71_4A16_A6FE_A113A93BE8C9_.wvu.FilterData" localSheetId="3" hidden="1">'2019'!$A$1:$S$92</definedName>
    <definedName name="Z_791D3BA6_7AE7_47E8_B0AA_1184637B4210_.wvu.FilterData" localSheetId="2" hidden="1">'2018'!$A$1:$S$200</definedName>
    <definedName name="Z_791D3BA6_7AE7_47E8_B0AA_1184637B4210_.wvu.FilterData" localSheetId="3" hidden="1">'2019'!$A$1:$S$92</definedName>
    <definedName name="Z_7926B759_6959_4AD2_998E_7FC91BAFB56C_.wvu.FilterData" localSheetId="2" hidden="1">'2018'!$A$1:$S$200</definedName>
    <definedName name="Z_7926B759_6959_4AD2_998E_7FC91BAFB56C_.wvu.FilterData" localSheetId="3" hidden="1">'2019'!$A$1:$S$92</definedName>
    <definedName name="Z_79283D3F_67DA_45F8_8929_D14E0818E04E_.wvu.FilterData" localSheetId="2" hidden="1">'2018'!$A$1:$S$200</definedName>
    <definedName name="Z_79283D3F_67DA_45F8_8929_D14E0818E04E_.wvu.FilterData" localSheetId="3" hidden="1">'2019'!$A$1:$S$92</definedName>
    <definedName name="Z_7930705E_DBB9_4DB0_985C_F881FBD630BD_.wvu.FilterData" localSheetId="1" hidden="1">'2017'!$A$1:$S$458</definedName>
    <definedName name="Z_7930705E_DBB9_4DB0_985C_F881FBD630BD_.wvu.FilterData" localSheetId="2" hidden="1">'2018'!$A$1:$S$200</definedName>
    <definedName name="Z_7930705E_DBB9_4DB0_985C_F881FBD630BD_.wvu.FilterData" localSheetId="3" hidden="1">'2019'!$A$1:$S$92</definedName>
    <definedName name="Z_7938B0D5_32B8_4465_BE6D_3C71A7C1BBE7_.wvu.FilterData" localSheetId="3" hidden="1">'2019'!$A$1:$S$92</definedName>
    <definedName name="Z_79421923_E8F1_456E_A015_CBAABBEFD9C3_.wvu.FilterData" localSheetId="2" hidden="1">'2018'!$A$1:$S$200</definedName>
    <definedName name="Z_79421923_E8F1_456E_A015_CBAABBEFD9C3_.wvu.FilterData" localSheetId="3" hidden="1">'2019'!$A$1:$S$92</definedName>
    <definedName name="Z_794F8D4F_5B03_4FBF_B6E7_6FD82E1DC8B4_.wvu.FilterData" localSheetId="1" hidden="1">'2017'!$A$1:$S$458</definedName>
    <definedName name="Z_794F8D4F_5B03_4FBF_B6E7_6FD82E1DC8B4_.wvu.FilterData" localSheetId="2" hidden="1">'2018'!$A$1:$S$200</definedName>
    <definedName name="Z_794F8D4F_5B03_4FBF_B6E7_6FD82E1DC8B4_.wvu.FilterData" localSheetId="3" hidden="1">'2019'!$A$1:$S$92</definedName>
    <definedName name="Z_7999705B_342E_40DE_939E_E2EF3933A051_.wvu.FilterData" localSheetId="2" hidden="1">'2018'!$A$1:$S$200</definedName>
    <definedName name="Z_7999705B_342E_40DE_939E_E2EF3933A051_.wvu.FilterData" localSheetId="3" hidden="1">'2019'!$A$1:$S$92</definedName>
    <definedName name="Z_799EDB56_0AC4_4542_8E80_19830EAB6FDE_.wvu.FilterData" localSheetId="3" hidden="1">'2019'!$A$1:$S$92</definedName>
    <definedName name="Z_79C6EF62_970D_4194_9C24_3282B49D9B2E_.wvu.FilterData" localSheetId="2" hidden="1">'2018'!$A$1:$S$200</definedName>
    <definedName name="Z_79C6EF62_970D_4194_9C24_3282B49D9B2E_.wvu.FilterData" localSheetId="3" hidden="1">'2019'!$A$1:$S$92</definedName>
    <definedName name="Z_79D21250_1F0D_42C8_A386_B93DF35259DC_.wvu.FilterData" localSheetId="2" hidden="1">'2018'!$A$1:$S$200</definedName>
    <definedName name="Z_79D21250_1F0D_42C8_A386_B93DF35259DC_.wvu.FilterData" localSheetId="3" hidden="1">'2019'!$A$1:$S$92</definedName>
    <definedName name="Z_79D26A2A_5F85_434C_86A2_71FD2B849A4A_.wvu.FilterData" localSheetId="1" hidden="1">'2017'!$A$1:$S$458</definedName>
    <definedName name="Z_79D26A2A_5F85_434C_86A2_71FD2B849A4A_.wvu.FilterData" localSheetId="2" hidden="1">'2018'!$A$1:$S$200</definedName>
    <definedName name="Z_79D26A2A_5F85_434C_86A2_71FD2B849A4A_.wvu.FilterData" localSheetId="3" hidden="1">'2019'!$A$1:$S$92</definedName>
    <definedName name="Z_79D9EC31_E974_4B9B_A8C6_B6CFFF15B445_.wvu.FilterData" localSheetId="1" hidden="1">'2017'!$A$1:$S$458</definedName>
    <definedName name="Z_79D9EC31_E974_4B9B_A8C6_B6CFFF15B445_.wvu.FilterData" localSheetId="2" hidden="1">'2018'!$A$1:$S$200</definedName>
    <definedName name="Z_79D9EC31_E974_4B9B_A8C6_B6CFFF15B445_.wvu.FilterData" localSheetId="3" hidden="1">'2019'!$A$1:$S$92</definedName>
    <definedName name="Z_7A027205_F987_418C_8F58_C47278F955B9_.wvu.FilterData" localSheetId="2" hidden="1">'2018'!$A$1:$S$200</definedName>
    <definedName name="Z_7A027205_F987_418C_8F58_C47278F955B9_.wvu.FilterData" localSheetId="3" hidden="1">'2019'!$A$1:$S$92</definedName>
    <definedName name="Z_7A176A48_EB21_4D0E_879C_90C1F59639E9_.wvu.FilterData" localSheetId="1" hidden="1">'2017'!$A$1:$S$458</definedName>
    <definedName name="Z_7A176A48_EB21_4D0E_879C_90C1F59639E9_.wvu.FilterData" localSheetId="2" hidden="1">'2018'!$A$1:$S$200</definedName>
    <definedName name="Z_7A176A48_EB21_4D0E_879C_90C1F59639E9_.wvu.FilterData" localSheetId="3" hidden="1">'2019'!$A$1:$S$92</definedName>
    <definedName name="Z_7A4C4156_C2CF_4CC8_9601_6363002A1F43_.wvu.FilterData" localSheetId="1" hidden="1">'2017'!$A$1:$S$458</definedName>
    <definedName name="Z_7A4C4156_C2CF_4CC8_9601_6363002A1F43_.wvu.FilterData" localSheetId="2" hidden="1">'2018'!$A$1:$S$200</definedName>
    <definedName name="Z_7A4C4156_C2CF_4CC8_9601_6363002A1F43_.wvu.FilterData" localSheetId="3" hidden="1">'2019'!$A$1:$S$92</definedName>
    <definedName name="Z_7A4D8ED1_C575_472C_A4DE_03ED6955A5A3_.wvu.FilterData" localSheetId="3" hidden="1">'2019'!$A$1:$S$92</definedName>
    <definedName name="Z_7A953396_0BB0_464A_8370_B5C09DE685FE_.wvu.FilterData" localSheetId="2" hidden="1">'2018'!$A$1:$S$200</definedName>
    <definedName name="Z_7A953396_0BB0_464A_8370_B5C09DE685FE_.wvu.FilterData" localSheetId="3" hidden="1">'2019'!$A$1:$S$92</definedName>
    <definedName name="Z_7AA4B40D_395A_4AD6_93C7_19E3D2EB964B_.wvu.FilterData" localSheetId="1" hidden="1">'2017'!$A$1:$S$458</definedName>
    <definedName name="Z_7AA4B40D_395A_4AD6_93C7_19E3D2EB964B_.wvu.FilterData" localSheetId="2" hidden="1">'2018'!$A$1:$S$200</definedName>
    <definedName name="Z_7AA4B40D_395A_4AD6_93C7_19E3D2EB964B_.wvu.FilterData" localSheetId="3" hidden="1">'2019'!$A$1:$S$92</definedName>
    <definedName name="Z_7ACDE2AD_DCC4_4163_887D_D65E7915E7BD_.wvu.FilterData" localSheetId="2" hidden="1">'2018'!$A$1:$S$200</definedName>
    <definedName name="Z_7ACDE2AD_DCC4_4163_887D_D65E7915E7BD_.wvu.FilterData" localSheetId="3" hidden="1">'2019'!$A$1:$S$92</definedName>
    <definedName name="Z_7AE1A6D1_DE90_490D_876A_85148A45C721_.wvu.FilterData" localSheetId="2" hidden="1">'2018'!$A$1:$S$200</definedName>
    <definedName name="Z_7AE1A6D1_DE90_490D_876A_85148A45C721_.wvu.FilterData" localSheetId="3" hidden="1">'2019'!$A$1:$S$92</definedName>
    <definedName name="Z_7AF031C6_E527_40BD_B74F_47A46E6A56F0_.wvu.FilterData" localSheetId="2" hidden="1">'2018'!$A$1:$S$200</definedName>
    <definedName name="Z_7AF031C6_E527_40BD_B74F_47A46E6A56F0_.wvu.FilterData" localSheetId="3" hidden="1">'2019'!$A$1:$S$92</definedName>
    <definedName name="Z_7AFA35B6_8023_4328_9F3B_4C9BE9FBC48F_.wvu.FilterData" localSheetId="1" hidden="1">'2017'!$A$1:$S$458</definedName>
    <definedName name="Z_7AFA35B6_8023_4328_9F3B_4C9BE9FBC48F_.wvu.FilterData" localSheetId="2" hidden="1">'2018'!$A$1:$S$200</definedName>
    <definedName name="Z_7AFA35B6_8023_4328_9F3B_4C9BE9FBC48F_.wvu.FilterData" localSheetId="3" hidden="1">'2019'!$A$1:$S$92</definedName>
    <definedName name="Z_7B15337E_9E94_423A_AE4C_11437AF4E0F7_.wvu.FilterData" localSheetId="1" hidden="1">'2017'!$A$1:$S$458</definedName>
    <definedName name="Z_7B15337E_9E94_423A_AE4C_11437AF4E0F7_.wvu.FilterData" localSheetId="2" hidden="1">'2018'!$A$1:$S$200</definedName>
    <definedName name="Z_7B15337E_9E94_423A_AE4C_11437AF4E0F7_.wvu.FilterData" localSheetId="3" hidden="1">'2019'!$A$1:$S$92</definedName>
    <definedName name="Z_7B2363C5_7127_4C20_8F5A_37A596883BC0_.wvu.FilterData" localSheetId="2" hidden="1">'2018'!$A$1:$S$200</definedName>
    <definedName name="Z_7B2363C5_7127_4C20_8F5A_37A596883BC0_.wvu.FilterData" localSheetId="3" hidden="1">'2019'!$A$1:$S$92</definedName>
    <definedName name="Z_7B4435AA_DD28_45CA_B83F_85664EE9268C_.wvu.FilterData" localSheetId="2" hidden="1">'2018'!$A$1:$S$200</definedName>
    <definedName name="Z_7B4435AA_DD28_45CA_B83F_85664EE9268C_.wvu.FilterData" localSheetId="3" hidden="1">'2019'!$A$1:$S$92</definedName>
    <definedName name="Z_7B482873_912A_4874_BC9A_C19048FEC565_.wvu.FilterData" localSheetId="2" hidden="1">'2018'!$A$1:$S$200</definedName>
    <definedName name="Z_7B482873_912A_4874_BC9A_C19048FEC565_.wvu.FilterData" localSheetId="3" hidden="1">'2019'!$A$1:$S$92</definedName>
    <definedName name="Z_7B9D9BB6_442F_413D_9EC7_95383954247F_.wvu.FilterData" localSheetId="1" hidden="1">'2017'!$A$1:$S$458</definedName>
    <definedName name="Z_7B9D9BB6_442F_413D_9EC7_95383954247F_.wvu.FilterData" localSheetId="2" hidden="1">'2018'!$A$1:$S$200</definedName>
    <definedName name="Z_7B9D9BB6_442F_413D_9EC7_95383954247F_.wvu.FilterData" localSheetId="3" hidden="1">'2019'!$A$1:$S$92</definedName>
    <definedName name="Z_7BB580F2_924D_400C_842E_1B0B32D7B962_.wvu.FilterData" localSheetId="2" hidden="1">'2018'!$A$1:$S$200</definedName>
    <definedName name="Z_7BB580F2_924D_400C_842E_1B0B32D7B962_.wvu.FilterData" localSheetId="3" hidden="1">'2019'!$A$1:$S$92</definedName>
    <definedName name="Z_7BEE1BB7_E1F2_4428_9557_430B597E8265_.wvu.FilterData" localSheetId="2" hidden="1">'2018'!$A$1:$S$200</definedName>
    <definedName name="Z_7BEE1BB7_E1F2_4428_9557_430B597E8265_.wvu.FilterData" localSheetId="3" hidden="1">'2019'!$A$1:$S$92</definedName>
    <definedName name="Z_7BF863BB_DA49_40F0_A17A_46BA2161FA59_.wvu.FilterData" localSheetId="2" hidden="1">'2018'!$A$1:$S$200</definedName>
    <definedName name="Z_7BF863BB_DA49_40F0_A17A_46BA2161FA59_.wvu.FilterData" localSheetId="3" hidden="1">'2019'!$A$1:$S$92</definedName>
    <definedName name="Z_7C1AD0E1_7847_471A_891B_7FD7A2DB798B_.wvu.FilterData" localSheetId="2" hidden="1">'2018'!$A$1:$S$200</definedName>
    <definedName name="Z_7C1AD0E1_7847_471A_891B_7FD7A2DB798B_.wvu.FilterData" localSheetId="3" hidden="1">'2019'!$A$1:$S$92</definedName>
    <definedName name="Z_7C2BECFA_1871_4E52_8832_F4C5A662A9D1_.wvu.FilterData" localSheetId="3" hidden="1">'2019'!$A$1:$S$92</definedName>
    <definedName name="Z_7C4BE90D_5D93_4153_8AD4_34B6207DA14F_.wvu.FilterData" localSheetId="1" hidden="1">'2017'!$A$1:$S$458</definedName>
    <definedName name="Z_7C4BE90D_5D93_4153_8AD4_34B6207DA14F_.wvu.FilterData" localSheetId="2" hidden="1">'2018'!$A$1:$S$200</definedName>
    <definedName name="Z_7C4BE90D_5D93_4153_8AD4_34B6207DA14F_.wvu.FilterData" localSheetId="3" hidden="1">'2019'!$A$1:$S$92</definedName>
    <definedName name="Z_7C587BB2_16A7_4ECC_936F_D37A801B2BD2_.wvu.FilterData" localSheetId="2" hidden="1">'2018'!$A$1:$S$200</definedName>
    <definedName name="Z_7C587BB2_16A7_4ECC_936F_D37A801B2BD2_.wvu.FilterData" localSheetId="3" hidden="1">'2019'!$A$1:$S$92</definedName>
    <definedName name="Z_7C65316A_BA83_4896_B092_CD0AC50758FE_.wvu.FilterData" localSheetId="1" hidden="1">'2017'!$A$1:$S$458</definedName>
    <definedName name="Z_7C65316A_BA83_4896_B092_CD0AC50758FE_.wvu.FilterData" localSheetId="2" hidden="1">'2018'!$A$1:$S$200</definedName>
    <definedName name="Z_7C65316A_BA83_4896_B092_CD0AC50758FE_.wvu.FilterData" localSheetId="3" hidden="1">'2019'!$A$1:$S$92</definedName>
    <definedName name="Z_7C6A0081_A84E_4201_B0EB_47B671BAD8C7_.wvu.FilterData" localSheetId="2" hidden="1">'2018'!$A$1:$S$200</definedName>
    <definedName name="Z_7C6A0081_A84E_4201_B0EB_47B671BAD8C7_.wvu.FilterData" localSheetId="3" hidden="1">'2019'!$A$1:$S$92</definedName>
    <definedName name="Z_7C7F4335_E1CF_4586_B80A_53254CB594E3_.wvu.FilterData" localSheetId="2" hidden="1">'2018'!$A$1:$S$200</definedName>
    <definedName name="Z_7C7F4335_E1CF_4586_B80A_53254CB594E3_.wvu.FilterData" localSheetId="3" hidden="1">'2019'!$A$1:$S$92</definedName>
    <definedName name="Z_7C974F71_655E_4AAE_A738_CAA113B5029C_.wvu.FilterData" localSheetId="2" hidden="1">'2018'!$A$1:$S$200</definedName>
    <definedName name="Z_7C974F71_655E_4AAE_A738_CAA113B5029C_.wvu.FilterData" localSheetId="3" hidden="1">'2019'!$A$1:$S$92</definedName>
    <definedName name="Z_7CA751E1_8444_46E2_8AE6_4401C291709D_.wvu.FilterData" localSheetId="1" hidden="1">'2017'!$A$1:$S$458</definedName>
    <definedName name="Z_7CA751E1_8444_46E2_8AE6_4401C291709D_.wvu.FilterData" localSheetId="2" hidden="1">'2018'!$A$1:$S$200</definedName>
    <definedName name="Z_7CA751E1_8444_46E2_8AE6_4401C291709D_.wvu.FilterData" localSheetId="3" hidden="1">'2019'!$A$1:$S$92</definedName>
    <definedName name="Z_7CB35DD6_8750_4553_AC30_2D53A6212B50_.wvu.FilterData" localSheetId="1" hidden="1">'2017'!$A$1:$S$458</definedName>
    <definedName name="Z_7CB35DD6_8750_4553_AC30_2D53A6212B50_.wvu.FilterData" localSheetId="2" hidden="1">'2018'!$A$1:$S$200</definedName>
    <definedName name="Z_7CB35DD6_8750_4553_AC30_2D53A6212B50_.wvu.FilterData" localSheetId="3" hidden="1">'2019'!$A$1:$S$92</definedName>
    <definedName name="Z_7D308912_DA9D_460A_BA2A_7FDDBFEA879E_.wvu.FilterData" localSheetId="1" hidden="1">'2017'!$A$1:$S$1158</definedName>
    <definedName name="Z_7D308912_DA9D_460A_BA2A_7FDDBFEA879E_.wvu.FilterData" localSheetId="2" hidden="1">'2018'!$A$1:$S$200</definedName>
    <definedName name="Z_7D308912_DA9D_460A_BA2A_7FDDBFEA879E_.wvu.FilterData" localSheetId="3" hidden="1">'2019'!$A$1:$S$92</definedName>
    <definedName name="Z_7D497ACE_A93A_4A99_B64B_41A17E04536C_.wvu.FilterData" localSheetId="2" hidden="1">'2018'!$A$1:$S$200</definedName>
    <definedName name="Z_7D497ACE_A93A_4A99_B64B_41A17E04536C_.wvu.FilterData" localSheetId="3" hidden="1">'2019'!$A$1:$S$92</definedName>
    <definedName name="Z_7D4AA8DB_3346_4926_B933_6A0EAE851DFB_.wvu.FilterData" localSheetId="2" hidden="1">'2018'!$A$1:$S$200</definedName>
    <definedName name="Z_7D4AA8DB_3346_4926_B933_6A0EAE851DFB_.wvu.FilterData" localSheetId="3" hidden="1">'2019'!$A$1:$S$92</definedName>
    <definedName name="Z_7D5BB329_75AD_4DAA_A0F6_41CEA8A072B4_.wvu.FilterData" localSheetId="1" hidden="1">'2017'!$A$1:$S$458</definedName>
    <definedName name="Z_7D5BB329_75AD_4DAA_A0F6_41CEA8A072B4_.wvu.FilterData" localSheetId="2" hidden="1">'2018'!$A$1:$S$200</definedName>
    <definedName name="Z_7D5BB329_75AD_4DAA_A0F6_41CEA8A072B4_.wvu.FilterData" localSheetId="3" hidden="1">'2019'!$A$1:$S$92</definedName>
    <definedName name="Z_7D810076_B246_444B_BA01_96297C2C799A_.wvu.FilterData" localSheetId="1" hidden="1">'2017'!$A$1:$S$1158</definedName>
    <definedName name="Z_7D810076_B246_444B_BA01_96297C2C799A_.wvu.FilterData" localSheetId="2" hidden="1">'2018'!$A$1:$S$200</definedName>
    <definedName name="Z_7D810076_B246_444B_BA01_96297C2C799A_.wvu.FilterData" localSheetId="3" hidden="1">'2019'!$A$1:$S$92</definedName>
    <definedName name="Z_7D81D1A7_0AB7_4689_88D4_C16480F44203_.wvu.FilterData" localSheetId="2" hidden="1">'2018'!$A$1:$S$200</definedName>
    <definedName name="Z_7D81D1A7_0AB7_4689_88D4_C16480F44203_.wvu.FilterData" localSheetId="3" hidden="1">'2019'!$A$1:$S$92</definedName>
    <definedName name="Z_7DC5A6BC_729A_4405_AF42_2C5A2F70A229_.wvu.FilterData" localSheetId="1" hidden="1">'2017'!$A$1:$S$1158</definedName>
    <definedName name="Z_7DC5A6BC_729A_4405_AF42_2C5A2F70A229_.wvu.FilterData" localSheetId="2" hidden="1">'2018'!$A$1:$S$200</definedName>
    <definedName name="Z_7DC5A6BC_729A_4405_AF42_2C5A2F70A229_.wvu.FilterData" localSheetId="3" hidden="1">'2019'!$A$1:$S$92</definedName>
    <definedName name="Z_7DD22416_54A3_4997_9DA2_3B7946FA941C_.wvu.FilterData" localSheetId="2" hidden="1">'2018'!$A$1:$S$200</definedName>
    <definedName name="Z_7DD22416_54A3_4997_9DA2_3B7946FA941C_.wvu.FilterData" localSheetId="3" hidden="1">'2019'!$A$1:$S$92</definedName>
    <definedName name="Z_7DDDE44C_3407_439E_9E8C_7DABD7685755_.wvu.FilterData" localSheetId="3" hidden="1">'2019'!$A$1:$S$92</definedName>
    <definedName name="Z_7DE44881_DE7F_42AB_93E7_3D59BEDACFCF_.wvu.FilterData" localSheetId="1" hidden="1">'2017'!$A$1:$S$458</definedName>
    <definedName name="Z_7DE44881_DE7F_42AB_93E7_3D59BEDACFCF_.wvu.FilterData" localSheetId="2" hidden="1">'2018'!$A$1:$S$200</definedName>
    <definedName name="Z_7DE44881_DE7F_42AB_93E7_3D59BEDACFCF_.wvu.FilterData" localSheetId="3" hidden="1">'2019'!$A$1:$S$92</definedName>
    <definedName name="Z_7DFE5D16_8644_4F72_B1F8_0C179F2F03E1_.wvu.FilterData" localSheetId="1" hidden="1">'2017'!$A$1:$S$458</definedName>
    <definedName name="Z_7DFE5D16_8644_4F72_B1F8_0C179F2F03E1_.wvu.FilterData" localSheetId="2" hidden="1">'2018'!$A$1:$S$200</definedName>
    <definedName name="Z_7DFE5D16_8644_4F72_B1F8_0C179F2F03E1_.wvu.FilterData" localSheetId="3" hidden="1">'2019'!$A$1:$S$92</definedName>
    <definedName name="Z_7E0E1030_7A25_4028_A7C1_AEE37B58DA38_.wvu.FilterData" localSheetId="2" hidden="1">'2018'!$A$1:$S$200</definedName>
    <definedName name="Z_7E0E1030_7A25_4028_A7C1_AEE37B58DA38_.wvu.FilterData" localSheetId="3" hidden="1">'2019'!$A$1:$S$92</definedName>
    <definedName name="Z_7E0FDD49_D44E_4EA9_89FD_97B9C642ECAC_.wvu.FilterData" localSheetId="2" hidden="1">'2018'!$A$1:$S$200</definedName>
    <definedName name="Z_7E0FDD49_D44E_4EA9_89FD_97B9C642ECAC_.wvu.FilterData" localSheetId="3" hidden="1">'2019'!$A$1:$S$92</definedName>
    <definedName name="Z_7E2235C3_9E4D_4726_90AA_09C00B7D61CA_.wvu.FilterData" localSheetId="2" hidden="1">'2018'!$A$1:$S$200</definedName>
    <definedName name="Z_7E73A71E_37F0_45D2_BEFB_0AC7E3A1DD60_.wvu.FilterData" localSheetId="1" hidden="1">'2017'!$A$1:$S$458</definedName>
    <definedName name="Z_7E73A71E_37F0_45D2_BEFB_0AC7E3A1DD60_.wvu.FilterData" localSheetId="2" hidden="1">'2018'!$A$1:$S$200</definedName>
    <definedName name="Z_7E73A71E_37F0_45D2_BEFB_0AC7E3A1DD60_.wvu.FilterData" localSheetId="3" hidden="1">'2019'!$A$1:$S$92</definedName>
    <definedName name="Z_7E73E3F4_7F4A_4D5E_908D_97B0D14173FE_.wvu.FilterData" localSheetId="1" hidden="1">'2017'!$A$1:$S$458</definedName>
    <definedName name="Z_7E73E3F4_7F4A_4D5E_908D_97B0D14173FE_.wvu.FilterData" localSheetId="2" hidden="1">'2018'!$A$1:$S$200</definedName>
    <definedName name="Z_7E73E3F4_7F4A_4D5E_908D_97B0D14173FE_.wvu.FilterData" localSheetId="3" hidden="1">'2019'!$A$1:$S$92</definedName>
    <definedName name="Z_7E75AC59_68FE_4F10_88A5_1238F55B23F4_.wvu.FilterData" localSheetId="2" hidden="1">'2018'!$A$1:$S$200</definedName>
    <definedName name="Z_7E75AC59_68FE_4F10_88A5_1238F55B23F4_.wvu.FilterData" localSheetId="3" hidden="1">'2019'!$A$1:$S$92</definedName>
    <definedName name="Z_7E94DAB9_9A8C_4CEC_B29F_BFFEB545A403_.wvu.FilterData" localSheetId="2" hidden="1">'2018'!$A$1:$S$200</definedName>
    <definedName name="Z_7E94DAB9_9A8C_4CEC_B29F_BFFEB545A403_.wvu.FilterData" localSheetId="3" hidden="1">'2019'!$A$1:$S$92</definedName>
    <definedName name="Z_7EAA8F4E_E000_4BA9_BFC1_F40AADFDB1E9_.wvu.FilterData" localSheetId="2" hidden="1">'2018'!$A$1:$S$200</definedName>
    <definedName name="Z_7EAA8F4E_E000_4BA9_BFC1_F40AADFDB1E9_.wvu.FilterData" localSheetId="3" hidden="1">'2019'!$A$1:$S$92</definedName>
    <definedName name="Z_7EAB869A_8867_41DD_96FC_6F5425874826_.wvu.FilterData" localSheetId="2" hidden="1">'2018'!$A$1:$S$200</definedName>
    <definedName name="Z_7EAB869A_8867_41DD_96FC_6F5425874826_.wvu.FilterData" localSheetId="3" hidden="1">'2019'!$A$1:$S$92</definedName>
    <definedName name="Z_7EAD55C4_B463_4D34_9829_A68594B0C3DC_.wvu.FilterData" localSheetId="2" hidden="1">'2018'!$A$1:$S$200</definedName>
    <definedName name="Z_7EAD55C4_B463_4D34_9829_A68594B0C3DC_.wvu.FilterData" localSheetId="3" hidden="1">'2019'!$A$1:$S$92</definedName>
    <definedName name="Z_7EE3AD7A_9379_4850_8A95_124EF84B2FDE_.wvu.FilterData" localSheetId="2" hidden="1">'2018'!$A$1:$S$200</definedName>
    <definedName name="Z_7EE3AD7A_9379_4850_8A95_124EF84B2FDE_.wvu.FilterData" localSheetId="3" hidden="1">'2019'!$A$1:$S$92</definedName>
    <definedName name="Z_7EE4EA60_BEC7_44F2_AD2D_1C997204E54C_.wvu.FilterData" localSheetId="1" hidden="1">'2017'!$A$1:$S$458</definedName>
    <definedName name="Z_7EE4EA60_BEC7_44F2_AD2D_1C997204E54C_.wvu.FilterData" localSheetId="2" hidden="1">'2018'!$A$1:$S$200</definedName>
    <definedName name="Z_7EE4EA60_BEC7_44F2_AD2D_1C997204E54C_.wvu.FilterData" localSheetId="3" hidden="1">'2019'!$A$1:$S$92</definedName>
    <definedName name="Z_7F1B32AD_62E6_444F_851A_DDDEB7537714_.wvu.FilterData" localSheetId="1" hidden="1">'2017'!$A$1:$S$458</definedName>
    <definedName name="Z_7F1B32AD_62E6_444F_851A_DDDEB7537714_.wvu.FilterData" localSheetId="2" hidden="1">'2018'!$A$1:$S$200</definedName>
    <definedName name="Z_7F1B32AD_62E6_444F_851A_DDDEB7537714_.wvu.FilterData" localSheetId="3" hidden="1">'2019'!$A$1:$S$92</definedName>
    <definedName name="Z_7F40CB95_ED4E_453F_BAD1_A40C6A16C28E_.wvu.FilterData" localSheetId="2" hidden="1">'2018'!$A$1:$S$200</definedName>
    <definedName name="Z_7F40CB95_ED4E_453F_BAD1_A40C6A16C28E_.wvu.FilterData" localSheetId="3" hidden="1">'2019'!$A$1:$S$92</definedName>
    <definedName name="Z_7F6B2E40_1889_42EC_BBB5_4EFF8FD5F3EF_.wvu.FilterData" localSheetId="2" hidden="1">'2018'!$A$1:$S$200</definedName>
    <definedName name="Z_7F6B2E40_1889_42EC_BBB5_4EFF8FD5F3EF_.wvu.FilterData" localSheetId="3" hidden="1">'2019'!$A$1:$S$92</definedName>
    <definedName name="Z_7F8B08F0_BCE5_4F33_8061_B1865C55B5A1_.wvu.FilterData" localSheetId="2" hidden="1">'2018'!$A$1:$S$200</definedName>
    <definedName name="Z_7F8B08F0_BCE5_4F33_8061_B1865C55B5A1_.wvu.FilterData" localSheetId="3" hidden="1">'2019'!$A$1:$S$92</definedName>
    <definedName name="Z_7FBC1CAE_1FB9_49A8_9A01_4AA6FDDC427C_.wvu.FilterData" localSheetId="1" hidden="1">'2017'!$A$1:$S$458</definedName>
    <definedName name="Z_7FBC1CAE_1FB9_49A8_9A01_4AA6FDDC427C_.wvu.FilterData" localSheetId="2" hidden="1">'2018'!$A$1:$S$200</definedName>
    <definedName name="Z_7FBC1CAE_1FB9_49A8_9A01_4AA6FDDC427C_.wvu.FilterData" localSheetId="3" hidden="1">'2019'!$A$1:$S$92</definedName>
    <definedName name="Z_7FC0197C_A75E_4263_AA0F_C862EEEAC0EF_.wvu.FilterData" localSheetId="1" hidden="1">'2017'!$A$1:$S$458</definedName>
    <definedName name="Z_7FC0197C_A75E_4263_AA0F_C862EEEAC0EF_.wvu.FilterData" localSheetId="2" hidden="1">'2018'!$A$1:$S$200</definedName>
    <definedName name="Z_7FC0197C_A75E_4263_AA0F_C862EEEAC0EF_.wvu.FilterData" localSheetId="3" hidden="1">'2019'!$A$1:$S$92</definedName>
    <definedName name="Z_7FE28492_5545_4DFB_A8E9_F3CD6EBBF1E4_.wvu.FilterData" localSheetId="2" hidden="1">'2018'!$A$1:$S$200</definedName>
    <definedName name="Z_7FE28492_5545_4DFB_A8E9_F3CD6EBBF1E4_.wvu.FilterData" localSheetId="3" hidden="1">'2019'!$A$1:$S$92</definedName>
    <definedName name="Z_7FF54310_F1BF_4F03_8663_D68494DA7905_.wvu.FilterData" localSheetId="2" hidden="1">'2018'!$A$1:$S$200</definedName>
    <definedName name="Z_7FF54310_F1BF_4F03_8663_D68494DA7905_.wvu.FilterData" localSheetId="3" hidden="1">'2019'!$A$1:$S$92</definedName>
    <definedName name="Z_80106488_F5A1_448F_A135_3C6BFCF1A2BD_.wvu.FilterData" localSheetId="2" hidden="1">'2018'!$A$1:$S$200</definedName>
    <definedName name="Z_80106488_F5A1_448F_A135_3C6BFCF1A2BD_.wvu.FilterData" localSheetId="3" hidden="1">'2019'!$A$1:$S$92</definedName>
    <definedName name="Z_8018C180_AEE3_4773_9087_0961DCA880F8_.wvu.FilterData" localSheetId="1" hidden="1">'2017'!$A$1:$S$458</definedName>
    <definedName name="Z_8018C180_AEE3_4773_9087_0961DCA880F8_.wvu.FilterData" localSheetId="2" hidden="1">'2018'!$A$1:$S$200</definedName>
    <definedName name="Z_8018C180_AEE3_4773_9087_0961DCA880F8_.wvu.FilterData" localSheetId="3" hidden="1">'2019'!$A$1:$S$92</definedName>
    <definedName name="Z_802F357C_49F6_4CF3_8591_7C5A3FED5D9E_.wvu.FilterData" localSheetId="2" hidden="1">'2018'!$A$1:$S$200</definedName>
    <definedName name="Z_802F357C_49F6_4CF3_8591_7C5A3FED5D9E_.wvu.FilterData" localSheetId="3" hidden="1">'2019'!$A$1:$S$92</definedName>
    <definedName name="Z_8030A566_DC5E_4014_8D53_6CD8B8DED607_.wvu.FilterData" localSheetId="1" hidden="1">'2017'!$A$1:$S$458</definedName>
    <definedName name="Z_8030A566_DC5E_4014_8D53_6CD8B8DED607_.wvu.FilterData" localSheetId="2" hidden="1">'2018'!$A$1:$S$200</definedName>
    <definedName name="Z_8030A566_DC5E_4014_8D53_6CD8B8DED607_.wvu.FilterData" localSheetId="3" hidden="1">'2019'!$A$1:$S$92</definedName>
    <definedName name="Z_80335599_9864_442A_A389_6C67BAC43A24_.wvu.FilterData" localSheetId="2" hidden="1">'2018'!$A$1:$S$200</definedName>
    <definedName name="Z_80335599_9864_442A_A389_6C67BAC43A24_.wvu.FilterData" localSheetId="3" hidden="1">'2019'!$A$1:$S$92</definedName>
    <definedName name="Z_80398D43_3B60_4CB5_A05E_99F20165A05B_.wvu.FilterData" localSheetId="1" hidden="1">'2017'!$A$1:$S$1158</definedName>
    <definedName name="Z_80398D43_3B60_4CB5_A05E_99F20165A05B_.wvu.FilterData" localSheetId="2" hidden="1">'2018'!$A$1:$S$200</definedName>
    <definedName name="Z_80398D43_3B60_4CB5_A05E_99F20165A05B_.wvu.FilterData" localSheetId="3" hidden="1">'2019'!$A$1:$S$92</definedName>
    <definedName name="Z_804272C7_5928_4F8F_82CF_70565ACC162B_.wvu.FilterData" localSheetId="1" hidden="1">'2017'!$A$1:$S$1158</definedName>
    <definedName name="Z_804272C7_5928_4F8F_82CF_70565ACC162B_.wvu.FilterData" localSheetId="2" hidden="1">'2018'!$A$1:$S$200</definedName>
    <definedName name="Z_804272C7_5928_4F8F_82CF_70565ACC162B_.wvu.FilterData" localSheetId="3" hidden="1">'2019'!$A$1:$S$92</definedName>
    <definedName name="Z_804D5286_CF92_41F2_BA9D_112B08568938_.wvu.FilterData" localSheetId="2" hidden="1">'2018'!$A$1:$S$200</definedName>
    <definedName name="Z_804D5286_CF92_41F2_BA9D_112B08568938_.wvu.FilterData" localSheetId="3" hidden="1">'2019'!$A$1:$S$92</definedName>
    <definedName name="Z_8057A4F6_DEB5_4B9F_8143_2C9A8BA4408A_.wvu.FilterData" localSheetId="2" hidden="1">'2018'!$A$1:$S$200</definedName>
    <definedName name="Z_8057A4F6_DEB5_4B9F_8143_2C9A8BA4408A_.wvu.FilterData" localSheetId="3" hidden="1">'2019'!$A$1:$S$92</definedName>
    <definedName name="Z_8077E33E_F3C5_47B3_B5AB_CB862BA72B96_.wvu.FilterData" localSheetId="2" hidden="1">'2018'!$A$1:$S$200</definedName>
    <definedName name="Z_8077E33E_F3C5_47B3_B5AB_CB862BA72B96_.wvu.FilterData" localSheetId="3" hidden="1">'2019'!$A$1:$S$92</definedName>
    <definedName name="Z_808FDFC8_6090_415E_ADE9_FB48223DC1AB_.wvu.FilterData" localSheetId="2" hidden="1">'2018'!$A$1:$S$200</definedName>
    <definedName name="Z_808FDFC8_6090_415E_ADE9_FB48223DC1AB_.wvu.FilterData" localSheetId="3" hidden="1">'2019'!$A$1:$S$92</definedName>
    <definedName name="Z_80988242_1D7C_484A_B8DE_FA68E272CA58_.wvu.FilterData" localSheetId="1" hidden="1">'2017'!$A$1:$S$458</definedName>
    <definedName name="Z_80988242_1D7C_484A_B8DE_FA68E272CA58_.wvu.FilterData" localSheetId="2" hidden="1">'2018'!$A$1:$S$200</definedName>
    <definedName name="Z_80988242_1D7C_484A_B8DE_FA68E272CA58_.wvu.FilterData" localSheetId="3" hidden="1">'2019'!$A$1:$S$92</definedName>
    <definedName name="Z_80B73952_6DFE_47EA_B9BC_C1A3EBCA62BE_.wvu.FilterData" localSheetId="2" hidden="1">'2018'!$A$1:$S$200</definedName>
    <definedName name="Z_80B73952_6DFE_47EA_B9BC_C1A3EBCA62BE_.wvu.FilterData" localSheetId="3" hidden="1">'2019'!$A$1:$S$92</definedName>
    <definedName name="Z_80E178EB_55E7_4033_A12D_8D95FDDDFA3F_.wvu.FilterData" localSheetId="2" hidden="1">'2018'!$A$1:$S$200</definedName>
    <definedName name="Z_80E178EB_55E7_4033_A12D_8D95FDDDFA3F_.wvu.FilterData" localSheetId="3" hidden="1">'2019'!$A$1:$S$92</definedName>
    <definedName name="Z_80E70A4F_8785_4467_BACB_6C568F33CE1E_.wvu.FilterData" localSheetId="1" hidden="1">'2017'!$A$1:$S$458</definedName>
    <definedName name="Z_80E70A4F_8785_4467_BACB_6C568F33CE1E_.wvu.FilterData" localSheetId="2" hidden="1">'2018'!$A$1:$S$200</definedName>
    <definedName name="Z_80E70A4F_8785_4467_BACB_6C568F33CE1E_.wvu.FilterData" localSheetId="3" hidden="1">'2019'!$A$1:$S$92</definedName>
    <definedName name="Z_8116D1A3_875A_4EE0_AFF3_D26777DCCE0A_.wvu.FilterData" localSheetId="1" hidden="1">'2017'!$A$1:$S$1158</definedName>
    <definedName name="Z_8116D1A3_875A_4EE0_AFF3_D26777DCCE0A_.wvu.FilterData" localSheetId="2" hidden="1">'2018'!$A$1:$S$200</definedName>
    <definedName name="Z_8116D1A3_875A_4EE0_AFF3_D26777DCCE0A_.wvu.FilterData" localSheetId="3" hidden="1">'2019'!$A$1:$S$92</definedName>
    <definedName name="Z_812562BF_5A69_4A26_9F6C_B346681AE04A_.wvu.FilterData" localSheetId="2" hidden="1">'2018'!$A$1:$S$200</definedName>
    <definedName name="Z_812562BF_5A69_4A26_9F6C_B346681AE04A_.wvu.FilterData" localSheetId="3" hidden="1">'2019'!$A$1:$S$92</definedName>
    <definedName name="Z_81551755_ED8C_4CB0_8283_C0A5A6BFCDD5_.wvu.FilterData" localSheetId="1" hidden="1">'2017'!$A$1:$S$458</definedName>
    <definedName name="Z_81551755_ED8C_4CB0_8283_C0A5A6BFCDD5_.wvu.FilterData" localSheetId="2" hidden="1">'2018'!$A$1:$S$200</definedName>
    <definedName name="Z_81551755_ED8C_4CB0_8283_C0A5A6BFCDD5_.wvu.FilterData" localSheetId="3" hidden="1">'2019'!$A$1:$S$92</definedName>
    <definedName name="Z_8156C25D_846C_4A96_BCF3_77323AEF4362_.wvu.FilterData" localSheetId="1" hidden="1">'2017'!$A$1:$S$458</definedName>
    <definedName name="Z_8156C25D_846C_4A96_BCF3_77323AEF4362_.wvu.FilterData" localSheetId="2" hidden="1">'2018'!$A$1:$S$200</definedName>
    <definedName name="Z_8156C25D_846C_4A96_BCF3_77323AEF4362_.wvu.FilterData" localSheetId="3" hidden="1">'2019'!$A$1:$S$92</definedName>
    <definedName name="Z_817A0AD2_80B1_493B_84D9_8A468D9707CA_.wvu.FilterData" localSheetId="1" hidden="1">'2017'!$A$1:$S$458</definedName>
    <definedName name="Z_817A0AD2_80B1_493B_84D9_8A468D9707CA_.wvu.FilterData" localSheetId="2" hidden="1">'2018'!$A$1:$S$200</definedName>
    <definedName name="Z_817A0AD2_80B1_493B_84D9_8A468D9707CA_.wvu.FilterData" localSheetId="3" hidden="1">'2019'!$A$1:$S$92</definedName>
    <definedName name="Z_81ABFDB7_28AD_4B78_BD40_116A7D8086B3_.wvu.FilterData" localSheetId="2" hidden="1">'2018'!$A$1:$S$200</definedName>
    <definedName name="Z_81ABFDB7_28AD_4B78_BD40_116A7D8086B3_.wvu.FilterData" localSheetId="3" hidden="1">'2019'!$A$1:$S$92</definedName>
    <definedName name="Z_81B39588_F0B9_4D5D_B9D0_2BE91CA34F2F_.wvu.FilterData" localSheetId="3" hidden="1">'2019'!$A$1:$S$92</definedName>
    <definedName name="Z_81C8951D_751E_4A96_996B_BDA2FB1F751D_.wvu.FilterData" localSheetId="1" hidden="1">'2017'!$A$1:$S$458</definedName>
    <definedName name="Z_81C8951D_751E_4A96_996B_BDA2FB1F751D_.wvu.FilterData" localSheetId="2" hidden="1">'2018'!$A$1:$S$200</definedName>
    <definedName name="Z_81C8951D_751E_4A96_996B_BDA2FB1F751D_.wvu.FilterData" localSheetId="3" hidden="1">'2019'!$A$1:$S$92</definedName>
    <definedName name="Z_81C8ACE9_D399_477A_AA82_CEBA7FC1E9BF_.wvu.FilterData" localSheetId="1" hidden="1">'2017'!$A$1:$S$458</definedName>
    <definedName name="Z_81C8ACE9_D399_477A_AA82_CEBA7FC1E9BF_.wvu.FilterData" localSheetId="2" hidden="1">'2018'!$A$1:$S$200</definedName>
    <definedName name="Z_81C8ACE9_D399_477A_AA82_CEBA7FC1E9BF_.wvu.FilterData" localSheetId="3" hidden="1">'2019'!$A$1:$S$92</definedName>
    <definedName name="Z_81DAB736_7C24_4568_8834_0EAB7D38C6A3_.wvu.FilterData" localSheetId="2" hidden="1">'2018'!$A$1:$S$200</definedName>
    <definedName name="Z_81DAB736_7C24_4568_8834_0EAB7D38C6A3_.wvu.FilterData" localSheetId="3" hidden="1">'2019'!$A$1:$S$92</definedName>
    <definedName name="Z_81EF243E_0E94_43C9_B7C2_510B64474BA8_.wvu.FilterData" localSheetId="2" hidden="1">'2018'!$A$1:$S$200</definedName>
    <definedName name="Z_81EF243E_0E94_43C9_B7C2_510B64474BA8_.wvu.FilterData" localSheetId="3" hidden="1">'2019'!$A$1:$S$92</definedName>
    <definedName name="Z_81F66E1E_60B2_4115_A17A_6D4570AE13C7_.wvu.FilterData" localSheetId="3" hidden="1">'2019'!$A$1:$S$92</definedName>
    <definedName name="Z_8218B82C_58B3_406F_A517_625D26388B22_.wvu.FilterData" localSheetId="1" hidden="1">'2017'!$A$1:$S$458</definedName>
    <definedName name="Z_8218B82C_58B3_406F_A517_625D26388B22_.wvu.FilterData" localSheetId="2" hidden="1">'2018'!$A$1:$S$200</definedName>
    <definedName name="Z_8218B82C_58B3_406F_A517_625D26388B22_.wvu.FilterData" localSheetId="3" hidden="1">'2019'!$A$1:$S$92</definedName>
    <definedName name="Z_821AE9B5_2E6F_4738_85A9_DF76EF68F001_.wvu.FilterData" localSheetId="2" hidden="1">'2018'!$A$1:$S$200</definedName>
    <definedName name="Z_821AE9B5_2E6F_4738_85A9_DF76EF68F001_.wvu.FilterData" localSheetId="3" hidden="1">'2019'!$A$1:$S$92</definedName>
    <definedName name="Z_8220EB3C_70BB_4315_972A_44BBE0E0DC56_.wvu.FilterData" localSheetId="2" hidden="1">'2018'!$A$1:$S$200</definedName>
    <definedName name="Z_8220EB3C_70BB_4315_972A_44BBE0E0DC56_.wvu.FilterData" localSheetId="3" hidden="1">'2019'!$A$1:$S$92</definedName>
    <definedName name="Z_8225B5D6_7F0A_411A_BC75_91D88602CD3B_.wvu.FilterData" localSheetId="1" hidden="1">'2017'!$A$1:$S$458</definedName>
    <definedName name="Z_8225B5D6_7F0A_411A_BC75_91D88602CD3B_.wvu.FilterData" localSheetId="2" hidden="1">'2018'!$A$1:$S$200</definedName>
    <definedName name="Z_8225B5D6_7F0A_411A_BC75_91D88602CD3B_.wvu.FilterData" localSheetId="3" hidden="1">'2019'!$A$1:$S$92</definedName>
    <definedName name="Z_823CC9DA_30BE_48A7_B69C_3EF7025C31C2_.wvu.FilterData" localSheetId="2" hidden="1">'2018'!$A$1:$S$200</definedName>
    <definedName name="Z_823CC9DA_30BE_48A7_B69C_3EF7025C31C2_.wvu.FilterData" localSheetId="3" hidden="1">'2019'!$A$1:$S$92</definedName>
    <definedName name="Z_825496CE_30C3_41A8_8315_46B475782043_.wvu.FilterData" localSheetId="2" hidden="1">'2018'!$A$1:$S$200</definedName>
    <definedName name="Z_825496CE_30C3_41A8_8315_46B475782043_.wvu.FilterData" localSheetId="3" hidden="1">'2019'!$A$1:$S$92</definedName>
    <definedName name="Z_827B1DBC_226A_48D5_919C_885516FE8AD6_.wvu.FilterData" localSheetId="2" hidden="1">'2018'!$A$1:$S$200</definedName>
    <definedName name="Z_827B1DBC_226A_48D5_919C_885516FE8AD6_.wvu.FilterData" localSheetId="3" hidden="1">'2019'!$A$1:$S$92</definedName>
    <definedName name="Z_8281D2B0_86C5_4905_B11C_9A87D9976877_.wvu.FilterData" localSheetId="2" hidden="1">'2018'!$A$1:$S$200</definedName>
    <definedName name="Z_8281D2B0_86C5_4905_B11C_9A87D9976877_.wvu.FilterData" localSheetId="3" hidden="1">'2019'!$A$1:$S$92</definedName>
    <definedName name="Z_82892561_9FF7_44B2_9377_4DC26B598E15_.wvu.FilterData" localSheetId="2" hidden="1">'2018'!$A$1:$S$200</definedName>
    <definedName name="Z_82892561_9FF7_44B2_9377_4DC26B598E15_.wvu.FilterData" localSheetId="3" hidden="1">'2019'!$A$1:$S$92</definedName>
    <definedName name="Z_829A2AD4_11BB_49E9_977A_00BB63EAE73D_.wvu.FilterData" localSheetId="2" hidden="1">'2018'!$A$1:$S$200</definedName>
    <definedName name="Z_829A2AD4_11BB_49E9_977A_00BB63EAE73D_.wvu.FilterData" localSheetId="3" hidden="1">'2019'!$A$1:$S$92</definedName>
    <definedName name="Z_82A05A14_633D_4FBF_913E_D975B935B01F_.wvu.FilterData" localSheetId="1" hidden="1">'2017'!$A$1:$S$458</definedName>
    <definedName name="Z_82A05A14_633D_4FBF_913E_D975B935B01F_.wvu.FilterData" localSheetId="2" hidden="1">'2018'!$A$1:$S$200</definedName>
    <definedName name="Z_82A05A14_633D_4FBF_913E_D975B935B01F_.wvu.FilterData" localSheetId="3" hidden="1">'2019'!$A$1:$S$92</definedName>
    <definedName name="Z_82C927E3_B0C2_49A7_ABB7_BF09A58A0155_.wvu.FilterData" localSheetId="2" hidden="1">'2018'!$A$1:$S$200</definedName>
    <definedName name="Z_82C927E3_B0C2_49A7_ABB7_BF09A58A0155_.wvu.FilterData" localSheetId="3" hidden="1">'2019'!$A$1:$S$92</definedName>
    <definedName name="Z_82DCE7B7_E9F9_423B_9BF2_78D2871F347E_.wvu.FilterData" localSheetId="2" hidden="1">'2018'!$A$1:$S$200</definedName>
    <definedName name="Z_82DCE7B7_E9F9_423B_9BF2_78D2871F347E_.wvu.FilterData" localSheetId="3" hidden="1">'2019'!$A$1:$S$92</definedName>
    <definedName name="Z_82F4E29B_CDAE_46D3_AA4A_EE576D7D6DDE_.wvu.FilterData" localSheetId="2" hidden="1">'2018'!$A$1:$S$200</definedName>
    <definedName name="Z_82F4E29B_CDAE_46D3_AA4A_EE576D7D6DDE_.wvu.FilterData" localSheetId="3" hidden="1">'2019'!$A$1:$S$92</definedName>
    <definedName name="Z_82F775A2_CB24_483D_B648_D07F14386C92_.wvu.FilterData" localSheetId="3" hidden="1">'2019'!$A$1:$S$92</definedName>
    <definedName name="Z_8331C3EB_874B_45C5_BEB0_3F239B40ACC8_.wvu.FilterData" localSheetId="1" hidden="1">'2017'!$A$1:$S$1158</definedName>
    <definedName name="Z_8355EA3B_C495_4507_AEA6_CE685A77E3BF_.wvu.FilterData" localSheetId="2" hidden="1">'2018'!$A$1:$S$200</definedName>
    <definedName name="Z_8355EA3B_C495_4507_AEA6_CE685A77E3BF_.wvu.FilterData" localSheetId="3" hidden="1">'2019'!$A$1:$S$92</definedName>
    <definedName name="Z_8358938E_196E_4B0A_8B82_BD6DDC02BA0B_.wvu.FilterData" localSheetId="3" hidden="1">'2019'!$A$1:$S$92</definedName>
    <definedName name="Z_835CB4CC_8F42_47EA_AF2B_5520784B3A87_.wvu.FilterData" localSheetId="1" hidden="1">'2017'!$A$1:$S$458</definedName>
    <definedName name="Z_835CB4CC_8F42_47EA_AF2B_5520784B3A87_.wvu.FilterData" localSheetId="2" hidden="1">'2018'!$A$1:$S$200</definedName>
    <definedName name="Z_835CB4CC_8F42_47EA_AF2B_5520784B3A87_.wvu.FilterData" localSheetId="3" hidden="1">'2019'!$A$1:$S$92</definedName>
    <definedName name="Z_8365BFC9_C807_4486_B65E_32324AF35DF7_.wvu.FilterData" localSheetId="1" hidden="1">'2017'!$A$1:$S$458</definedName>
    <definedName name="Z_8365BFC9_C807_4486_B65E_32324AF35DF7_.wvu.FilterData" localSheetId="2" hidden="1">'2018'!$A$1:$S$200</definedName>
    <definedName name="Z_8365BFC9_C807_4486_B65E_32324AF35DF7_.wvu.FilterData" localSheetId="3" hidden="1">'2019'!$A$1:$S$92</definedName>
    <definedName name="Z_83A83EF2_21C1_40F8_939E_6059190BC64F_.wvu.FilterData" localSheetId="2" hidden="1">'2018'!$A$1:$S$200</definedName>
    <definedName name="Z_83A83EF2_21C1_40F8_939E_6059190BC64F_.wvu.FilterData" localSheetId="3" hidden="1">'2019'!$A$1:$S$92</definedName>
    <definedName name="Z_83B615F5_FCDE_4F72_8B80_D014CE49D50D_.wvu.FilterData" localSheetId="1" hidden="1">'2017'!$A$1:$S$458</definedName>
    <definedName name="Z_83B615F5_FCDE_4F72_8B80_D014CE49D50D_.wvu.FilterData" localSheetId="2" hidden="1">'2018'!$A$1:$S$200</definedName>
    <definedName name="Z_83B615F5_FCDE_4F72_8B80_D014CE49D50D_.wvu.FilterData" localSheetId="3" hidden="1">'2019'!$A$1:$S$92</definedName>
    <definedName name="Z_83C55771_8613_4994_BD67_77637F6128DE_.wvu.FilterData" localSheetId="1" hidden="1">'2017'!$A$1:$S$458</definedName>
    <definedName name="Z_83C55771_8613_4994_BD67_77637F6128DE_.wvu.FilterData" localSheetId="2" hidden="1">'2018'!$A$1:$S$200</definedName>
    <definedName name="Z_83C55771_8613_4994_BD67_77637F6128DE_.wvu.FilterData" localSheetId="3" hidden="1">'2019'!$A$1:$S$92</definedName>
    <definedName name="Z_83FDF856_764F_463A_BCA0_135EC1D53BC1_.wvu.FilterData" localSheetId="1" hidden="1">'2017'!$A$1:$S$458</definedName>
    <definedName name="Z_83FDF856_764F_463A_BCA0_135EC1D53BC1_.wvu.FilterData" localSheetId="2" hidden="1">'2018'!$A$1:$S$200</definedName>
    <definedName name="Z_83FDF856_764F_463A_BCA0_135EC1D53BC1_.wvu.FilterData" localSheetId="3" hidden="1">'2019'!$A$1:$S$92</definedName>
    <definedName name="Z_840381AE_67F2_42AE_B418_13A4B086C187_.wvu.FilterData" localSheetId="2" hidden="1">'2018'!$A$1:$S$200</definedName>
    <definedName name="Z_840381AE_67F2_42AE_B418_13A4B086C187_.wvu.FilterData" localSheetId="3" hidden="1">'2019'!$A$1:$S$92</definedName>
    <definedName name="Z_84146C51_5128_4CA7_8731_645C4BD5844B_.wvu.FilterData" localSheetId="2" hidden="1">'2018'!$A$1:$S$200</definedName>
    <definedName name="Z_84146C51_5128_4CA7_8731_645C4BD5844B_.wvu.FilterData" localSheetId="3" hidden="1">'2019'!$A$1:$S$92</definedName>
    <definedName name="Z_841D071F_A812_4496_A224_8BBF37BC26BF_.wvu.FilterData" localSheetId="1" hidden="1">'2017'!$A$1:$S$458</definedName>
    <definedName name="Z_841D071F_A812_4496_A224_8BBF37BC26BF_.wvu.FilterData" localSheetId="2" hidden="1">'2018'!$A$1:$S$200</definedName>
    <definedName name="Z_841D071F_A812_4496_A224_8BBF37BC26BF_.wvu.FilterData" localSheetId="3" hidden="1">'2019'!$A$1:$S$92</definedName>
    <definedName name="Z_842347A1_73CD_4E1C_BA1F_8E349FA0E579_.wvu.FilterData" localSheetId="1" hidden="1">'2017'!$A$1:$S$458</definedName>
    <definedName name="Z_842347A1_73CD_4E1C_BA1F_8E349FA0E579_.wvu.FilterData" localSheetId="2" hidden="1">'2018'!$A$1:$S$200</definedName>
    <definedName name="Z_842347A1_73CD_4E1C_BA1F_8E349FA0E579_.wvu.FilterData" localSheetId="3" hidden="1">'2019'!$A$1:$S$92</definedName>
    <definedName name="Z_842980D9_1ABA_4919_9C47_5E9C40D23CC1_.wvu.FilterData" localSheetId="1" hidden="1">'2017'!$A$1:$S$458</definedName>
    <definedName name="Z_842980D9_1ABA_4919_9C47_5E9C40D23CC1_.wvu.FilterData" localSheetId="2" hidden="1">'2018'!$A$1:$S$200</definedName>
    <definedName name="Z_842980D9_1ABA_4919_9C47_5E9C40D23CC1_.wvu.FilterData" localSheetId="3" hidden="1">'2019'!$A$1:$S$92</definedName>
    <definedName name="Z_846C7634_E1B0_44A3_9F36_A2FC464B4255_.wvu.FilterData" localSheetId="1" hidden="1">'2017'!$A$1:$S$458</definedName>
    <definedName name="Z_846C7634_E1B0_44A3_9F36_A2FC464B4255_.wvu.FilterData" localSheetId="2" hidden="1">'2018'!$A$1:$S$200</definedName>
    <definedName name="Z_846C7634_E1B0_44A3_9F36_A2FC464B4255_.wvu.FilterData" localSheetId="3" hidden="1">'2019'!$A$1:$S$92</definedName>
    <definedName name="Z_848FF18B_0332_4C92_9CCF_91E9AEDEA787_.wvu.FilterData" localSheetId="2" hidden="1">'2018'!$A$1:$S$200</definedName>
    <definedName name="Z_848FF18B_0332_4C92_9CCF_91E9AEDEA787_.wvu.FilterData" localSheetId="3" hidden="1">'2019'!$A$1:$S$92</definedName>
    <definedName name="Z_8493F337_7BEC_4E77_97B2_9483FD3EFDC7_.wvu.FilterData" localSheetId="2" hidden="1">'2018'!$A$1:$S$200</definedName>
    <definedName name="Z_8493F337_7BEC_4E77_97B2_9483FD3EFDC7_.wvu.FilterData" localSheetId="3" hidden="1">'2019'!$A$1:$S$92</definedName>
    <definedName name="Z_84B8D657_FE38_4CEE_AB85_FAEC2DE52AB6_.wvu.FilterData" localSheetId="1" hidden="1">'2017'!$A$1:$S$458</definedName>
    <definedName name="Z_84B8D657_FE38_4CEE_AB85_FAEC2DE52AB6_.wvu.FilterData" localSheetId="2" hidden="1">'2018'!$A$1:$S$200</definedName>
    <definedName name="Z_84B8D657_FE38_4CEE_AB85_FAEC2DE52AB6_.wvu.FilterData" localSheetId="3" hidden="1">'2019'!$A$1:$S$92</definedName>
    <definedName name="Z_84B96D05_36D7_45FB_B857_878F002D2AB5_.wvu.FilterData" localSheetId="1" hidden="1">'2017'!$A$1:$S$458</definedName>
    <definedName name="Z_84B96D05_36D7_45FB_B857_878F002D2AB5_.wvu.FilterData" localSheetId="2" hidden="1">'2018'!$A$1:$S$200</definedName>
    <definedName name="Z_84B96D05_36D7_45FB_B857_878F002D2AB5_.wvu.FilterData" localSheetId="3" hidden="1">'2019'!$A$1:$S$92</definedName>
    <definedName name="Z_84D2898A_8407_46D4_B786_AA904D9B1D9D_.wvu.FilterData" localSheetId="2" hidden="1">'2018'!$A$1:$S$200</definedName>
    <definedName name="Z_84D2898A_8407_46D4_B786_AA904D9B1D9D_.wvu.FilterData" localSheetId="3" hidden="1">'2019'!$A$1:$S$92</definedName>
    <definedName name="Z_84DE3D3F_960F_49FD_A1E8_E331EF739119_.wvu.FilterData" localSheetId="2" hidden="1">'2018'!$A$1:$S$200</definedName>
    <definedName name="Z_84DE3D3F_960F_49FD_A1E8_E331EF739119_.wvu.FilterData" localSheetId="3" hidden="1">'2019'!$A$1:$S$92</definedName>
    <definedName name="Z_84E3853B_830C_4FD8_B07B_E565E7EFBF11_.wvu.FilterData" localSheetId="2" hidden="1">'2018'!$A$1:$S$200</definedName>
    <definedName name="Z_84E3853B_830C_4FD8_B07B_E565E7EFBF11_.wvu.FilterData" localSheetId="3" hidden="1">'2019'!$A$1:$S$92</definedName>
    <definedName name="Z_84E5CE0E_4EB1_4A6E_92A7_7AE23965BDF0_.wvu.FilterData" localSheetId="2" hidden="1">'2018'!$A$1:$S$200</definedName>
    <definedName name="Z_84E5CE0E_4EB1_4A6E_92A7_7AE23965BDF0_.wvu.FilterData" localSheetId="3" hidden="1">'2019'!$A$1:$S$92</definedName>
    <definedName name="Z_85004A9C_B8C1_4897_9D54_511E9A0A3EDF_.wvu.FilterData" localSheetId="2" hidden="1">'2018'!$A$1:$S$200</definedName>
    <definedName name="Z_85004A9C_B8C1_4897_9D54_511E9A0A3EDF_.wvu.FilterData" localSheetId="3" hidden="1">'2019'!$A$1:$S$92</definedName>
    <definedName name="Z_851A584C_E4C6_48C9_A72B_0DF1D6AB5A8E_.wvu.FilterData" localSheetId="2" hidden="1">'2018'!$A$1:$S$200</definedName>
    <definedName name="Z_851A584C_E4C6_48C9_A72B_0DF1D6AB5A8E_.wvu.FilterData" localSheetId="3" hidden="1">'2019'!$A$1:$S$92</definedName>
    <definedName name="Z_855F12B9_8689_4119_A92A_C3A9D3B7F4EF_.wvu.FilterData" localSheetId="1" hidden="1">'2017'!$A$1:$S$458</definedName>
    <definedName name="Z_855F12B9_8689_4119_A92A_C3A9D3B7F4EF_.wvu.FilterData" localSheetId="2" hidden="1">'2018'!$A$1:$S$200</definedName>
    <definedName name="Z_855F12B9_8689_4119_A92A_C3A9D3B7F4EF_.wvu.FilterData" localSheetId="3" hidden="1">'2019'!$A$1:$S$92</definedName>
    <definedName name="Z_856E86DD_98C9_4781_B6CE_48371F0D89AB_.wvu.FilterData" localSheetId="2" hidden="1">'2018'!$A$1:$S$200</definedName>
    <definedName name="Z_856E86DD_98C9_4781_B6CE_48371F0D89AB_.wvu.FilterData" localSheetId="3" hidden="1">'2019'!$A$1:$S$92</definedName>
    <definedName name="Z_85811CA5_99F6_4585_8C3A_5C88A660C58B_.wvu.FilterData" localSheetId="2" hidden="1">'2018'!$A$1:$S$200</definedName>
    <definedName name="Z_85811CA5_99F6_4585_8C3A_5C88A660C58B_.wvu.FilterData" localSheetId="3" hidden="1">'2019'!$A$1:$S$92</definedName>
    <definedName name="Z_8582A7BF_6594_4AF7_B441_AA75D1021EC2_.wvu.FilterData" localSheetId="2" hidden="1">'2018'!$A$1:$S$200</definedName>
    <definedName name="Z_8582A7BF_6594_4AF7_B441_AA75D1021EC2_.wvu.FilterData" localSheetId="3" hidden="1">'2019'!$A$1:$S$92</definedName>
    <definedName name="Z_85A2716A_B3F7_49C3_B710_BB4CE084FABA_.wvu.FilterData" localSheetId="2" hidden="1">'2018'!$A$1:$S$200</definedName>
    <definedName name="Z_85A8D1EE_FBC7_4113_92D7_BB356593A04E_.wvu.FilterData" localSheetId="2" hidden="1">'2018'!$A$1:$S$200</definedName>
    <definedName name="Z_85A8D1EE_FBC7_4113_92D7_BB356593A04E_.wvu.FilterData" localSheetId="3" hidden="1">'2019'!$A$1:$S$92</definedName>
    <definedName name="Z_85C7C615_A939_4304_85A3_4D6E2EB0B7A1_.wvu.FilterData" localSheetId="1" hidden="1">'2017'!$A$1:$S$458</definedName>
    <definedName name="Z_85C7C615_A939_4304_85A3_4D6E2EB0B7A1_.wvu.FilterData" localSheetId="2" hidden="1">'2018'!$A$1:$S$200</definedName>
    <definedName name="Z_85C7C615_A939_4304_85A3_4D6E2EB0B7A1_.wvu.FilterData" localSheetId="3" hidden="1">'2019'!$A$1:$S$92</definedName>
    <definedName name="Z_85F07D9D_F997_4158_A0E7_B5C3AD481725_.wvu.FilterData" localSheetId="2" hidden="1">'2018'!$A$1:$S$200</definedName>
    <definedName name="Z_85F07D9D_F997_4158_A0E7_B5C3AD481725_.wvu.FilterData" localSheetId="3" hidden="1">'2019'!$A$1:$S$92</definedName>
    <definedName name="Z_86044824_C406_46D1_9FD3_7B5A5BF0DE8F_.wvu.FilterData" localSheetId="2" hidden="1">'2018'!$A$1:$S$200</definedName>
    <definedName name="Z_86044824_C406_46D1_9FD3_7B5A5BF0DE8F_.wvu.FilterData" localSheetId="3" hidden="1">'2019'!$A$1:$S$92</definedName>
    <definedName name="Z_862712D1_748B_485F_B2EC_010A0A9FE034_.wvu.FilterData" localSheetId="1" hidden="1">'2017'!$A$1:$S$458</definedName>
    <definedName name="Z_862712D1_748B_485F_B2EC_010A0A9FE034_.wvu.FilterData" localSheetId="2" hidden="1">'2018'!$A$1:$S$200</definedName>
    <definedName name="Z_862712D1_748B_485F_B2EC_010A0A9FE034_.wvu.FilterData" localSheetId="3" hidden="1">'2019'!$A$1:$S$92</definedName>
    <definedName name="Z_86384B4C_E797_442A_A28D_C501B7D0AA37_.wvu.FilterData" localSheetId="2" hidden="1">'2018'!$A$1:$S$200</definedName>
    <definedName name="Z_86384B4C_E797_442A_A28D_C501B7D0AA37_.wvu.FilterData" localSheetId="3" hidden="1">'2019'!$A$1:$S$92</definedName>
    <definedName name="Z_86432B8B_E74B_4F9A_8A5F_395795CBC8FE_.wvu.FilterData" localSheetId="2" hidden="1">'2018'!$A$1:$S$200</definedName>
    <definedName name="Z_86432B8B_E74B_4F9A_8A5F_395795CBC8FE_.wvu.FilterData" localSheetId="3" hidden="1">'2019'!$A$1:$S$92</definedName>
    <definedName name="Z_865484C1_4DAB_4769_8D03_43319579B2AE_.wvu.FilterData" localSheetId="3" hidden="1">'2019'!$A$1:$S$92</definedName>
    <definedName name="Z_8660809E_1147_4F70_9B35_B1BA20AEE627_.wvu.FilterData" localSheetId="2" hidden="1">'2018'!$A$1:$S$200</definedName>
    <definedName name="Z_8660809E_1147_4F70_9B35_B1BA20AEE627_.wvu.FilterData" localSheetId="3" hidden="1">'2019'!$A$1:$S$92</definedName>
    <definedName name="Z_866466D8_4325_45C3_9DD3_B9C40D5D40FC_.wvu.FilterData" localSheetId="2" hidden="1">'2018'!$A$1:$S$200</definedName>
    <definedName name="Z_866466D8_4325_45C3_9DD3_B9C40D5D40FC_.wvu.FilterData" localSheetId="3" hidden="1">'2019'!$A$1:$S$92</definedName>
    <definedName name="Z_866CC4F3_015A_4150_BB2E_CA24EEE0A0D7_.wvu.FilterData" localSheetId="2" hidden="1">'2018'!$A$1:$S$200</definedName>
    <definedName name="Z_866CC4F3_015A_4150_BB2E_CA24EEE0A0D7_.wvu.FilterData" localSheetId="3" hidden="1">'2019'!$A$1:$S$92</definedName>
    <definedName name="Z_867A0645_56CA_4C83_9BCB_479AD5891BE6_.wvu.FilterData" localSheetId="1" hidden="1">'2017'!$A$1:$S$458</definedName>
    <definedName name="Z_867A0645_56CA_4C83_9BCB_479AD5891BE6_.wvu.FilterData" localSheetId="2" hidden="1">'2018'!$A$1:$S$200</definedName>
    <definedName name="Z_867A0645_56CA_4C83_9BCB_479AD5891BE6_.wvu.FilterData" localSheetId="3" hidden="1">'2019'!$A$1:$S$92</definedName>
    <definedName name="Z_8682AAB3_009B_4833_A146_038A3F6AD58D_.wvu.FilterData" localSheetId="2" hidden="1">'2018'!$A$1:$S$200</definedName>
    <definedName name="Z_8682AAB3_009B_4833_A146_038A3F6AD58D_.wvu.FilterData" localSheetId="3" hidden="1">'2019'!$A$1:$S$92</definedName>
    <definedName name="Z_86862E30_EFFC_4B77_8138_1F19F851BFAE_.wvu.FilterData" localSheetId="1" hidden="1">'2017'!$A$1:$S$458</definedName>
    <definedName name="Z_86862E30_EFFC_4B77_8138_1F19F851BFAE_.wvu.FilterData" localSheetId="2" hidden="1">'2018'!$A$1:$S$200</definedName>
    <definedName name="Z_86862E30_EFFC_4B77_8138_1F19F851BFAE_.wvu.FilterData" localSheetId="3" hidden="1">'2019'!$A$1:$S$92</definedName>
    <definedName name="Z_86C2D30B_CB51_4989_A9C3_A800DC65BEFB_.wvu.FilterData" localSheetId="2" hidden="1">'2018'!$A$1:$S$200</definedName>
    <definedName name="Z_86C2D30B_CB51_4989_A9C3_A800DC65BEFB_.wvu.FilterData" localSheetId="3" hidden="1">'2019'!$A$1:$S$92</definedName>
    <definedName name="Z_86E47B9A_78BE_4917_9864_B0467A19FE9A_.wvu.FilterData" localSheetId="3" hidden="1">'2019'!$A$1:$S$92</definedName>
    <definedName name="Z_86ECFA4E_C621_4CCA_8FC1_3E68125B0208_.wvu.FilterData" localSheetId="1" hidden="1">'2017'!$A$1:$S$458</definedName>
    <definedName name="Z_86ECFA4E_C621_4CCA_8FC1_3E68125B0208_.wvu.FilterData" localSheetId="2" hidden="1">'2018'!$A$1:$S$200</definedName>
    <definedName name="Z_86ECFA4E_C621_4CCA_8FC1_3E68125B0208_.wvu.FilterData" localSheetId="3" hidden="1">'2019'!$A$1:$S$92</definedName>
    <definedName name="Z_86F572BB_3978_4C80_8308_682C9F757BD9_.wvu.FilterData" localSheetId="2" hidden="1">'2018'!$A$1:$S$200</definedName>
    <definedName name="Z_86F572BB_3978_4C80_8308_682C9F757BD9_.wvu.FilterData" localSheetId="3" hidden="1">'2019'!$A$1:$S$92</definedName>
    <definedName name="Z_86F5D141_7D49_4093_9974_308D44502367_.wvu.FilterData" localSheetId="2" hidden="1">'2018'!$A$1:$S$200</definedName>
    <definedName name="Z_86F5D141_7D49_4093_9974_308D44502367_.wvu.FilterData" localSheetId="3" hidden="1">'2019'!$A$1:$S$92</definedName>
    <definedName name="Z_86F93F06_0B57_482E_B1A0_9318EDAB29D7_.wvu.FilterData" localSheetId="2" hidden="1">'2018'!$A$1:$S$200</definedName>
    <definedName name="Z_86F93F06_0B57_482E_B1A0_9318EDAB29D7_.wvu.FilterData" localSheetId="3" hidden="1">'2019'!$A$1:$S$92</definedName>
    <definedName name="Z_8725CEBA_EE09_4FD4_85B3_F6E233FCDFAD_.wvu.FilterData" localSheetId="1" hidden="1">'2017'!$A$1:$S$458</definedName>
    <definedName name="Z_8725CEBA_EE09_4FD4_85B3_F6E233FCDFAD_.wvu.FilterData" localSheetId="2" hidden="1">'2018'!$A$1:$S$200</definedName>
    <definedName name="Z_8725CEBA_EE09_4FD4_85B3_F6E233FCDFAD_.wvu.FilterData" localSheetId="3" hidden="1">'2019'!$A$1:$S$92</definedName>
    <definedName name="Z_874BE3D9_2C69_4ED5_89E4_59D51E1D228D_.wvu.FilterData" localSheetId="2" hidden="1">'2018'!$A$1:$S$200</definedName>
    <definedName name="Z_874BE3D9_2C69_4ED5_89E4_59D51E1D228D_.wvu.FilterData" localSheetId="3" hidden="1">'2019'!$A$1:$S$92</definedName>
    <definedName name="Z_875FDDAA_7954_427E_A5B0_9952C8194AA1_.wvu.FilterData" localSheetId="1" hidden="1">'2017'!$A$1:$S$458</definedName>
    <definedName name="Z_875FDDAA_7954_427E_A5B0_9952C8194AA1_.wvu.FilterData" localSheetId="2" hidden="1">'2018'!$A$1:$S$200</definedName>
    <definedName name="Z_875FDDAA_7954_427E_A5B0_9952C8194AA1_.wvu.FilterData" localSheetId="3" hidden="1">'2019'!$A$1:$S$92</definedName>
    <definedName name="Z_8760C234_7F28_481F_ACE8_D287E74FABD9_.wvu.FilterData" localSheetId="2" hidden="1">'2018'!$A$1:$S$200</definedName>
    <definedName name="Z_8760C234_7F28_481F_ACE8_D287E74FABD9_.wvu.FilterData" localSheetId="3" hidden="1">'2019'!$A$1:$S$92</definedName>
    <definedName name="Z_876785A0_4C29_4EC6_BA2D_4417B67F4475_.wvu.FilterData" localSheetId="1" hidden="1">'2017'!$A$1:$S$1158</definedName>
    <definedName name="Z_876785A0_4C29_4EC6_BA2D_4417B67F4475_.wvu.FilterData" localSheetId="2" hidden="1">'2018'!$A$1:$S$200</definedName>
    <definedName name="Z_876785A0_4C29_4EC6_BA2D_4417B67F4475_.wvu.FilterData" localSheetId="3" hidden="1">'2019'!$A$1:$S$92</definedName>
    <definedName name="Z_87678EAE_2A3E_4383_B6FC_2E71C77D36F6_.wvu.FilterData" localSheetId="1" hidden="1">'2017'!$A$1:$S$458</definedName>
    <definedName name="Z_87678EAE_2A3E_4383_B6FC_2E71C77D36F6_.wvu.FilterData" localSheetId="2" hidden="1">'2018'!$A$1:$S$200</definedName>
    <definedName name="Z_87678EAE_2A3E_4383_B6FC_2E71C77D36F6_.wvu.FilterData" localSheetId="3" hidden="1">'2019'!$A$1:$S$92</definedName>
    <definedName name="Z_8781F013_28AD_4C13_8648_16D75D38F9C2_.wvu.FilterData" localSheetId="1" hidden="1">'2017'!$A$1:$S$458</definedName>
    <definedName name="Z_8781F013_28AD_4C13_8648_16D75D38F9C2_.wvu.FilterData" localSheetId="2" hidden="1">'2018'!$A$1:$S$200</definedName>
    <definedName name="Z_8781F013_28AD_4C13_8648_16D75D38F9C2_.wvu.FilterData" localSheetId="3" hidden="1">'2019'!$A$1:$S$92</definedName>
    <definedName name="Z_87A6EF3D_58C3_4CB5_83BC_6A408CC9429B_.wvu.FilterData" localSheetId="1" hidden="1">'2017'!$A$1:$S$458</definedName>
    <definedName name="Z_87A6EF3D_58C3_4CB5_83BC_6A408CC9429B_.wvu.FilterData" localSheetId="2" hidden="1">'2018'!$A$1:$S$200</definedName>
    <definedName name="Z_87A6EF3D_58C3_4CB5_83BC_6A408CC9429B_.wvu.FilterData" localSheetId="3" hidden="1">'2019'!$A$1:$S$92</definedName>
    <definedName name="Z_87B7C283_EB29_464A_B118_295D362C31CC_.wvu.FilterData" localSheetId="1" hidden="1">'2017'!$A$1:$S$458</definedName>
    <definedName name="Z_87B7C283_EB29_464A_B118_295D362C31CC_.wvu.FilterData" localSheetId="2" hidden="1">'2018'!$A$1:$S$200</definedName>
    <definedName name="Z_87B7C283_EB29_464A_B118_295D362C31CC_.wvu.FilterData" localSheetId="3" hidden="1">'2019'!$A$1:$S$92</definedName>
    <definedName name="Z_87BAAD57_14B5_416F_A10B_0E7043AB2E95_.wvu.FilterData" localSheetId="1" hidden="1">'2017'!$A$1:$S$458</definedName>
    <definedName name="Z_87BAAD57_14B5_416F_A10B_0E7043AB2E95_.wvu.FilterData" localSheetId="2" hidden="1">'2018'!$A$1:$S$200</definedName>
    <definedName name="Z_87BAAD57_14B5_416F_A10B_0E7043AB2E95_.wvu.FilterData" localSheetId="3" hidden="1">'2019'!$A$1:$S$92</definedName>
    <definedName name="Z_87C631E5_A414_420B_B4CF_14A31CB46624_.wvu.FilterData" localSheetId="1" hidden="1">'2017'!$A$1:$S$1158</definedName>
    <definedName name="Z_87C631E5_A414_420B_B4CF_14A31CB46624_.wvu.FilterData" localSheetId="2" hidden="1">'2018'!$A$1:$S$200</definedName>
    <definedName name="Z_87C631E5_A414_420B_B4CF_14A31CB46624_.wvu.FilterData" localSheetId="3" hidden="1">'2019'!$A$1:$S$92</definedName>
    <definedName name="Z_87C8F072_9F1B_40F9_AEFA_BF7081958A07_.wvu.FilterData" localSheetId="1" hidden="1">'2017'!$A$1:$S$458</definedName>
    <definedName name="Z_87C8F072_9F1B_40F9_AEFA_BF7081958A07_.wvu.FilterData" localSheetId="2" hidden="1">'2018'!$A$1:$S$200</definedName>
    <definedName name="Z_87C8F072_9F1B_40F9_AEFA_BF7081958A07_.wvu.FilterData" localSheetId="3" hidden="1">'2019'!$A$1:$S$92</definedName>
    <definedName name="Z_87C9BBCC_44E3_4B88_B6B0_02452DD98D64_.wvu.FilterData" localSheetId="1" hidden="1">'2017'!$A$1:$S$458</definedName>
    <definedName name="Z_87C9BBCC_44E3_4B88_B6B0_02452DD98D64_.wvu.FilterData" localSheetId="2" hidden="1">'2018'!$A$1:$S$200</definedName>
    <definedName name="Z_87C9BBCC_44E3_4B88_B6B0_02452DD98D64_.wvu.FilterData" localSheetId="3" hidden="1">'2019'!$A$1:$S$92</definedName>
    <definedName name="Z_87EAD7A1_C547_4FB9_BC29_9F0884DB974A_.wvu.FilterData" localSheetId="2" hidden="1">'2018'!$A$1:$S$200</definedName>
    <definedName name="Z_87EAD7A1_C547_4FB9_BC29_9F0884DB974A_.wvu.FilterData" localSheetId="3" hidden="1">'2019'!$A$1:$S$92</definedName>
    <definedName name="Z_87F5B079_9A13_44A6_BE09_553DE8B1612A_.wvu.FilterData" localSheetId="1" hidden="1">'2017'!$A$1:$S$458</definedName>
    <definedName name="Z_87F5B079_9A13_44A6_BE09_553DE8B1612A_.wvu.FilterData" localSheetId="2" hidden="1">'2018'!$A$1:$S$200</definedName>
    <definedName name="Z_87F5B079_9A13_44A6_BE09_553DE8B1612A_.wvu.FilterData" localSheetId="3" hidden="1">'2019'!$A$1:$S$92</definedName>
    <definedName name="Z_8805D11A_77C2_4BB2_B21D_DCAD317257FA_.wvu.FilterData" localSheetId="2" hidden="1">'2018'!$A$1:$S$200</definedName>
    <definedName name="Z_8805D11A_77C2_4BB2_B21D_DCAD317257FA_.wvu.FilterData" localSheetId="3" hidden="1">'2019'!$A$1:$S$92</definedName>
    <definedName name="Z_88189F82_7306_4B99_B9D5_4F19DDD02858_.wvu.FilterData" localSheetId="1" hidden="1">'2017'!$A$1:$S$1158</definedName>
    <definedName name="Z_88189F82_7306_4B99_B9D5_4F19DDD02858_.wvu.FilterData" localSheetId="2" hidden="1">'2018'!$A$1:$S$200</definedName>
    <definedName name="Z_88189F82_7306_4B99_B9D5_4F19DDD02858_.wvu.FilterData" localSheetId="3" hidden="1">'2019'!$A$1:$S$92</definedName>
    <definedName name="Z_881E5AEB_B072_4E36_845E_900356545EC7_.wvu.FilterData" localSheetId="1" hidden="1">'2017'!$A$1:$S$458</definedName>
    <definedName name="Z_881E5AEB_B072_4E36_845E_900356545EC7_.wvu.FilterData" localSheetId="2" hidden="1">'2018'!$A$1:$S$200</definedName>
    <definedName name="Z_881E5AEB_B072_4E36_845E_900356545EC7_.wvu.FilterData" localSheetId="3" hidden="1">'2019'!$A$1:$S$92</definedName>
    <definedName name="Z_884216F2_84DC_4CAE_B660_A3CFF22690AB_.wvu.FilterData" localSheetId="1" hidden="1">'2017'!$A$1:$S$458</definedName>
    <definedName name="Z_884216F2_84DC_4CAE_B660_A3CFF22690AB_.wvu.FilterData" localSheetId="2" hidden="1">'2018'!$A$1:$S$200</definedName>
    <definedName name="Z_884216F2_84DC_4CAE_B660_A3CFF22690AB_.wvu.FilterData" localSheetId="3" hidden="1">'2019'!$A$1:$S$92</definedName>
    <definedName name="Z_88502355_CF00_433C_96A2_7893452BD594_.wvu.FilterData" localSheetId="1" hidden="1">'2017'!$A$1:$S$458</definedName>
    <definedName name="Z_88502355_CF00_433C_96A2_7893452BD594_.wvu.FilterData" localSheetId="2" hidden="1">'2018'!$A$1:$S$200</definedName>
    <definedName name="Z_88502355_CF00_433C_96A2_7893452BD594_.wvu.FilterData" localSheetId="3" hidden="1">'2019'!$A$1:$S$92</definedName>
    <definedName name="Z_88595E62_FC0B_42C6_9EEF_B9F81A9E7BFA_.wvu.FilterData" localSheetId="1" hidden="1">'2017'!$A$1:$S$458</definedName>
    <definedName name="Z_88595E62_FC0B_42C6_9EEF_B9F81A9E7BFA_.wvu.FilterData" localSheetId="2" hidden="1">'2018'!$A$1:$S$200</definedName>
    <definedName name="Z_88595E62_FC0B_42C6_9EEF_B9F81A9E7BFA_.wvu.FilterData" localSheetId="3" hidden="1">'2019'!$A$1:$S$92</definedName>
    <definedName name="Z_8861C36C_0AC7_4210_9CE5_BDD3F8AA091A_.wvu.FilterData" localSheetId="1" hidden="1">'2017'!$A$1:$S$458</definedName>
    <definedName name="Z_8861C36C_0AC7_4210_9CE5_BDD3F8AA091A_.wvu.FilterData" localSheetId="2" hidden="1">'2018'!$A$1:$S$200</definedName>
    <definedName name="Z_8861C36C_0AC7_4210_9CE5_BDD3F8AA091A_.wvu.FilterData" localSheetId="3" hidden="1">'2019'!$A$1:$S$92</definedName>
    <definedName name="Z_88B549D9_5957_4C16_AE3F_2C6006A886FC_.wvu.FilterData" localSheetId="2" hidden="1">'2018'!$A$1:$S$200</definedName>
    <definedName name="Z_88B549D9_5957_4C16_AE3F_2C6006A886FC_.wvu.FilterData" localSheetId="3" hidden="1">'2019'!$A$1:$S$92</definedName>
    <definedName name="Z_88D9BBD9_8319_47EA_8C77_00726EF2DECE_.wvu.FilterData" localSheetId="2" hidden="1">'2018'!$A$1:$S$200</definedName>
    <definedName name="Z_88D9BBD9_8319_47EA_8C77_00726EF2DECE_.wvu.FilterData" localSheetId="3" hidden="1">'2019'!$A$1:$S$92</definedName>
    <definedName name="Z_88EF02DA_3193_4FCF_AA2A_2E85156332D8_.wvu.FilterData" localSheetId="2" hidden="1">'2018'!$A$1:$S$200</definedName>
    <definedName name="Z_88EF02DA_3193_4FCF_AA2A_2E85156332D8_.wvu.FilterData" localSheetId="3" hidden="1">'2019'!$A$1:$S$92</definedName>
    <definedName name="Z_88EF0B82_AC44_4651_A3D5_735A1A095531_.wvu.FilterData" localSheetId="1" hidden="1">'2017'!$A$1:$S$1158</definedName>
    <definedName name="Z_88EF0B82_AC44_4651_A3D5_735A1A095531_.wvu.FilterData" localSheetId="2" hidden="1">'2018'!$A$1:$S$200</definedName>
    <definedName name="Z_88EF0B82_AC44_4651_A3D5_735A1A095531_.wvu.FilterData" localSheetId="3" hidden="1">'2019'!$A$1:$S$92</definedName>
    <definedName name="Z_88F694E6_E81E_42C2_A768_2AE962537E8E_.wvu.FilterData" localSheetId="1" hidden="1">'2017'!$A$1:$S$458</definedName>
    <definedName name="Z_88F694E6_E81E_42C2_A768_2AE962537E8E_.wvu.FilterData" localSheetId="2" hidden="1">'2018'!$A$1:$S$200</definedName>
    <definedName name="Z_88F694E6_E81E_42C2_A768_2AE962537E8E_.wvu.FilterData" localSheetId="3" hidden="1">'2019'!$A$1:$S$92</definedName>
    <definedName name="Z_88F71156_8609_494F_8CE3_399CC05F3360_.wvu.FilterData" localSheetId="2" hidden="1">'2018'!$A$1:$S$200</definedName>
    <definedName name="Z_88F71156_8609_494F_8CE3_399CC05F3360_.wvu.FilterData" localSheetId="3" hidden="1">'2019'!$A$1:$S$92</definedName>
    <definedName name="Z_892C51A5_48F8_4DDF_92FE_F503E353E7AF_.wvu.FilterData" localSheetId="1" hidden="1">'2017'!$A$1:$S$458</definedName>
    <definedName name="Z_892C51A5_48F8_4DDF_92FE_F503E353E7AF_.wvu.FilterData" localSheetId="2" hidden="1">'2018'!$A$1:$S$200</definedName>
    <definedName name="Z_892C51A5_48F8_4DDF_92FE_F503E353E7AF_.wvu.FilterData" localSheetId="3" hidden="1">'2019'!$A$1:$S$92</definedName>
    <definedName name="Z_8954CCFB_CF61_4312_AF74_EC0CE9FC4895_.wvu.FilterData" localSheetId="1" hidden="1">'2017'!$A$1:$S$458</definedName>
    <definedName name="Z_8954CCFB_CF61_4312_AF74_EC0CE9FC4895_.wvu.FilterData" localSheetId="2" hidden="1">'2018'!$A$1:$S$200</definedName>
    <definedName name="Z_8954CCFB_CF61_4312_AF74_EC0CE9FC4895_.wvu.FilterData" localSheetId="3" hidden="1">'2019'!$A$1:$S$92</definedName>
    <definedName name="Z_8966DC91_8CF6_4AB9_823D_6441130FB094_.wvu.FilterData" localSheetId="2" hidden="1">'2018'!$A$1:$S$200</definedName>
    <definedName name="Z_8966DC91_8CF6_4AB9_823D_6441130FB094_.wvu.FilterData" localSheetId="3" hidden="1">'2019'!$A$1:$S$92</definedName>
    <definedName name="Z_8976D3AC_BFB1_419E_A3A9_4E2749C1B0F5_.wvu.FilterData" localSheetId="1" hidden="1">'2017'!$A$1:$S$458</definedName>
    <definedName name="Z_8976D3AC_BFB1_419E_A3A9_4E2749C1B0F5_.wvu.FilterData" localSheetId="2" hidden="1">'2018'!$A$1:$S$200</definedName>
    <definedName name="Z_8976D3AC_BFB1_419E_A3A9_4E2749C1B0F5_.wvu.FilterData" localSheetId="3" hidden="1">'2019'!$A$1:$S$92</definedName>
    <definedName name="Z_898839CC_D406_4526_899A_C4F15EC726B5_.wvu.FilterData" localSheetId="1" hidden="1">'2017'!$A$1:$S$458</definedName>
    <definedName name="Z_898839CC_D406_4526_899A_C4F15EC726B5_.wvu.FilterData" localSheetId="2" hidden="1">'2018'!$A$1:$S$200</definedName>
    <definedName name="Z_898839CC_D406_4526_899A_C4F15EC726B5_.wvu.FilterData" localSheetId="3" hidden="1">'2019'!$A$1:$S$92</definedName>
    <definedName name="Z_89AB0127_83FA_4BE1_A528_E6FFC5F27179_.wvu.FilterData" localSheetId="2" hidden="1">'2018'!$A$1:$S$200</definedName>
    <definedName name="Z_89AB0127_83FA_4BE1_A528_E6FFC5F27179_.wvu.FilterData" localSheetId="3" hidden="1">'2019'!$A$1:$S$92</definedName>
    <definedName name="Z_89BE6408_947F_490A_892B_521147A721C1_.wvu.FilterData" localSheetId="1" hidden="1">'2017'!$A$1:$S$458</definedName>
    <definedName name="Z_89BE6408_947F_490A_892B_521147A721C1_.wvu.FilterData" localSheetId="2" hidden="1">'2018'!$A$1:$S$200</definedName>
    <definedName name="Z_89BE6408_947F_490A_892B_521147A721C1_.wvu.FilterData" localSheetId="3" hidden="1">'2019'!$A$1:$S$92</definedName>
    <definedName name="Z_89D10FC5_634F_434B_90EA_7DF91B792D26_.wvu.FilterData" localSheetId="1" hidden="1">'2017'!$A$1:$S$458</definedName>
    <definedName name="Z_89D10FC5_634F_434B_90EA_7DF91B792D26_.wvu.FilterData" localSheetId="2" hidden="1">'2018'!$A$1:$S$200</definedName>
    <definedName name="Z_89D10FC5_634F_434B_90EA_7DF91B792D26_.wvu.FilterData" localSheetId="3" hidden="1">'2019'!$A$1:$S$92</definedName>
    <definedName name="Z_89D97892_22D5_4B03_A317_EE03C5911D74_.wvu.FilterData" localSheetId="2" hidden="1">'2018'!$A$1:$S$200</definedName>
    <definedName name="Z_89D97892_22D5_4B03_A317_EE03C5911D74_.wvu.FilterData" localSheetId="3" hidden="1">'2019'!$A$1:$S$92</definedName>
    <definedName name="Z_89F68510_4140_47A6_8D96_80255D703581_.wvu.FilterData" localSheetId="2" hidden="1">'2018'!$A$1:$S$200</definedName>
    <definedName name="Z_89F68510_4140_47A6_8D96_80255D703581_.wvu.FilterData" localSheetId="3" hidden="1">'2019'!$A$1:$S$92</definedName>
    <definedName name="Z_89FA9877_D5B7_414B_8FAA_FEFC5F4B7476_.wvu.FilterData" localSheetId="2" hidden="1">'2018'!$A$1:$S$200</definedName>
    <definedName name="Z_89FA9877_D5B7_414B_8FAA_FEFC5F4B7476_.wvu.FilterData" localSheetId="3" hidden="1">'2019'!$A$1:$S$92</definedName>
    <definedName name="Z_8A101B86_7BBB_40A9_9610_613497CC9BE6_.wvu.FilterData" localSheetId="2" hidden="1">'2018'!$A$1:$S$200</definedName>
    <definedName name="Z_8A101B86_7BBB_40A9_9610_613497CC9BE6_.wvu.FilterData" localSheetId="3" hidden="1">'2019'!$A$1:$S$92</definedName>
    <definedName name="Z_8A14B981_1086_4F4F_9F67_50D0CE02E1BA_.wvu.FilterData" localSheetId="2" hidden="1">'2018'!$A$1:$S$200</definedName>
    <definedName name="Z_8A14B981_1086_4F4F_9F67_50D0CE02E1BA_.wvu.FilterData" localSheetId="3" hidden="1">'2019'!$A$1:$S$92</definedName>
    <definedName name="Z_8A235898_8946_4661_A163_35BAD3FF27A4_.wvu.FilterData" localSheetId="1" hidden="1">'2017'!$A$1:$S$1158</definedName>
    <definedName name="Z_8A235898_8946_4661_A163_35BAD3FF27A4_.wvu.FilterData" localSheetId="2" hidden="1">'2018'!$A$1:$S$200</definedName>
    <definedName name="Z_8A235898_8946_4661_A163_35BAD3FF27A4_.wvu.FilterData" localSheetId="3" hidden="1">'2019'!$A$1:$S$92</definedName>
    <definedName name="Z_8A29FBF2_3DAE_43B6_9B02_31AF50B7DD0F_.wvu.FilterData" localSheetId="1" hidden="1">'2017'!$A$1:$S$458</definedName>
    <definedName name="Z_8A29FBF2_3DAE_43B6_9B02_31AF50B7DD0F_.wvu.FilterData" localSheetId="2" hidden="1">'2018'!$A$1:$S$200</definedName>
    <definedName name="Z_8A29FBF2_3DAE_43B6_9B02_31AF50B7DD0F_.wvu.FilterData" localSheetId="3" hidden="1">'2019'!$A$1:$S$92</definedName>
    <definedName name="Z_8A4F1578_355F_49C2_AB1E_9B76D27A5D8B_.wvu.FilterData" localSheetId="1" hidden="1">'2017'!$A$1:$S$458</definedName>
    <definedName name="Z_8A4F1578_355F_49C2_AB1E_9B76D27A5D8B_.wvu.FilterData" localSheetId="2" hidden="1">'2018'!$A$1:$S$200</definedName>
    <definedName name="Z_8A4F1578_355F_49C2_AB1E_9B76D27A5D8B_.wvu.FilterData" localSheetId="3" hidden="1">'2019'!$A$1:$S$92</definedName>
    <definedName name="Z_8A5DFB98_49B8_4999_AFB5_08D6EA9CC435_.wvu.FilterData" localSheetId="2" hidden="1">'2018'!$A$1:$S$200</definedName>
    <definedName name="Z_8A5DFB98_49B8_4999_AFB5_08D6EA9CC435_.wvu.FilterData" localSheetId="3" hidden="1">'2019'!$A$1:$S$92</definedName>
    <definedName name="Z_8A6DF792_85C7_4FED_AE6F_77E409DD0C65_.wvu.FilterData" localSheetId="2" hidden="1">'2018'!$A$1:$S$200</definedName>
    <definedName name="Z_8A6DF792_85C7_4FED_AE6F_77E409DD0C65_.wvu.FilterData" localSheetId="3" hidden="1">'2019'!$A$1:$S$92</definedName>
    <definedName name="Z_8A97A170_D6C3_4A1A_B621_B9342A27158E_.wvu.FilterData" localSheetId="1" hidden="1">'2017'!$A$1:$S$458</definedName>
    <definedName name="Z_8A97A170_D6C3_4A1A_B621_B9342A27158E_.wvu.FilterData" localSheetId="2" hidden="1">'2018'!$A$1:$S$200</definedName>
    <definedName name="Z_8A97A170_D6C3_4A1A_B621_B9342A27158E_.wvu.FilterData" localSheetId="3" hidden="1">'2019'!$A$1:$S$92</definedName>
    <definedName name="Z_8AB33A76_4821_4033_A70B_DAC19EFF15B1_.wvu.FilterData" localSheetId="2" hidden="1">'2018'!$A$1:$S$200</definedName>
    <definedName name="Z_8AB33A76_4821_4033_A70B_DAC19EFF15B1_.wvu.FilterData" localSheetId="3" hidden="1">'2019'!$A$1:$S$92</definedName>
    <definedName name="Z_8AB8DE05_28D6_40B1_9C8D_813B12828989_.wvu.FilterData" localSheetId="3" hidden="1">'2019'!$A$1:$S$92</definedName>
    <definedName name="Z_8AC0E4CC_78C1_4072_B61E_4875DF225A14_.wvu.FilterData" localSheetId="1" hidden="1">'2017'!$A$1:$S$458</definedName>
    <definedName name="Z_8AC0E4CC_78C1_4072_B61E_4875DF225A14_.wvu.FilterData" localSheetId="2" hidden="1">'2018'!$A$1:$S$200</definedName>
    <definedName name="Z_8AC0E4CC_78C1_4072_B61E_4875DF225A14_.wvu.FilterData" localSheetId="3" hidden="1">'2019'!$A$1:$S$92</definedName>
    <definedName name="Z_8ACAA653_805B_4250_9411_398248D21C8D_.wvu.FilterData" localSheetId="2" hidden="1">'2018'!$A$1:$S$200</definedName>
    <definedName name="Z_8ACAA653_805B_4250_9411_398248D21C8D_.wvu.FilterData" localSheetId="3" hidden="1">'2019'!$A$1:$S$92</definedName>
    <definedName name="Z_8ACF3CEA_6AA7_4C39_B04F_9C7A103F4439_.wvu.FilterData" localSheetId="2" hidden="1">'2018'!$A$1:$S$200</definedName>
    <definedName name="Z_8ACF3CEA_6AA7_4C39_B04F_9C7A103F4439_.wvu.FilterData" localSheetId="3" hidden="1">'2019'!$A$1:$S$92</definedName>
    <definedName name="Z_8AD44AC5_8C81_4464_BCE0_C682659EADD0_.wvu.FilterData" localSheetId="2" hidden="1">'2018'!$A$1:$S$200</definedName>
    <definedName name="Z_8AD44AC5_8C81_4464_BCE0_C682659EADD0_.wvu.FilterData" localSheetId="3" hidden="1">'2019'!$A$1:$S$92</definedName>
    <definedName name="Z_8ADF63AC_A100_4708_9921_BCBFD63AEF3C_.wvu.FilterData" localSheetId="2" hidden="1">'2018'!$A$1:$S$200</definedName>
    <definedName name="Z_8ADF63AC_A100_4708_9921_BCBFD63AEF3C_.wvu.FilterData" localSheetId="3" hidden="1">'2019'!$A$1:$S$92</definedName>
    <definedName name="Z_8AE2D7A2_272E_4B08_9E13_FDF4CE879BDC_.wvu.FilterData" localSheetId="2" hidden="1">'2018'!$A$1:$S$200</definedName>
    <definedName name="Z_8AE2D7A2_272E_4B08_9E13_FDF4CE879BDC_.wvu.FilterData" localSheetId="3" hidden="1">'2019'!$A$1:$S$92</definedName>
    <definedName name="Z_8AF1D9B4_8154_4474_92B4_A6863171494B_.wvu.FilterData" localSheetId="2" hidden="1">'2018'!$A$1:$S$200</definedName>
    <definedName name="Z_8AF1D9B4_8154_4474_92B4_A6863171494B_.wvu.FilterData" localSheetId="3" hidden="1">'2019'!$A$1:$S$92</definedName>
    <definedName name="Z_8B1C8085_1A3F_4BC7_95D2_4E251075609A_.wvu.FilterData" localSheetId="1" hidden="1">'2017'!$A$1:$S$458</definedName>
    <definedName name="Z_8B1C8085_1A3F_4BC7_95D2_4E251075609A_.wvu.FilterData" localSheetId="2" hidden="1">'2018'!$A$1:$S$200</definedName>
    <definedName name="Z_8B1C8085_1A3F_4BC7_95D2_4E251075609A_.wvu.FilterData" localSheetId="3" hidden="1">'2019'!$A$1:$S$92</definedName>
    <definedName name="Z_8B3EAE24_CF51_4628_8FD8_64B5CAC65AA6_.wvu.FilterData" localSheetId="1" hidden="1">'2017'!$A$1:$S$458</definedName>
    <definedName name="Z_8B3EAE24_CF51_4628_8FD8_64B5CAC65AA6_.wvu.FilterData" localSheetId="2" hidden="1">'2018'!$A$1:$S$200</definedName>
    <definedName name="Z_8B3EAE24_CF51_4628_8FD8_64B5CAC65AA6_.wvu.FilterData" localSheetId="3" hidden="1">'2019'!$A$1:$S$92</definedName>
    <definedName name="Z_8B54A784_4437_41A8_AFF1_BF62B4744035_.wvu.FilterData" localSheetId="1" hidden="1">'2017'!$A$1:$S$458</definedName>
    <definedName name="Z_8B54A784_4437_41A8_AFF1_BF62B4744035_.wvu.FilterData" localSheetId="2" hidden="1">'2018'!$A$1:$S$200</definedName>
    <definedName name="Z_8B54A784_4437_41A8_AFF1_BF62B4744035_.wvu.FilterData" localSheetId="3" hidden="1">'2019'!$A$1:$S$92</definedName>
    <definedName name="Z_8B819107_51B2_46E6_AA5A_D585D6E9812C_.wvu.FilterData" localSheetId="2" hidden="1">'2018'!$A$1:$S$200</definedName>
    <definedName name="Z_8B819107_51B2_46E6_AA5A_D585D6E9812C_.wvu.FilterData" localSheetId="3" hidden="1">'2019'!$A$1:$S$92</definedName>
    <definedName name="Z_8BA43AF0_3ECC_4076_9F25_0DFEC321196B_.wvu.FilterData" localSheetId="1" hidden="1">'2017'!$A$1:$S$458</definedName>
    <definedName name="Z_8BA43AF0_3ECC_4076_9F25_0DFEC321196B_.wvu.FilterData" localSheetId="2" hidden="1">'2018'!$A$1:$S$200</definedName>
    <definedName name="Z_8BA43AF0_3ECC_4076_9F25_0DFEC321196B_.wvu.FilterData" localSheetId="3" hidden="1">'2019'!$A$1:$S$92</definedName>
    <definedName name="Z_8BA632E1_E5D8_4CDF_A598_6A73E5AFE668_.wvu.FilterData" localSheetId="2" hidden="1">'2018'!$A$1:$S$200</definedName>
    <definedName name="Z_8BA632E1_E5D8_4CDF_A598_6A73E5AFE668_.wvu.FilterData" localSheetId="3" hidden="1">'2019'!$A$1:$S$92</definedName>
    <definedName name="Z_8BA84FDE_22E7_4FCC_BDA2_F7D15263CD1F_.wvu.FilterData" localSheetId="2" hidden="1">'2018'!$A$1:$S$200</definedName>
    <definedName name="Z_8BA84FDE_22E7_4FCC_BDA2_F7D15263CD1F_.wvu.FilterData" localSheetId="3" hidden="1">'2019'!$A$1:$S$92</definedName>
    <definedName name="Z_8BC4ABF3_8731_4278_815E_FF9017E241AD_.wvu.FilterData" localSheetId="2" hidden="1">'2018'!$A$1:$S$200</definedName>
    <definedName name="Z_8BC4ABF3_8731_4278_815E_FF9017E241AD_.wvu.FilterData" localSheetId="3" hidden="1">'2019'!$A$1:$S$92</definedName>
    <definedName name="Z_8BCBB31F_70BA_441F_AE73_EC4602D406D4_.wvu.FilterData" localSheetId="2" hidden="1">'2018'!$A$1:$S$200</definedName>
    <definedName name="Z_8BCBB31F_70BA_441F_AE73_EC4602D406D4_.wvu.FilterData" localSheetId="3" hidden="1">'2019'!$A$1:$S$92</definedName>
    <definedName name="Z_8BD47057_1569_43FD_81D7_983C5789B675_.wvu.FilterData" localSheetId="2" hidden="1">'2018'!$A$1:$S$200</definedName>
    <definedName name="Z_8BD47057_1569_43FD_81D7_983C5789B675_.wvu.FilterData" localSheetId="3" hidden="1">'2019'!$A$1:$S$92</definedName>
    <definedName name="Z_8BE05CA0_BA4B_4DA4_B124_6DED3ACEEA46_.wvu.FilterData" localSheetId="1" hidden="1">'2017'!$A$1:$S$458</definedName>
    <definedName name="Z_8BE05CA0_BA4B_4DA4_B124_6DED3ACEEA46_.wvu.FilterData" localSheetId="2" hidden="1">'2018'!$A$1:$S$200</definedName>
    <definedName name="Z_8BE05CA0_BA4B_4DA4_B124_6DED3ACEEA46_.wvu.FilterData" localSheetId="3" hidden="1">'2019'!$A$1:$S$92</definedName>
    <definedName name="Z_8BFCBD46_B139_4487_AEEB_536A9B90E40D_.wvu.FilterData" localSheetId="2" hidden="1">'2018'!$A$1:$S$200</definedName>
    <definedName name="Z_8BFCBD46_B139_4487_AEEB_536A9B90E40D_.wvu.FilterData" localSheetId="3" hidden="1">'2019'!$A$1:$S$92</definedName>
    <definedName name="Z_8BFD56AE_95B9_4AE0_9D1B_0C374B7F38D6_.wvu.FilterData" localSheetId="1" hidden="1">'2017'!$A$1:$S$458</definedName>
    <definedName name="Z_8BFD56AE_95B9_4AE0_9D1B_0C374B7F38D6_.wvu.FilterData" localSheetId="2" hidden="1">'2018'!$A$1:$S$200</definedName>
    <definedName name="Z_8BFD56AE_95B9_4AE0_9D1B_0C374B7F38D6_.wvu.FilterData" localSheetId="3" hidden="1">'2019'!$A$1:$S$92</definedName>
    <definedName name="Z_8C03CD6D_299D_4BAF_A6A4_7ECEBCC0783E_.wvu.FilterData" localSheetId="2" hidden="1">'2018'!$A$1:$S$200</definedName>
    <definedName name="Z_8C03CD6D_299D_4BAF_A6A4_7ECEBCC0783E_.wvu.FilterData" localSheetId="3" hidden="1">'2019'!$A$1:$S$92</definedName>
    <definedName name="Z_8C05DAEC_3393_4E6B_AF66_8A6283AB123B_.wvu.FilterData" localSheetId="1" hidden="1">'2017'!$A$1:$S$458</definedName>
    <definedName name="Z_8C05DAEC_3393_4E6B_AF66_8A6283AB123B_.wvu.FilterData" localSheetId="2" hidden="1">'2018'!$A$1:$S$200</definedName>
    <definedName name="Z_8C05DAEC_3393_4E6B_AF66_8A6283AB123B_.wvu.FilterData" localSheetId="3" hidden="1">'2019'!$A$1:$S$92</definedName>
    <definedName name="Z_8C0A784C_E212_49F2_B587_4CC1C5D911CD_.wvu.FilterData" localSheetId="1" hidden="1">'2017'!$A$1:$S$1158</definedName>
    <definedName name="Z_8C0A784C_E212_49F2_B587_4CC1C5D911CD_.wvu.FilterData" localSheetId="2" hidden="1">'2018'!$A$1:$S$200</definedName>
    <definedName name="Z_8C0A784C_E212_49F2_B587_4CC1C5D911CD_.wvu.FilterData" localSheetId="3" hidden="1">'2019'!$A$1:$S$92</definedName>
    <definedName name="Z_8C21163F_338E_41DB_AA29_49CBEA3D6EC3_.wvu.FilterData" localSheetId="2" hidden="1">'2018'!$A$1:$S$200</definedName>
    <definedName name="Z_8C21163F_338E_41DB_AA29_49CBEA3D6EC3_.wvu.FilterData" localSheetId="3" hidden="1">'2019'!$A$1:$S$92</definedName>
    <definedName name="Z_8C255277_AF9A_4E4F_A583_68BC5F28EC48_.wvu.FilterData" localSheetId="2" hidden="1">'2018'!$A$1:$S$200</definedName>
    <definedName name="Z_8C255277_AF9A_4E4F_A583_68BC5F28EC48_.wvu.FilterData" localSheetId="3" hidden="1">'2019'!$A$1:$S$92</definedName>
    <definedName name="Z_8C282D28_5543_4F20_A58C_5F86105E10B4_.wvu.FilterData" localSheetId="2" hidden="1">'2018'!$A$1:$S$200</definedName>
    <definedName name="Z_8C282D28_5543_4F20_A58C_5F86105E10B4_.wvu.FilterData" localSheetId="3" hidden="1">'2019'!$A$1:$S$92</definedName>
    <definedName name="Z_8C31BFC9_3C10_4D5E_8346_1CFE874F6698_.wvu.FilterData" localSheetId="2" hidden="1">'2018'!$A$1:$S$200</definedName>
    <definedName name="Z_8C31BFC9_3C10_4D5E_8346_1CFE874F6698_.wvu.FilterData" localSheetId="3" hidden="1">'2019'!$A$1:$S$92</definedName>
    <definedName name="Z_8C5396BD_2CF3_46B3_9C13_AE66F56BC3AB_.wvu.FilterData" localSheetId="1" hidden="1">'2017'!$A$1:$S$458</definedName>
    <definedName name="Z_8C5396BD_2CF3_46B3_9C13_AE66F56BC3AB_.wvu.FilterData" localSheetId="2" hidden="1">'2018'!$A$1:$S$200</definedName>
    <definedName name="Z_8C5396BD_2CF3_46B3_9C13_AE66F56BC3AB_.wvu.FilterData" localSheetId="3" hidden="1">'2019'!$A$1:$S$92</definedName>
    <definedName name="Z_8C58243A_62CF_4F5A_8C3C_063690F71E7B_.wvu.FilterData" localSheetId="2" hidden="1">'2018'!$A$1:$S$200</definedName>
    <definedName name="Z_8C58243A_62CF_4F5A_8C3C_063690F71E7B_.wvu.FilterData" localSheetId="3" hidden="1">'2019'!$A$1:$S$92</definedName>
    <definedName name="Z_8C78E53B_314A_4FD1_AFAB_B4C2550AF299_.wvu.FilterData" localSheetId="1" hidden="1">'2017'!$A$1:$S$458</definedName>
    <definedName name="Z_8C78E53B_314A_4FD1_AFAB_B4C2550AF299_.wvu.FilterData" localSheetId="2" hidden="1">'2018'!$A$1:$S$200</definedName>
    <definedName name="Z_8C78E53B_314A_4FD1_AFAB_B4C2550AF299_.wvu.FilterData" localSheetId="3" hidden="1">'2019'!$A$1:$S$92</definedName>
    <definedName name="Z_8C904664_9CE1_4609_8BF1_93734CD3BF28_.wvu.FilterData" localSheetId="3" hidden="1">'2019'!$A$1:$S$92</definedName>
    <definedName name="Z_8CA82001_BFD0_4EF8_B231_505B293B91FF_.wvu.FilterData" localSheetId="2" hidden="1">'2018'!$A$1:$S$200</definedName>
    <definedName name="Z_8CA82001_BFD0_4EF8_B231_505B293B91FF_.wvu.FilterData" localSheetId="3" hidden="1">'2019'!$A$1:$S$92</definedName>
    <definedName name="Z_8CBDB888_C81E_4F16_B7F3_A7D0C1562BF9_.wvu.FilterData" localSheetId="1" hidden="1">'2017'!$A$1:$S$1158</definedName>
    <definedName name="Z_8CBDB888_C81E_4F16_B7F3_A7D0C1562BF9_.wvu.FilterData" localSheetId="2" hidden="1">'2018'!$A$1:$S$200</definedName>
    <definedName name="Z_8CBDB888_C81E_4F16_B7F3_A7D0C1562BF9_.wvu.FilterData" localSheetId="3" hidden="1">'2019'!$A$1:$S$92</definedName>
    <definedName name="Z_8CBE432B_BBB8_4A98_8280_DC0B32C990E7_.wvu.FilterData" localSheetId="2" hidden="1">'2018'!$A$1:$S$200</definedName>
    <definedName name="Z_8CC9C065_3437_4938_B898_27D512ADEA8C_.wvu.FilterData" localSheetId="2" hidden="1">'2018'!$A$1:$S$200</definedName>
    <definedName name="Z_8CC9C065_3437_4938_B898_27D512ADEA8C_.wvu.FilterData" localSheetId="3" hidden="1">'2019'!$A$1:$S$92</definedName>
    <definedName name="Z_8CE65763_589B_4BE4_996C_AFABB560F75B_.wvu.FilterData" localSheetId="3" hidden="1">'2019'!$A$1:$S$92</definedName>
    <definedName name="Z_8D46C9B8_6832_432F_B1B3_1BE716BC8371_.wvu.FilterData" localSheetId="1" hidden="1">'2017'!$A$1:$S$458</definedName>
    <definedName name="Z_8D46C9B8_6832_432F_B1B3_1BE716BC8371_.wvu.FilterData" localSheetId="2" hidden="1">'2018'!$A$1:$S$200</definedName>
    <definedName name="Z_8D46C9B8_6832_432F_B1B3_1BE716BC8371_.wvu.FilterData" localSheetId="3" hidden="1">'2019'!$A$1:$S$92</definedName>
    <definedName name="Z_8D6B0AD0_114D_4AFF_8813_5814FC701298_.wvu.FilterData" localSheetId="1" hidden="1">'2017'!$A$1:$S$458</definedName>
    <definedName name="Z_8D6B0AD0_114D_4AFF_8813_5814FC701298_.wvu.FilterData" localSheetId="2" hidden="1">'2018'!$A$1:$S$200</definedName>
    <definedName name="Z_8D6B0AD0_114D_4AFF_8813_5814FC701298_.wvu.FilterData" localSheetId="3" hidden="1">'2019'!$A$1:$S$92</definedName>
    <definedName name="Z_8D8FA098_7DB7_4CA1_94F6_129F4E00B263_.wvu.FilterData" localSheetId="2" hidden="1">'2018'!$A$1:$S$200</definedName>
    <definedName name="Z_8D8FA098_7DB7_4CA1_94F6_129F4E00B263_.wvu.FilterData" localSheetId="3" hidden="1">'2019'!$A$1:$S$92</definedName>
    <definedName name="Z_8DA108E3_5E39_4F3C_BEC9_A867A3ED58A4_.wvu.FilterData" localSheetId="1" hidden="1">'2017'!$A$1:$S$458</definedName>
    <definedName name="Z_8DA108E3_5E39_4F3C_BEC9_A867A3ED58A4_.wvu.FilterData" localSheetId="2" hidden="1">'2018'!$A$1:$S$200</definedName>
    <definedName name="Z_8DA108E3_5E39_4F3C_BEC9_A867A3ED58A4_.wvu.FilterData" localSheetId="3" hidden="1">'2019'!$A$1:$S$92</definedName>
    <definedName name="Z_8DAF7396_AB72_4315_A36C_5EC8A3FCC487_.wvu.FilterData" localSheetId="1" hidden="1">'2017'!$A$1:$S$458</definedName>
    <definedName name="Z_8DAF7396_AB72_4315_A36C_5EC8A3FCC487_.wvu.FilterData" localSheetId="2" hidden="1">'2018'!$A$1:$S$200</definedName>
    <definedName name="Z_8DAF7396_AB72_4315_A36C_5EC8A3FCC487_.wvu.FilterData" localSheetId="3" hidden="1">'2019'!$A$1:$S$92</definedName>
    <definedName name="Z_8DB4C0A7_87E7_442D_BC98_C1D2D38F3098_.wvu.FilterData" localSheetId="1" hidden="1">'2017'!$A$1:$S$458</definedName>
    <definedName name="Z_8DB4C0A7_87E7_442D_BC98_C1D2D38F3098_.wvu.FilterData" localSheetId="2" hidden="1">'2018'!$A$1:$S$200</definedName>
    <definedName name="Z_8DB4C0A7_87E7_442D_BC98_C1D2D38F3098_.wvu.FilterData" localSheetId="3" hidden="1">'2019'!$A$1:$S$92</definedName>
    <definedName name="Z_8DC91CC2_2AEB_408A_A2F8_3F37AA0561BB_.wvu.FilterData" localSheetId="2" hidden="1">'2018'!$A$1:$S$200</definedName>
    <definedName name="Z_8DC91CC2_2AEB_408A_A2F8_3F37AA0561BB_.wvu.FilterData" localSheetId="3" hidden="1">'2019'!$A$1:$S$92</definedName>
    <definedName name="Z_8DCB62EE_D3B6_441F_9D48_1335814FF776_.wvu.FilterData" localSheetId="2" hidden="1">'2018'!$A$1:$S$200</definedName>
    <definedName name="Z_8DCB62EE_D3B6_441F_9D48_1335814FF776_.wvu.FilterData" localSheetId="3" hidden="1">'2019'!$A$1:$S$92</definedName>
    <definedName name="Z_8DCE2FA1_280D_4F11_AD2D_A6E71EF3FE12_.wvu.FilterData" localSheetId="2" hidden="1">'2018'!$A$1:$S$200</definedName>
    <definedName name="Z_8DCE2FA1_280D_4F11_AD2D_A6E71EF3FE12_.wvu.FilterData" localSheetId="3" hidden="1">'2019'!$A$1:$S$92</definedName>
    <definedName name="Z_8E0C8E29_65B3_4659_81F0_74214D15A53E_.wvu.FilterData" localSheetId="1" hidden="1">'2017'!$A$1:$S$1158</definedName>
    <definedName name="Z_8E0C8E29_65B3_4659_81F0_74214D15A53E_.wvu.FilterData" localSheetId="2" hidden="1">'2018'!$A$1:$S$200</definedName>
    <definedName name="Z_8E0C8E29_65B3_4659_81F0_74214D15A53E_.wvu.FilterData" localSheetId="3" hidden="1">'2019'!$A$1:$S$92</definedName>
    <definedName name="Z_8E1F2534_43AB_4CA0_B448_135BBDA63418_.wvu.FilterData" localSheetId="2" hidden="1">'2018'!$A$1:$S$200</definedName>
    <definedName name="Z_8E1F2534_43AB_4CA0_B448_135BBDA63418_.wvu.FilterData" localSheetId="3" hidden="1">'2019'!$A$1:$S$92</definedName>
    <definedName name="Z_8E29CFAB_26E1_4936_808D_A896841EB5E6_.wvu.FilterData" localSheetId="2" hidden="1">'2018'!$A$1:$S$200</definedName>
    <definedName name="Z_8E29CFAB_26E1_4936_808D_A896841EB5E6_.wvu.FilterData" localSheetId="3" hidden="1">'2019'!$A$1:$S$92</definedName>
    <definedName name="Z_8E5DC428_4AD1_4368_9899_CA5D84BAFA9A_.wvu.FilterData" localSheetId="2" hidden="1">'2018'!$A$1:$S$200</definedName>
    <definedName name="Z_8E5DC428_4AD1_4368_9899_CA5D84BAFA9A_.wvu.FilterData" localSheetId="3" hidden="1">'2019'!$A$1:$S$92</definedName>
    <definedName name="Z_8E674C6F_0E9C_404B_B6FA_8E8B906075FD_.wvu.FilterData" localSheetId="2" hidden="1">'2018'!$A$1:$S$200</definedName>
    <definedName name="Z_8E674C6F_0E9C_404B_B6FA_8E8B906075FD_.wvu.FilterData" localSheetId="3" hidden="1">'2019'!$A$1:$S$92</definedName>
    <definedName name="Z_8E6B9890_6CAF_4A54_80CE_BA617CA94333_.wvu.FilterData" localSheetId="2" hidden="1">'2018'!$A$1:$S$200</definedName>
    <definedName name="Z_8E6B9890_6CAF_4A54_80CE_BA617CA94333_.wvu.FilterData" localSheetId="3" hidden="1">'2019'!$A$1:$S$92</definedName>
    <definedName name="Z_8E80AD70_4827_4BBA_8B2A_40AF00E3097E_.wvu.FilterData" localSheetId="2" hidden="1">'2018'!$A$1:$S$200</definedName>
    <definedName name="Z_8E80AD70_4827_4BBA_8B2A_40AF00E3097E_.wvu.FilterData" localSheetId="3" hidden="1">'2019'!$A$1:$S$92</definedName>
    <definedName name="Z_8EF4E3F7_53DD_4245_BBEF_A002AC804ACD_.wvu.FilterData" localSheetId="2" hidden="1">'2018'!$A$1:$S$200</definedName>
    <definedName name="Z_8EF4E3F7_53DD_4245_BBEF_A002AC804ACD_.wvu.FilterData" localSheetId="3" hidden="1">'2019'!$A$1:$S$92</definedName>
    <definedName name="Z_8EF76387_7BAC_402F_B798_680ED96DEB6A_.wvu.FilterData" localSheetId="2" hidden="1">'2018'!$A$1:$S$200</definedName>
    <definedName name="Z_8EF76387_7BAC_402F_B798_680ED96DEB6A_.wvu.FilterData" localSheetId="3" hidden="1">'2019'!$A$1:$S$92</definedName>
    <definedName name="Z_8F06C8F6_F8BF_48F3_A6FE_5F0E58DEB2CA_.wvu.FilterData" localSheetId="2" hidden="1">'2018'!$A$1:$S$200</definedName>
    <definedName name="Z_8F06C8F6_F8BF_48F3_A6FE_5F0E58DEB2CA_.wvu.FilterData" localSheetId="3" hidden="1">'2019'!$A$1:$S$92</definedName>
    <definedName name="Z_8F0A7443_E2C1_4ED5_AA17_0E09609F9E4F_.wvu.FilterData" localSheetId="1" hidden="1">'2017'!$A$1:$S$458</definedName>
    <definedName name="Z_8F0A7443_E2C1_4ED5_AA17_0E09609F9E4F_.wvu.FilterData" localSheetId="2" hidden="1">'2018'!$A$1:$S$200</definedName>
    <definedName name="Z_8F0A7443_E2C1_4ED5_AA17_0E09609F9E4F_.wvu.FilterData" localSheetId="3" hidden="1">'2019'!$A$1:$S$92</definedName>
    <definedName name="Z_8F1EFCA4_3EDF_4FFB_8177_D7FA3A5CFEBB_.wvu.FilterData" localSheetId="2" hidden="1">'2018'!$A$1:$S$200</definedName>
    <definedName name="Z_8F1EFCA4_3EDF_4FFB_8177_D7FA3A5CFEBB_.wvu.FilterData" localSheetId="3" hidden="1">'2019'!$A$1:$S$92</definedName>
    <definedName name="Z_8F26E0E6_353C_457D_BBCF_0632A28EF069_.wvu.FilterData" localSheetId="2" hidden="1">'2018'!$A$1:$S$200</definedName>
    <definedName name="Z_8F26E0E6_353C_457D_BBCF_0632A28EF069_.wvu.FilterData" localSheetId="3" hidden="1">'2019'!$A$1:$S$92</definedName>
    <definedName name="Z_8F416625_932E_4F85_A67E_C0ABA5142D12_.wvu.FilterData" localSheetId="2" hidden="1">'2018'!$A$1:$S$200</definedName>
    <definedName name="Z_8F416625_932E_4F85_A67E_C0ABA5142D12_.wvu.FilterData" localSheetId="3" hidden="1">'2019'!$A$1:$S$92</definedName>
    <definedName name="Z_8F47D8FA_2558_4913_9B1E_71C5CC9FC469_.wvu.FilterData" localSheetId="3" hidden="1">'2019'!$A$1:$S$92</definedName>
    <definedName name="Z_8F4D3453_50A0_4F62_9BAC_DE194DC84FC2_.wvu.FilterData" localSheetId="1" hidden="1">'2017'!$A$1:$S$458</definedName>
    <definedName name="Z_8F4D3453_50A0_4F62_9BAC_DE194DC84FC2_.wvu.FilterData" localSheetId="2" hidden="1">'2018'!$A$1:$S$200</definedName>
    <definedName name="Z_8F4D3453_50A0_4F62_9BAC_DE194DC84FC2_.wvu.FilterData" localSheetId="3" hidden="1">'2019'!$A$1:$S$92</definedName>
    <definedName name="Z_8F6CB73B_3817_488B_9C31_092BD23B4AFF_.wvu.FilterData" localSheetId="1" hidden="1">'2017'!$A$1:$S$1158</definedName>
    <definedName name="Z_8F6CB73B_3817_488B_9C31_092BD23B4AFF_.wvu.FilterData" localSheetId="2" hidden="1">'2018'!$A$1:$S$200</definedName>
    <definedName name="Z_8F6CB73B_3817_488B_9C31_092BD23B4AFF_.wvu.FilterData" localSheetId="3" hidden="1">'2019'!$A$1:$S$92</definedName>
    <definedName name="Z_8F9606B0_C6DC_4105_988D_235260EC9FE1_.wvu.FilterData" localSheetId="2" hidden="1">'2018'!$A$1:$S$200</definedName>
    <definedName name="Z_8F9606B0_C6DC_4105_988D_235260EC9FE1_.wvu.FilterData" localSheetId="3" hidden="1">'2019'!$A$1:$S$92</definedName>
    <definedName name="Z_8FC9DE33_60EF_46EF_BD79_D08FC05ABF71_.wvu.FilterData" localSheetId="1" hidden="1">'2017'!$A$1:$S$458</definedName>
    <definedName name="Z_8FC9DE33_60EF_46EF_BD79_D08FC05ABF71_.wvu.FilterData" localSheetId="2" hidden="1">'2018'!$A$1:$S$200</definedName>
    <definedName name="Z_8FC9DE33_60EF_46EF_BD79_D08FC05ABF71_.wvu.FilterData" localSheetId="3" hidden="1">'2019'!$A$1:$S$92</definedName>
    <definedName name="Z_8FE02E29_6800_4238_B489_BD39F4AA6640_.wvu.FilterData" localSheetId="1" hidden="1">'2017'!$A$1:$S$458</definedName>
    <definedName name="Z_8FE02E29_6800_4238_B489_BD39F4AA6640_.wvu.FilterData" localSheetId="2" hidden="1">'2018'!$A$1:$S$200</definedName>
    <definedName name="Z_8FE02E29_6800_4238_B489_BD39F4AA6640_.wvu.FilterData" localSheetId="3" hidden="1">'2019'!$A$1:$S$92</definedName>
    <definedName name="Z_8FF39E40_DBD7_4D90_8045_187C704D729E_.wvu.FilterData" localSheetId="2" hidden="1">'2018'!$A$1:$S$200</definedName>
    <definedName name="Z_8FF39E40_DBD7_4D90_8045_187C704D729E_.wvu.FilterData" localSheetId="3" hidden="1">'2019'!$A$1:$S$92</definedName>
    <definedName name="Z_9009C2E0_D892_4967_810C_9402CD92A2F7_.wvu.FilterData" localSheetId="1" hidden="1">'2017'!$A$1:$S$1158</definedName>
    <definedName name="Z_9009C2E0_D892_4967_810C_9402CD92A2F7_.wvu.FilterData" localSheetId="2" hidden="1">'2018'!$A$1:$S$200</definedName>
    <definedName name="Z_9009C2E0_D892_4967_810C_9402CD92A2F7_.wvu.FilterData" localSheetId="3" hidden="1">'2019'!$A$1:$S$92</definedName>
    <definedName name="Z_9028FA49_F435_4210_8CAB_911FB8E6D967_.wvu.FilterData" localSheetId="1" hidden="1">'2017'!$A$1:$S$458</definedName>
    <definedName name="Z_9028FA49_F435_4210_8CAB_911FB8E6D967_.wvu.FilterData" localSheetId="2" hidden="1">'2018'!$A$1:$S$200</definedName>
    <definedName name="Z_9028FA49_F435_4210_8CAB_911FB8E6D967_.wvu.FilterData" localSheetId="3" hidden="1">'2019'!$A$1:$S$92</definedName>
    <definedName name="Z_90307D32_8FA5_4837_A0D4_93F313B0AF89_.wvu.FilterData" localSheetId="1" hidden="1">'2017'!$A$1:$S$458</definedName>
    <definedName name="Z_90307D32_8FA5_4837_A0D4_93F313B0AF89_.wvu.FilterData" localSheetId="2" hidden="1">'2018'!$A$1:$S$200</definedName>
    <definedName name="Z_90307D32_8FA5_4837_A0D4_93F313B0AF89_.wvu.FilterData" localSheetId="3" hidden="1">'2019'!$A$1:$S$92</definedName>
    <definedName name="Z_906194C5_1C7B_42C1_936A_49DE35A75A65_.wvu.FilterData" localSheetId="2" hidden="1">'2018'!$A$1:$S$200</definedName>
    <definedName name="Z_906194C5_1C7B_42C1_936A_49DE35A75A65_.wvu.FilterData" localSheetId="3" hidden="1">'2019'!$A$1:$S$92</definedName>
    <definedName name="Z_906E54B5_6AE0_4AEF_9C4F_8374074AD7D1_.wvu.FilterData" localSheetId="1" hidden="1">'2017'!$A$1:$S$1158</definedName>
    <definedName name="Z_906E54B5_6AE0_4AEF_9C4F_8374074AD7D1_.wvu.FilterData" localSheetId="2" hidden="1">'2018'!$A$1:$S$200</definedName>
    <definedName name="Z_906E54B5_6AE0_4AEF_9C4F_8374074AD7D1_.wvu.FilterData" localSheetId="3" hidden="1">'2019'!$A$1:$S$92</definedName>
    <definedName name="Z_909AB561_DAA3_4ABF_959E_B77E11CCB228_.wvu.FilterData" localSheetId="1" hidden="1">'2017'!$A$1:$S$458</definedName>
    <definedName name="Z_909AB561_DAA3_4ABF_959E_B77E11CCB228_.wvu.FilterData" localSheetId="2" hidden="1">'2018'!$A$1:$S$200</definedName>
    <definedName name="Z_909AB561_DAA3_4ABF_959E_B77E11CCB228_.wvu.FilterData" localSheetId="3" hidden="1">'2019'!$A$1:$S$92</definedName>
    <definedName name="Z_90B13F7C_FD1F_4839_9BE7_B41289882125_.wvu.FilterData" localSheetId="1" hidden="1">'2017'!$A$1:$S$458</definedName>
    <definedName name="Z_90B13F7C_FD1F_4839_9BE7_B41289882125_.wvu.FilterData" localSheetId="2" hidden="1">'2018'!$A$1:$S$200</definedName>
    <definedName name="Z_90B13F7C_FD1F_4839_9BE7_B41289882125_.wvu.FilterData" localSheetId="3" hidden="1">'2019'!$A$1:$S$92</definedName>
    <definedName name="Z_90EFB44E_62F6_487A_9731_295A31F36857_.wvu.FilterData" localSheetId="2" hidden="1">'2018'!$A$1:$S$200</definedName>
    <definedName name="Z_90EFB44E_62F6_487A_9731_295A31F36857_.wvu.FilterData" localSheetId="3" hidden="1">'2019'!$A$1:$S$92</definedName>
    <definedName name="Z_90F9AC7C_2440_4E6B_A2F2_5E5AD095F4B6_.wvu.FilterData" localSheetId="2" hidden="1">'2018'!$A$1:$S$200</definedName>
    <definedName name="Z_90F9AC7C_2440_4E6B_A2F2_5E5AD095F4B6_.wvu.FilterData" localSheetId="3" hidden="1">'2019'!$A$1:$S$92</definedName>
    <definedName name="Z_9113C94E_FEA6_419E_892C_1A6563668710_.wvu.FilterData" localSheetId="1" hidden="1">'2017'!$A$1:$S$458</definedName>
    <definedName name="Z_9113C94E_FEA6_419E_892C_1A6563668710_.wvu.FilterData" localSheetId="2" hidden="1">'2018'!$A$1:$S$200</definedName>
    <definedName name="Z_9113C94E_FEA6_419E_892C_1A6563668710_.wvu.FilterData" localSheetId="3" hidden="1">'2019'!$A$1:$S$92</definedName>
    <definedName name="Z_912D8383_BF4A_4B3A_84EB_FD4C5058A422_.wvu.FilterData" localSheetId="1" hidden="1">'2017'!$A$1:$S$1158</definedName>
    <definedName name="Z_912D8383_BF4A_4B3A_84EB_FD4C5058A422_.wvu.FilterData" localSheetId="2" hidden="1">'2018'!$A$1:$S$200</definedName>
    <definedName name="Z_912D8383_BF4A_4B3A_84EB_FD4C5058A422_.wvu.FilterData" localSheetId="3" hidden="1">'2019'!$A$1:$S$92</definedName>
    <definedName name="Z_91368D60_A548_4027_88ED_EA8C224FE28D_.wvu.FilterData" localSheetId="1" hidden="1">'2017'!$A$1:$S$458</definedName>
    <definedName name="Z_91368D60_A548_4027_88ED_EA8C224FE28D_.wvu.FilterData" localSheetId="2" hidden="1">'2018'!$A$1:$S$200</definedName>
    <definedName name="Z_91368D60_A548_4027_88ED_EA8C224FE28D_.wvu.FilterData" localSheetId="3" hidden="1">'2019'!$A$1:$S$92</definedName>
    <definedName name="Z_9137204C_A835_43D5_BD78_68192EF69798_.wvu.FilterData" localSheetId="2" hidden="1">'2018'!$A$1:$S$200</definedName>
    <definedName name="Z_9137204C_A835_43D5_BD78_68192EF69798_.wvu.FilterData" localSheetId="3" hidden="1">'2019'!$A$1:$S$92</definedName>
    <definedName name="Z_914C02C7_DC2B_425D_9287_A63B3024B57D_.wvu.FilterData" localSheetId="1" hidden="1">'2017'!$A$1:$S$1158</definedName>
    <definedName name="Z_914C02C7_DC2B_425D_9287_A63B3024B57D_.wvu.FilterData" localSheetId="2" hidden="1">'2018'!$A$1:$S$200</definedName>
    <definedName name="Z_914C02C7_DC2B_425D_9287_A63B3024B57D_.wvu.FilterData" localSheetId="3" hidden="1">'2019'!$A$1:$S$92</definedName>
    <definedName name="Z_915CD432_4818_4A20_B162_A691F68FDFA4_.wvu.FilterData" localSheetId="1" hidden="1">'2017'!$A$1:$S$458</definedName>
    <definedName name="Z_915CD432_4818_4A20_B162_A691F68FDFA4_.wvu.FilterData" localSheetId="2" hidden="1">'2018'!$A$1:$S$200</definedName>
    <definedName name="Z_915CD432_4818_4A20_B162_A691F68FDFA4_.wvu.FilterData" localSheetId="3" hidden="1">'2019'!$A$1:$S$92</definedName>
    <definedName name="Z_9164C821_AF46_426F_9A53_8D2EE9DB1A06_.wvu.FilterData" localSheetId="1" hidden="1">'2017'!$A$1:$S$458</definedName>
    <definedName name="Z_9164C821_AF46_426F_9A53_8D2EE9DB1A06_.wvu.FilterData" localSheetId="2" hidden="1">'2018'!$A$1:$S$200</definedName>
    <definedName name="Z_9164C821_AF46_426F_9A53_8D2EE9DB1A06_.wvu.FilterData" localSheetId="3" hidden="1">'2019'!$A$1:$S$92</definedName>
    <definedName name="Z_91657C01_2B8F_4E74_A239_394A0C89B1D1_.wvu.FilterData" localSheetId="2" hidden="1">'2018'!$A$1:$S$200</definedName>
    <definedName name="Z_91657C01_2B8F_4E74_A239_394A0C89B1D1_.wvu.FilterData" localSheetId="3" hidden="1">'2019'!$A$1:$S$92</definedName>
    <definedName name="Z_91818511_7C58_408B_9478_23F7AF896226_.wvu.FilterData" localSheetId="3" hidden="1">'2019'!$A$1:$S$92</definedName>
    <definedName name="Z_91A8ACDD_6AE4_49D3_85A9_E175C99C4A5D_.wvu.FilterData" localSheetId="1" hidden="1">'2017'!$A$1:$S$458</definedName>
    <definedName name="Z_91A8ACDD_6AE4_49D3_85A9_E175C99C4A5D_.wvu.FilterData" localSheetId="2" hidden="1">'2018'!$A$1:$S$200</definedName>
    <definedName name="Z_91A8ACDD_6AE4_49D3_85A9_E175C99C4A5D_.wvu.FilterData" localSheetId="3" hidden="1">'2019'!$A$1:$S$92</definedName>
    <definedName name="Z_91B0A394_A4B8_482F_B2E2_CDFB5A110135_.wvu.FilterData" localSheetId="1" hidden="1">'2017'!$A$1:$S$458</definedName>
    <definedName name="Z_91B0A394_A4B8_482F_B2E2_CDFB5A110135_.wvu.FilterData" localSheetId="2" hidden="1">'2018'!$A$1:$S$200</definedName>
    <definedName name="Z_91B0A394_A4B8_482F_B2E2_CDFB5A110135_.wvu.FilterData" localSheetId="3" hidden="1">'2019'!$A$1:$S$92</definedName>
    <definedName name="Z_91BF805D_FB40_4CBE_B044_BD4916F0B5DD_.wvu.FilterData" localSheetId="2" hidden="1">'2018'!$A$1:$S$200</definedName>
    <definedName name="Z_91BF805D_FB40_4CBE_B044_BD4916F0B5DD_.wvu.FilterData" localSheetId="3" hidden="1">'2019'!$A$1:$S$92</definedName>
    <definedName name="Z_91EC586C_1F15_4A0E_81BB_B1E587618B8A_.wvu.FilterData" localSheetId="3" hidden="1">'2019'!$A$1:$S$92</definedName>
    <definedName name="Z_92041774_117F_4804_8530_268FBCB7D34D_.wvu.FilterData" localSheetId="2" hidden="1">'2018'!$A$1:$S$200</definedName>
    <definedName name="Z_92041774_117F_4804_8530_268FBCB7D34D_.wvu.FilterData" localSheetId="3" hidden="1">'2019'!$A$1:$S$92</definedName>
    <definedName name="Z_923D520A_C4B2_47C3_81DF_F316A488A598_.wvu.FilterData" localSheetId="3" hidden="1">'2019'!$A$1:$S$92</definedName>
    <definedName name="Z_9240D2BB_7E12_4784_9901_270534DC05BD_.wvu.FilterData" localSheetId="1" hidden="1">'2017'!$A$1:$S$458</definedName>
    <definedName name="Z_9240D2BB_7E12_4784_9901_270534DC05BD_.wvu.FilterData" localSheetId="2" hidden="1">'2018'!$A$1:$S$200</definedName>
    <definedName name="Z_9240D2BB_7E12_4784_9901_270534DC05BD_.wvu.FilterData" localSheetId="3" hidden="1">'2019'!$A$1:$S$92</definedName>
    <definedName name="Z_9243D05C_A6E6_46AF_A4C4_DF15A88BA9A5_.wvu.FilterData" localSheetId="2" hidden="1">'2018'!$A$1:$S$200</definedName>
    <definedName name="Z_9243D05C_A6E6_46AF_A4C4_DF15A88BA9A5_.wvu.FilterData" localSheetId="3" hidden="1">'2019'!$A$1:$S$92</definedName>
    <definedName name="Z_9286E296_6D92_4505_98D9_ADBFB6ED82A8_.wvu.FilterData" localSheetId="2" hidden="1">'2018'!$A$1:$S$200</definedName>
    <definedName name="Z_9286E296_6D92_4505_98D9_ADBFB6ED82A8_.wvu.FilterData" localSheetId="3" hidden="1">'2019'!$A$1:$S$92</definedName>
    <definedName name="Z_928C5FD4_6F5A_4334_A708_1B639FD76077_.wvu.FilterData" localSheetId="2" hidden="1">'2018'!$A$1:$S$200</definedName>
    <definedName name="Z_928C5FD4_6F5A_4334_A708_1B639FD76077_.wvu.FilterData" localSheetId="3" hidden="1">'2019'!$A$1:$S$92</definedName>
    <definedName name="Z_929B25F8_3CED_4376_93B3_F8FDEA218966_.wvu.FilterData" localSheetId="2" hidden="1">'2018'!$A$1:$S$200</definedName>
    <definedName name="Z_929B25F8_3CED_4376_93B3_F8FDEA218966_.wvu.FilterData" localSheetId="3" hidden="1">'2019'!$A$1:$S$92</definedName>
    <definedName name="Z_930F3090_0C00_4469_A002_781B588EA743_.wvu.FilterData" localSheetId="1" hidden="1">'2017'!$A$1:$S$458</definedName>
    <definedName name="Z_930F3090_0C00_4469_A002_781B588EA743_.wvu.FilterData" localSheetId="2" hidden="1">'2018'!$A$1:$S$200</definedName>
    <definedName name="Z_930F3090_0C00_4469_A002_781B588EA743_.wvu.FilterData" localSheetId="3" hidden="1">'2019'!$A$1:$S$92</definedName>
    <definedName name="Z_9322A7B2_FFF6_4546_A2CB_D74DBDB89068_.wvu.FilterData" localSheetId="1" hidden="1">'2017'!$A$1:$S$458</definedName>
    <definedName name="Z_9322A7B2_FFF6_4546_A2CB_D74DBDB89068_.wvu.FilterData" localSheetId="2" hidden="1">'2018'!$A$1:$S$200</definedName>
    <definedName name="Z_9322A7B2_FFF6_4546_A2CB_D74DBDB89068_.wvu.FilterData" localSheetId="3" hidden="1">'2019'!$A$1:$S$92</definedName>
    <definedName name="Z_933C8640_7478_47DF_8E80_BDB29842C632_.wvu.FilterData" localSheetId="1" hidden="1">'2017'!$A$1:$S$458</definedName>
    <definedName name="Z_933C8640_7478_47DF_8E80_BDB29842C632_.wvu.FilterData" localSheetId="2" hidden="1">'2018'!$A$1:$S$200</definedName>
    <definedName name="Z_933C8640_7478_47DF_8E80_BDB29842C632_.wvu.FilterData" localSheetId="3" hidden="1">'2019'!$A$1:$S$92</definedName>
    <definedName name="Z_934FC899_3CA9_49D7_BE25_FCCA7E9F7509_.wvu.FilterData" localSheetId="1" hidden="1">'2017'!$A$1:$S$458</definedName>
    <definedName name="Z_934FC899_3CA9_49D7_BE25_FCCA7E9F7509_.wvu.FilterData" localSheetId="2" hidden="1">'2018'!$A$1:$S$200</definedName>
    <definedName name="Z_934FC899_3CA9_49D7_BE25_FCCA7E9F7509_.wvu.FilterData" localSheetId="3" hidden="1">'2019'!$A$1:$S$92</definedName>
    <definedName name="Z_93555B4D_1197_407D_A3E9_19A49017924A_.wvu.FilterData" localSheetId="2" hidden="1">'2018'!$A$1:$S$200</definedName>
    <definedName name="Z_93555B4D_1197_407D_A3E9_19A49017924A_.wvu.FilterData" localSheetId="3" hidden="1">'2019'!$A$1:$S$92</definedName>
    <definedName name="Z_938249B2_F404_4D78_8F40_7BC062DECFDF_.wvu.FilterData" localSheetId="1" hidden="1">'2017'!$A$1:$S$458</definedName>
    <definedName name="Z_938249B2_F404_4D78_8F40_7BC062DECFDF_.wvu.FilterData" localSheetId="2" hidden="1">'2018'!$A$1:$S$200</definedName>
    <definedName name="Z_938249B2_F404_4D78_8F40_7BC062DECFDF_.wvu.FilterData" localSheetId="3" hidden="1">'2019'!$A$1:$S$92</definedName>
    <definedName name="Z_9388085F_BA01_429D_B99B_003B376F0EDE_.wvu.FilterData" localSheetId="2" hidden="1">'2018'!$A$1:$S$200</definedName>
    <definedName name="Z_9388085F_BA01_429D_B99B_003B376F0EDE_.wvu.FilterData" localSheetId="3" hidden="1">'2019'!$A$1:$S$92</definedName>
    <definedName name="Z_939F7DF8_4FDD_4D2B_8F08_ED7C77DB6870_.wvu.FilterData" localSheetId="3" hidden="1">'2019'!$A$1:$S$92</definedName>
    <definedName name="Z_93AAD84F_57F6_408A_BF90_B984B309450B_.wvu.FilterData" localSheetId="1" hidden="1">'2017'!$A$1:$S$458</definedName>
    <definedName name="Z_93AAD84F_57F6_408A_BF90_B984B309450B_.wvu.FilterData" localSheetId="2" hidden="1">'2018'!$A$1:$S$200</definedName>
    <definedName name="Z_93AAD84F_57F6_408A_BF90_B984B309450B_.wvu.FilterData" localSheetId="3" hidden="1">'2019'!$A$1:$S$92</definedName>
    <definedName name="Z_93AC97C9_D9A5_4A82_A9D3_63F93F28B0C9_.wvu.FilterData" localSheetId="1" hidden="1">'2017'!$A$1:$S$458</definedName>
    <definedName name="Z_93AC97C9_D9A5_4A82_A9D3_63F93F28B0C9_.wvu.FilterData" localSheetId="2" hidden="1">'2018'!$A$1:$S$200</definedName>
    <definedName name="Z_93AC97C9_D9A5_4A82_A9D3_63F93F28B0C9_.wvu.FilterData" localSheetId="3" hidden="1">'2019'!$A$1:$S$92</definedName>
    <definedName name="Z_93BA29A4_8077_4C53_8BFB_62C76D0DC46B_.wvu.FilterData" localSheetId="2" hidden="1">'2018'!$A$1:$S$200</definedName>
    <definedName name="Z_93BA29A4_8077_4C53_8BFB_62C76D0DC46B_.wvu.FilterData" localSheetId="3" hidden="1">'2019'!$A$1:$S$92</definedName>
    <definedName name="Z_93C46A99_3187_4A7D_8AA2_187AD9070CCD_.wvu.FilterData" localSheetId="1" hidden="1">'2017'!$A$1:$S$458</definedName>
    <definedName name="Z_93C46A99_3187_4A7D_8AA2_187AD9070CCD_.wvu.FilterData" localSheetId="2" hidden="1">'2018'!$A$1:$S$200</definedName>
    <definedName name="Z_93C46A99_3187_4A7D_8AA2_187AD9070CCD_.wvu.FilterData" localSheetId="3" hidden="1">'2019'!$A$1:$S$92</definedName>
    <definedName name="Z_93EAD888_3958_478D_8A34_5C102A938DE5_.wvu.FilterData" localSheetId="1" hidden="1">'2017'!$A$1:$S$458</definedName>
    <definedName name="Z_93EAD888_3958_478D_8A34_5C102A938DE5_.wvu.FilterData" localSheetId="2" hidden="1">'2018'!$A$1:$S$200</definedName>
    <definedName name="Z_93EAD888_3958_478D_8A34_5C102A938DE5_.wvu.FilterData" localSheetId="3" hidden="1">'2019'!$A$1:$S$92</definedName>
    <definedName name="Z_9409D6BE_BE8B_443F_9718_15D8E066DA91_.wvu.FilterData" localSheetId="2" hidden="1">'2018'!$A$1:$S$200</definedName>
    <definedName name="Z_9409D6BE_BE8B_443F_9718_15D8E066DA91_.wvu.FilterData" localSheetId="3" hidden="1">'2019'!$A$1:$S$92</definedName>
    <definedName name="Z_941827A8_09B0_433D_AED4_EE0030CBC9AC_.wvu.FilterData" localSheetId="2" hidden="1">'2018'!$A$1:$S$200</definedName>
    <definedName name="Z_941827A8_09B0_433D_AED4_EE0030CBC9AC_.wvu.FilterData" localSheetId="3" hidden="1">'2019'!$A$1:$S$92</definedName>
    <definedName name="Z_943E31B6_8919_4BD9_876D_1DB6E0BB6B94_.wvu.FilterData" localSheetId="3" hidden="1">'2019'!$A$1:$S$92</definedName>
    <definedName name="Z_948BB564_E014_4AFC_B096_E448CBB3AB56_.wvu.FilterData" localSheetId="1" hidden="1">'2017'!$A$1:$S$458</definedName>
    <definedName name="Z_948BB564_E014_4AFC_B096_E448CBB3AB56_.wvu.FilterData" localSheetId="2" hidden="1">'2018'!$A$1:$S$200</definedName>
    <definedName name="Z_948BB564_E014_4AFC_B096_E448CBB3AB56_.wvu.FilterData" localSheetId="3" hidden="1">'2019'!$A$1:$S$92</definedName>
    <definedName name="Z_94A02E87_0B75_488B_B0C3_91FDD68B170C_.wvu.FilterData" localSheetId="2" hidden="1">'2018'!$A$1:$S$200</definedName>
    <definedName name="Z_94BA23AE_9751_410E_AC41_0FC301E46B00_.wvu.FilterData" localSheetId="2" hidden="1">'2018'!$A$1:$S$200</definedName>
    <definedName name="Z_94BA23AE_9751_410E_AC41_0FC301E46B00_.wvu.FilterData" localSheetId="3" hidden="1">'2019'!$A$1:$S$92</definedName>
    <definedName name="Z_94C1CCEE_AAAF_49DF_BBB7_51901F05B3B4_.wvu.FilterData" localSheetId="2" hidden="1">'2018'!$A$1:$S$200</definedName>
    <definedName name="Z_94C1CCEE_AAAF_49DF_BBB7_51901F05B3B4_.wvu.FilterData" localSheetId="3" hidden="1">'2019'!$A$1:$S$92</definedName>
    <definedName name="Z_94E427C1_8544_42E8_99F6_48283C08FA1A_.wvu.FilterData" localSheetId="1" hidden="1">'2017'!$A$1:$S$458</definedName>
    <definedName name="Z_94E427C1_8544_42E8_99F6_48283C08FA1A_.wvu.FilterData" localSheetId="2" hidden="1">'2018'!$A$1:$S$200</definedName>
    <definedName name="Z_94E427C1_8544_42E8_99F6_48283C08FA1A_.wvu.FilterData" localSheetId="3" hidden="1">'2019'!$A$1:$S$92</definedName>
    <definedName name="Z_94E57725_F664_408B_AA51_40C7F7DD0EE1_.wvu.FilterData" localSheetId="3" hidden="1">'2019'!$A$1:$S$92</definedName>
    <definedName name="Z_94EF8EB2_B9E8_4599_BE28_4A17A9DFA370_.wvu.FilterData" localSheetId="2" hidden="1">'2018'!$A$1:$S$200</definedName>
    <definedName name="Z_94EF8EB2_B9E8_4599_BE28_4A17A9DFA370_.wvu.FilterData" localSheetId="3" hidden="1">'2019'!$A$1:$S$92</definedName>
    <definedName name="Z_9531CB7E_A46F_4016_86F5_C0D6ADF1276D_.wvu.FilterData" localSheetId="2" hidden="1">'2018'!$A$1:$S$200</definedName>
    <definedName name="Z_9531CB7E_A46F_4016_86F5_C0D6ADF1276D_.wvu.FilterData" localSheetId="3" hidden="1">'2019'!$A$1:$S$92</definedName>
    <definedName name="Z_953BC54D_DC52_41E9_A046_8664F44D5691_.wvu.FilterData" localSheetId="3" hidden="1">'2019'!$A$1:$S$92</definedName>
    <definedName name="Z_953C75D0_FB8D_46DE_9D43_E6F30CF35877_.wvu.FilterData" localSheetId="2" hidden="1">'2018'!$A$1:$S$200</definedName>
    <definedName name="Z_953C75D0_FB8D_46DE_9D43_E6F30CF35877_.wvu.FilterData" localSheetId="3" hidden="1">'2019'!$A$1:$S$92</definedName>
    <definedName name="Z_95480221_38AA_427A_9F65_F3946955E5F4_.wvu.FilterData" localSheetId="2" hidden="1">'2018'!$A$1:$S$200</definedName>
    <definedName name="Z_95480221_38AA_427A_9F65_F3946955E5F4_.wvu.FilterData" localSheetId="3" hidden="1">'2019'!$A$1:$S$92</definedName>
    <definedName name="Z_9549C5CB_1F13_41A7_A4E3_D5E0FF7416F0_.wvu.FilterData" localSheetId="1" hidden="1">'2017'!$A$1:$S$458</definedName>
    <definedName name="Z_9549C5CB_1F13_41A7_A4E3_D5E0FF7416F0_.wvu.FilterData" localSheetId="2" hidden="1">'2018'!$A$1:$S$200</definedName>
    <definedName name="Z_9549C5CB_1F13_41A7_A4E3_D5E0FF7416F0_.wvu.FilterData" localSheetId="3" hidden="1">'2019'!$A$1:$S$92</definedName>
    <definedName name="Z_954F7EE3_D38F_4AAD_BE9E_76C43E52DCA2_.wvu.FilterData" localSheetId="2" hidden="1">'2018'!$A$1:$S$200</definedName>
    <definedName name="Z_954F7EE3_D38F_4AAD_BE9E_76C43E52DCA2_.wvu.FilterData" localSheetId="3" hidden="1">'2019'!$A$1:$S$92</definedName>
    <definedName name="Z_956571CF_17A2_46B8_A167_F99AB2CA6B19_.wvu.FilterData" localSheetId="1" hidden="1">'2017'!$A$1:$S$1158</definedName>
    <definedName name="Z_956571CF_17A2_46B8_A167_F99AB2CA6B19_.wvu.FilterData" localSheetId="2" hidden="1">'2018'!$A$1:$S$200</definedName>
    <definedName name="Z_956571CF_17A2_46B8_A167_F99AB2CA6B19_.wvu.FilterData" localSheetId="3" hidden="1">'2019'!$A$1:$S$92</definedName>
    <definedName name="Z_956F6C21_6F2C_47A1_B544_19BD8C361AF4_.wvu.FilterData" localSheetId="2" hidden="1">'2018'!$A$1:$S$200</definedName>
    <definedName name="Z_956F6C21_6F2C_47A1_B544_19BD8C361AF4_.wvu.FilterData" localSheetId="3" hidden="1">'2019'!$A$1:$S$92</definedName>
    <definedName name="Z_959A327E_5525_4EAF_AE18_94518EB86873_.wvu.FilterData" localSheetId="1" hidden="1">'2017'!$A$1:$S$1158</definedName>
    <definedName name="Z_959A327E_5525_4EAF_AE18_94518EB86873_.wvu.FilterData" localSheetId="2" hidden="1">'2018'!$A$1:$S$200</definedName>
    <definedName name="Z_959A327E_5525_4EAF_AE18_94518EB86873_.wvu.FilterData" localSheetId="3" hidden="1">'2019'!$A$1:$S$92</definedName>
    <definedName name="Z_959D3F40_978B_451C_BE2D_A4E1A1150409_.wvu.FilterData" localSheetId="1" hidden="1">'2017'!$A$1:$S$1158</definedName>
    <definedName name="Z_959D3F40_978B_451C_BE2D_A4E1A1150409_.wvu.FilterData" localSheetId="2" hidden="1">'2018'!$A$1:$S$200</definedName>
    <definedName name="Z_959D3F40_978B_451C_BE2D_A4E1A1150409_.wvu.FilterData" localSheetId="3" hidden="1">'2019'!$A$1:$S$92</definedName>
    <definedName name="Z_95C51AC8_8E6F_4DC3_960C_59C158317BFF_.wvu.FilterData" localSheetId="3" hidden="1">'2019'!$A$1:$S$92</definedName>
    <definedName name="Z_95D6F9C8_FE4E_46A4_AC6A_07D952063747_.wvu.FilterData" localSheetId="2" hidden="1">'2018'!$A$1:$S$200</definedName>
    <definedName name="Z_95D6F9C8_FE4E_46A4_AC6A_07D952063747_.wvu.FilterData" localSheetId="3" hidden="1">'2019'!$A$1:$S$92</definedName>
    <definedName name="Z_95E942E7_2C44_49FE_A07B_4AEDD0823823_.wvu.FilterData" localSheetId="2" hidden="1">'2018'!$A$1:$S$200</definedName>
    <definedName name="Z_95E942E7_2C44_49FE_A07B_4AEDD0823823_.wvu.FilterData" localSheetId="3" hidden="1">'2019'!$A$1:$S$92</definedName>
    <definedName name="Z_95FA74F6_97E8_4268_9CE4_E3B0441112BF_.wvu.FilterData" localSheetId="1" hidden="1">'2017'!$A$1:$S$458</definedName>
    <definedName name="Z_95FA74F6_97E8_4268_9CE4_E3B0441112BF_.wvu.FilterData" localSheetId="2" hidden="1">'2018'!$A$1:$S$200</definedName>
    <definedName name="Z_95FA74F6_97E8_4268_9CE4_E3B0441112BF_.wvu.FilterData" localSheetId="3" hidden="1">'2019'!$A$1:$S$92</definedName>
    <definedName name="Z_9603BBBD_6F7C_4A22_87E4_70555DA5B7D3_.wvu.FilterData" localSheetId="2" hidden="1">'2018'!$A$1:$S$200</definedName>
    <definedName name="Z_9603BBBD_6F7C_4A22_87E4_70555DA5B7D3_.wvu.FilterData" localSheetId="3" hidden="1">'2019'!$A$1:$S$92</definedName>
    <definedName name="Z_962B5D05_65E7_4289_BD8C_227CEF9AE6A9_.wvu.FilterData" localSheetId="1" hidden="1">'2017'!$A$1:$S$458</definedName>
    <definedName name="Z_962B5D05_65E7_4289_BD8C_227CEF9AE6A9_.wvu.FilterData" localSheetId="2" hidden="1">'2018'!$A$1:$S$200</definedName>
    <definedName name="Z_962B5D05_65E7_4289_BD8C_227CEF9AE6A9_.wvu.FilterData" localSheetId="3" hidden="1">'2019'!$A$1:$S$92</definedName>
    <definedName name="Z_96365B8D_68FE_4507_9FA2_9971F6A5A67D_.wvu.FilterData" localSheetId="1" hidden="1">'2017'!$A$1:$S$1158</definedName>
    <definedName name="Z_96365B8D_68FE_4507_9FA2_9971F6A5A67D_.wvu.FilterData" localSheetId="2" hidden="1">'2018'!$A$1:$S$200</definedName>
    <definedName name="Z_96365B8D_68FE_4507_9FA2_9971F6A5A67D_.wvu.FilterData" localSheetId="3" hidden="1">'2019'!$A$1:$S$92</definedName>
    <definedName name="Z_963BCC51_C263_4C48_A188_AF29F279267B_.wvu.FilterData" localSheetId="3" hidden="1">'2019'!$A$1:$S$92</definedName>
    <definedName name="Z_964374EB_068B_4416_A520_2D8A79CCF191_.wvu.FilterData" localSheetId="3" hidden="1">'2019'!$A$1:$S$92</definedName>
    <definedName name="Z_965FCA40_B65D_4A34_92EF_CC1061EAD115_.wvu.FilterData" localSheetId="2" hidden="1">'2018'!$A$1:$S$200</definedName>
    <definedName name="Z_965FCA40_B65D_4A34_92EF_CC1061EAD115_.wvu.FilterData" localSheetId="3" hidden="1">'2019'!$A$1:$S$92</definedName>
    <definedName name="Z_9662D825_278C_4F7D_BC12_C44312736661_.wvu.FilterData" localSheetId="2" hidden="1">'2018'!$A$1:$S$200</definedName>
    <definedName name="Z_9662D825_278C_4F7D_BC12_C44312736661_.wvu.FilterData" localSheetId="3" hidden="1">'2019'!$A$1:$S$92</definedName>
    <definedName name="Z_96695046_67CF_4880_9BED_310F3291E165_.wvu.FilterData" localSheetId="2" hidden="1">'2018'!$A$1:$S$200</definedName>
    <definedName name="Z_96695046_67CF_4880_9BED_310F3291E165_.wvu.FilterData" localSheetId="3" hidden="1">'2019'!$A$1:$S$92</definedName>
    <definedName name="Z_966B0596_C2A8_4F60_AEE9_E21F6946A768_.wvu.FilterData" localSheetId="1" hidden="1">'2017'!$A$1:$S$458</definedName>
    <definedName name="Z_966B0596_C2A8_4F60_AEE9_E21F6946A768_.wvu.FilterData" localSheetId="2" hidden="1">'2018'!$A$1:$S$200</definedName>
    <definedName name="Z_966B0596_C2A8_4F60_AEE9_E21F6946A768_.wvu.FilterData" localSheetId="3" hidden="1">'2019'!$A$1:$S$92</definedName>
    <definedName name="Z_96747E2E_5F1B_46D7_AEBC_7793BBF729F0_.wvu.FilterData" localSheetId="1" hidden="1">'2017'!$A$1:$S$1158</definedName>
    <definedName name="Z_96747E2E_5F1B_46D7_AEBC_7793BBF729F0_.wvu.FilterData" localSheetId="2" hidden="1">'2018'!$A$1:$S$200</definedName>
    <definedName name="Z_96747E2E_5F1B_46D7_AEBC_7793BBF729F0_.wvu.FilterData" localSheetId="3" hidden="1">'2019'!$A$1:$S$92</definedName>
    <definedName name="Z_9697D7F5_DDC4_4BDD_A4EE_0C74F66DBAE5_.wvu.FilterData" localSheetId="2" hidden="1">'2018'!$A$1:$S$200</definedName>
    <definedName name="Z_9697D7F5_DDC4_4BDD_A4EE_0C74F66DBAE5_.wvu.FilterData" localSheetId="3" hidden="1">'2019'!$A$1:$S$92</definedName>
    <definedName name="Z_96A67659_413D_4A87_98C8_26AE3C0F65B9_.wvu.FilterData" localSheetId="1" hidden="1">'2017'!$A$1:$S$458</definedName>
    <definedName name="Z_96A67659_413D_4A87_98C8_26AE3C0F65B9_.wvu.FilterData" localSheetId="2" hidden="1">'2018'!$A$1:$S$200</definedName>
    <definedName name="Z_96A67659_413D_4A87_98C8_26AE3C0F65B9_.wvu.FilterData" localSheetId="3" hidden="1">'2019'!$A$1:$S$92</definedName>
    <definedName name="Z_96BE86F7_D7A2_4FE8_B8FF_88A17A1EBD4C_.wvu.FilterData" localSheetId="2" hidden="1">'2018'!$A$1:$S$200</definedName>
    <definedName name="Z_96BE86F7_D7A2_4FE8_B8FF_88A17A1EBD4C_.wvu.FilterData" localSheetId="3" hidden="1">'2019'!$A$1:$S$92</definedName>
    <definedName name="Z_96FCCF29_F271_4087_9210_3715FD31FB6A_.wvu.FilterData" localSheetId="2" hidden="1">'2018'!$A$1:$S$200</definedName>
    <definedName name="Z_96FCCF29_F271_4087_9210_3715FD31FB6A_.wvu.FilterData" localSheetId="3" hidden="1">'2019'!$A$1:$S$92</definedName>
    <definedName name="Z_96FD29AE_8A18_4FD0_9669_ED914F444BC5_.wvu.FilterData" localSheetId="1" hidden="1">'2017'!$A$1:$S$458</definedName>
    <definedName name="Z_96FD29AE_8A18_4FD0_9669_ED914F444BC5_.wvu.FilterData" localSheetId="2" hidden="1">'2018'!$A$1:$S$200</definedName>
    <definedName name="Z_96FD29AE_8A18_4FD0_9669_ED914F444BC5_.wvu.FilterData" localSheetId="3" hidden="1">'2019'!$A$1:$S$92</definedName>
    <definedName name="Z_970D8EF5_4578_49F4_9042_54C31D328FD0_.wvu.FilterData" localSheetId="1" hidden="1">'2017'!$A$1:$S$458</definedName>
    <definedName name="Z_970D8EF5_4578_49F4_9042_54C31D328FD0_.wvu.FilterData" localSheetId="2" hidden="1">'2018'!$A$1:$S$200</definedName>
    <definedName name="Z_970D8EF5_4578_49F4_9042_54C31D328FD0_.wvu.FilterData" localSheetId="3" hidden="1">'2019'!$A$1:$S$92</definedName>
    <definedName name="Z_97141EB5_A3E0_419F_A0A1_FFBEA6E9D2CB_.wvu.FilterData" localSheetId="1" hidden="1">'2017'!$A$1:$S$1158</definedName>
    <definedName name="Z_97141EB5_A3E0_419F_A0A1_FFBEA6E9D2CB_.wvu.FilterData" localSheetId="2" hidden="1">'2018'!$A$1:$S$200</definedName>
    <definedName name="Z_97141EB5_A3E0_419F_A0A1_FFBEA6E9D2CB_.wvu.FilterData" localSheetId="3" hidden="1">'2019'!$A$1:$S$92</definedName>
    <definedName name="Z_971AE92F_76F2_463B_B1F7_4958B80A4A5F_.wvu.FilterData" localSheetId="1" hidden="1">'2017'!$A$1:$S$458</definedName>
    <definedName name="Z_971AE92F_76F2_463B_B1F7_4958B80A4A5F_.wvu.FilterData" localSheetId="2" hidden="1">'2018'!$A$1:$S$200</definedName>
    <definedName name="Z_971AE92F_76F2_463B_B1F7_4958B80A4A5F_.wvu.FilterData" localSheetId="3" hidden="1">'2019'!$A$1:$S$92</definedName>
    <definedName name="Z_971DAC62_0C44_43C3_B63A_22EE730AC296_.wvu.FilterData" localSheetId="2" hidden="1">'2018'!$A$1:$S$200</definedName>
    <definedName name="Z_971DAC62_0C44_43C3_B63A_22EE730AC296_.wvu.FilterData" localSheetId="3" hidden="1">'2019'!$A$1:$S$92</definedName>
    <definedName name="Z_972E25A7_567B_468D_80BA_8B7543653EE6_.wvu.FilterData" localSheetId="1" hidden="1">'2017'!$A$1:$S$458</definedName>
    <definedName name="Z_972E25A7_567B_468D_80BA_8B7543653EE6_.wvu.FilterData" localSheetId="2" hidden="1">'2018'!$A$1:$S$200</definedName>
    <definedName name="Z_972E25A7_567B_468D_80BA_8B7543653EE6_.wvu.FilterData" localSheetId="3" hidden="1">'2019'!$A$1:$S$92</definedName>
    <definedName name="Z_97322D03_E287_4195_8046_B7B2B6B5BE40_.wvu.FilterData" localSheetId="1" hidden="1">'2017'!$A$1:$S$458</definedName>
    <definedName name="Z_97322D03_E287_4195_8046_B7B2B6B5BE40_.wvu.FilterData" localSheetId="2" hidden="1">'2018'!$A$1:$S$200</definedName>
    <definedName name="Z_97322D03_E287_4195_8046_B7B2B6B5BE40_.wvu.FilterData" localSheetId="3" hidden="1">'2019'!$A$1:$S$92</definedName>
    <definedName name="Z_97413E9A_33BE_4800_87F2_3280A3E5A30B_.wvu.FilterData" localSheetId="1" hidden="1">'2017'!$A$1:$S$458</definedName>
    <definedName name="Z_97413E9A_33BE_4800_87F2_3280A3E5A30B_.wvu.FilterData" localSheetId="2" hidden="1">'2018'!$A$1:$S$200</definedName>
    <definedName name="Z_97413E9A_33BE_4800_87F2_3280A3E5A30B_.wvu.FilterData" localSheetId="3" hidden="1">'2019'!$A$1:$S$92</definedName>
    <definedName name="Z_97513A49_55EE_4189_9552_FFA9C5A7B543_.wvu.FilterData" localSheetId="2" hidden="1">'2018'!$A$1:$S$200</definedName>
    <definedName name="Z_97513A49_55EE_4189_9552_FFA9C5A7B543_.wvu.FilterData" localSheetId="3" hidden="1">'2019'!$A$1:$S$92</definedName>
    <definedName name="Z_976034A3_B04C_47AF_8AE2_78DD6E2417A5_.wvu.FilterData" localSheetId="2" hidden="1">'2018'!$A$1:$S$200</definedName>
    <definedName name="Z_976034A3_B04C_47AF_8AE2_78DD6E2417A5_.wvu.FilterData" localSheetId="3" hidden="1">'2019'!$A$1:$S$92</definedName>
    <definedName name="Z_97625DC9_EAAA_41FB_8220_E90DBA629DB4_.wvu.FilterData" localSheetId="1" hidden="1">'2017'!$A$1:$S$458</definedName>
    <definedName name="Z_97625DC9_EAAA_41FB_8220_E90DBA629DB4_.wvu.FilterData" localSheetId="2" hidden="1">'2018'!$A$1:$S$200</definedName>
    <definedName name="Z_97625DC9_EAAA_41FB_8220_E90DBA629DB4_.wvu.FilterData" localSheetId="3" hidden="1">'2019'!$A$1:$S$92</definedName>
    <definedName name="Z_977B81BC_3608_47F0_B996_B1180FE9E9D8_.wvu.FilterData" localSheetId="2" hidden="1">'2018'!$A$1:$S$200</definedName>
    <definedName name="Z_977B81BC_3608_47F0_B996_B1180FE9E9D8_.wvu.FilterData" localSheetId="3" hidden="1">'2019'!$A$1:$S$92</definedName>
    <definedName name="Z_97824667_413F_4677_BDCD_F7897310FCE5_.wvu.FilterData" localSheetId="2" hidden="1">'2018'!$A$1:$S$200</definedName>
    <definedName name="Z_97824667_413F_4677_BDCD_F7897310FCE5_.wvu.FilterData" localSheetId="3" hidden="1">'2019'!$A$1:$S$92</definedName>
    <definedName name="Z_97836400_DFA1_42D8_AA70_4579249DE92E_.wvu.FilterData" localSheetId="2" hidden="1">'2018'!$A$1:$S$200</definedName>
    <definedName name="Z_97836400_DFA1_42D8_AA70_4579249DE92E_.wvu.FilterData" localSheetId="3" hidden="1">'2019'!$A$1:$S$92</definedName>
    <definedName name="Z_97A38377_C937_442A_B2F7_CAE6D1FD2A10_.wvu.FilterData" localSheetId="2" hidden="1">'2018'!$A$1:$S$200</definedName>
    <definedName name="Z_97A38377_C937_442A_B2F7_CAE6D1FD2A10_.wvu.FilterData" localSheetId="3" hidden="1">'2019'!$A$1:$S$92</definedName>
    <definedName name="Z_97B2C441_0982_4022_A904_EB5552711495_.wvu.FilterData" localSheetId="2" hidden="1">'2018'!$A$1:$S$200</definedName>
    <definedName name="Z_97B2C441_0982_4022_A904_EB5552711495_.wvu.FilterData" localSheetId="3" hidden="1">'2019'!$A$1:$S$92</definedName>
    <definedName name="Z_97C4A4D7_26B7_42FE_83C8_A97B349FDD43_.wvu.FilterData" localSheetId="2" hidden="1">'2018'!$A$1:$S$200</definedName>
    <definedName name="Z_97C4A4D7_26B7_42FE_83C8_A97B349FDD43_.wvu.FilterData" localSheetId="3" hidden="1">'2019'!$A$1:$S$92</definedName>
    <definedName name="Z_97E5E477_E142_4267_85B3_C44DFC22D2AD_.wvu.FilterData" localSheetId="2" hidden="1">'2018'!$A$1:$S$200</definedName>
    <definedName name="Z_97E5E477_E142_4267_85B3_C44DFC22D2AD_.wvu.FilterData" localSheetId="3" hidden="1">'2019'!$A$1:$S$92</definedName>
    <definedName name="Z_97F0D232_89F0_4B31_AE33_8DDF168B14BB_.wvu.FilterData" localSheetId="2" hidden="1">'2018'!$A$1:$S$200</definedName>
    <definedName name="Z_97F0D232_89F0_4B31_AE33_8DDF168B14BB_.wvu.FilterData" localSheetId="3" hidden="1">'2019'!$A$1:$S$92</definedName>
    <definedName name="Z_980A57A0_8B06_4C34_9454_76FF3DEBB651_.wvu.FilterData" localSheetId="1" hidden="1">'2017'!$A$1:$S$1158</definedName>
    <definedName name="Z_980A57A0_8B06_4C34_9454_76FF3DEBB651_.wvu.FilterData" localSheetId="2" hidden="1">'2018'!$A$1:$S$200</definedName>
    <definedName name="Z_980A57A0_8B06_4C34_9454_76FF3DEBB651_.wvu.FilterData" localSheetId="3" hidden="1">'2019'!$A$1:$S$92</definedName>
    <definedName name="Z_9819ECD8_BA95_4472_94CB_9A658242A2FB_.wvu.FilterData" localSheetId="1" hidden="1">'2017'!$A$1:$S$1158</definedName>
    <definedName name="Z_9819ECD8_BA95_4472_94CB_9A658242A2FB_.wvu.FilterData" localSheetId="2" hidden="1">'2018'!$A$1:$S$200</definedName>
    <definedName name="Z_9819ECD8_BA95_4472_94CB_9A658242A2FB_.wvu.FilterData" localSheetId="3" hidden="1">'2019'!$A$1:$S$92</definedName>
    <definedName name="Z_986A37CE_BA21_40E2_8995_1F1461D116D9_.wvu.FilterData" localSheetId="2" hidden="1">'2018'!$A$1:$S$200</definedName>
    <definedName name="Z_986A37CE_BA21_40E2_8995_1F1461D116D9_.wvu.FilterData" localSheetId="3" hidden="1">'2019'!$A$1:$S$92</definedName>
    <definedName name="Z_9870F332_4551_4BFE_8E85_B760CB2571AB_.wvu.FilterData" localSheetId="2" hidden="1">'2018'!$A$1:$S$200</definedName>
    <definedName name="Z_9870F332_4551_4BFE_8E85_B760CB2571AB_.wvu.FilterData" localSheetId="3" hidden="1">'2019'!$A$1:$S$92</definedName>
    <definedName name="Z_98724A52_D35B_485B_B4FE_193F948BC82D_.wvu.FilterData" localSheetId="3" hidden="1">'2019'!$A$1:$S$92</definedName>
    <definedName name="Z_98800E67_9026_4699_8303_CAD06B40432D_.wvu.FilterData" localSheetId="2" hidden="1">'2018'!$A$1:$S$200</definedName>
    <definedName name="Z_98800E67_9026_4699_8303_CAD06B40432D_.wvu.FilterData" localSheetId="3" hidden="1">'2019'!$A$1:$S$92</definedName>
    <definedName name="Z_98822273_6E29_470D_ADAC_5421DEC22555_.wvu.FilterData" localSheetId="2" hidden="1">'2018'!$A$1:$S$200</definedName>
    <definedName name="Z_98822273_6E29_470D_ADAC_5421DEC22555_.wvu.FilterData" localSheetId="3" hidden="1">'2019'!$A$1:$S$92</definedName>
    <definedName name="Z_988A7FF5_E0CC_4715_8279_1E1846507F4B_.wvu.FilterData" localSheetId="1" hidden="1">'2017'!$A$1:$S$458</definedName>
    <definedName name="Z_988A7FF5_E0CC_4715_8279_1E1846507F4B_.wvu.FilterData" localSheetId="2" hidden="1">'2018'!$A$1:$S$200</definedName>
    <definedName name="Z_988A7FF5_E0CC_4715_8279_1E1846507F4B_.wvu.FilterData" localSheetId="3" hidden="1">'2019'!$A$1:$S$92</definedName>
    <definedName name="Z_988FD470_BA65_4B15_8C6C_AF2F05609E48_.wvu.FilterData" localSheetId="3" hidden="1">'2019'!$A$1:$S$92</definedName>
    <definedName name="Z_98B582F2_7D0C_42CF_9795_52D048B74F08_.wvu.FilterData" localSheetId="1" hidden="1">'2017'!$A$1:$S$1158</definedName>
    <definedName name="Z_98B582F2_7D0C_42CF_9795_52D048B74F08_.wvu.FilterData" localSheetId="2" hidden="1">'2018'!$A$1:$S$200</definedName>
    <definedName name="Z_98B582F2_7D0C_42CF_9795_52D048B74F08_.wvu.FilterData" localSheetId="3" hidden="1">'2019'!$A$1:$S$92</definedName>
    <definedName name="Z_98C325AD_2DE3_4AFA_A9FC_764C12090000_.wvu.FilterData" localSheetId="1" hidden="1">'2017'!$A$1:$S$458</definedName>
    <definedName name="Z_98C325AD_2DE3_4AFA_A9FC_764C12090000_.wvu.FilterData" localSheetId="2" hidden="1">'2018'!$A$1:$S$200</definedName>
    <definedName name="Z_98C325AD_2DE3_4AFA_A9FC_764C12090000_.wvu.FilterData" localSheetId="3" hidden="1">'2019'!$A$1:$S$92</definedName>
    <definedName name="Z_98DC1051_C8DF_4AD2_B907_99D0F0BA5143_.wvu.FilterData" localSheetId="1" hidden="1">'2017'!$A$1:$S$458</definedName>
    <definedName name="Z_98DC1051_C8DF_4AD2_B907_99D0F0BA5143_.wvu.FilterData" localSheetId="2" hidden="1">'2018'!$A$1:$S$200</definedName>
    <definedName name="Z_98DC1051_C8DF_4AD2_B907_99D0F0BA5143_.wvu.FilterData" localSheetId="3" hidden="1">'2019'!$A$1:$S$92</definedName>
    <definedName name="Z_98E9C3FD_C68B_49C8_9133_CA136A960996_.wvu.FilterData" localSheetId="2" hidden="1">'2018'!$A$1:$S$200</definedName>
    <definedName name="Z_98E9C3FD_C68B_49C8_9133_CA136A960996_.wvu.FilterData" localSheetId="3" hidden="1">'2019'!$A$1:$S$92</definedName>
    <definedName name="Z_98F401FA_04D5_4D41_BF22_1BDBBE05E770_.wvu.FilterData" localSheetId="1" hidden="1">'2017'!$A$1:$S$458</definedName>
    <definedName name="Z_98F401FA_04D5_4D41_BF22_1BDBBE05E770_.wvu.FilterData" localSheetId="2" hidden="1">'2018'!$A$1:$S$200</definedName>
    <definedName name="Z_98F401FA_04D5_4D41_BF22_1BDBBE05E770_.wvu.FilterData" localSheetId="3" hidden="1">'2019'!$A$1:$S$92</definedName>
    <definedName name="Z_98FCFD3C_835A_4F94_A25B_EBCEB6833D4D_.wvu.FilterData" localSheetId="2" hidden="1">'2018'!$A$1:$S$200</definedName>
    <definedName name="Z_98FCFD3C_835A_4F94_A25B_EBCEB6833D4D_.wvu.FilterData" localSheetId="3" hidden="1">'2019'!$A$1:$S$92</definedName>
    <definedName name="Z_991C7B7A_0593_443D_A179_65056D035247_.wvu.FilterData" localSheetId="2" hidden="1">'2018'!$A$1:$S$200</definedName>
    <definedName name="Z_991C7B7A_0593_443D_A179_65056D035247_.wvu.FilterData" localSheetId="3" hidden="1">'2019'!$A$1:$S$92</definedName>
    <definedName name="Z_9928CD9F_6D5E_45CF_8DDE_3436D89B2AF2_.wvu.FilterData" localSheetId="1" hidden="1">'2017'!$A$1:$S$458</definedName>
    <definedName name="Z_9928CD9F_6D5E_45CF_8DDE_3436D89B2AF2_.wvu.FilterData" localSheetId="2" hidden="1">'2018'!$A$1:$S$200</definedName>
    <definedName name="Z_9928CD9F_6D5E_45CF_8DDE_3436D89B2AF2_.wvu.FilterData" localSheetId="3" hidden="1">'2019'!$A$1:$S$92</definedName>
    <definedName name="Z_992F0A8D_5E83_4E3C_99C4_6BEDDF278785_.wvu.FilterData" localSheetId="2" hidden="1">'2018'!$A$1:$S$200</definedName>
    <definedName name="Z_992F0A8D_5E83_4E3C_99C4_6BEDDF278785_.wvu.FilterData" localSheetId="3" hidden="1">'2019'!$A$1:$S$92</definedName>
    <definedName name="Z_99479DA4_0633_4F23_AD19_91970651FAB8_.wvu.FilterData" localSheetId="1" hidden="1">'2017'!$A$1:$S$458</definedName>
    <definedName name="Z_99479DA4_0633_4F23_AD19_91970651FAB8_.wvu.FilterData" localSheetId="2" hidden="1">'2018'!$A$1:$S$200</definedName>
    <definedName name="Z_99479DA4_0633_4F23_AD19_91970651FAB8_.wvu.FilterData" localSheetId="3" hidden="1">'2019'!$A$1:$S$92</definedName>
    <definedName name="Z_9962708F_9443_4D66_9252_A6186FA1E8B0_.wvu.FilterData" localSheetId="1" hidden="1">'2017'!$A$1:$S$458</definedName>
    <definedName name="Z_9962708F_9443_4D66_9252_A6186FA1E8B0_.wvu.FilterData" localSheetId="2" hidden="1">'2018'!$A$1:$S$200</definedName>
    <definedName name="Z_9962708F_9443_4D66_9252_A6186FA1E8B0_.wvu.FilterData" localSheetId="3" hidden="1">'2019'!$A$1:$S$92</definedName>
    <definedName name="Z_9964F081_5386_4DDC_9266_2AF035F26182_.wvu.FilterData" localSheetId="2" hidden="1">'2018'!$A$1:$S$200</definedName>
    <definedName name="Z_9964F081_5386_4DDC_9266_2AF035F26182_.wvu.FilterData" localSheetId="3" hidden="1">'2019'!$A$1:$S$92</definedName>
    <definedName name="Z_996ADE3F_5B51_454C_A45C_711C1369261C_.wvu.FilterData" localSheetId="2" hidden="1">'2018'!$A$1:$S$200</definedName>
    <definedName name="Z_996ADE3F_5B51_454C_A45C_711C1369261C_.wvu.FilterData" localSheetId="3" hidden="1">'2019'!$A$1:$S$92</definedName>
    <definedName name="Z_996F5123_FC50_4A0C_AB2B_63D42B5EDFAE_.wvu.FilterData" localSheetId="2" hidden="1">'2018'!$A$1:$S$200</definedName>
    <definedName name="Z_996F5123_FC50_4A0C_AB2B_63D42B5EDFAE_.wvu.FilterData" localSheetId="3" hidden="1">'2019'!$A$1:$S$92</definedName>
    <definedName name="Z_997A40AA_7413_4508_A147_23F3EC715ED1_.wvu.FilterData" localSheetId="2" hidden="1">'2018'!$A$1:$S$200</definedName>
    <definedName name="Z_997A40AA_7413_4508_A147_23F3EC715ED1_.wvu.FilterData" localSheetId="3" hidden="1">'2019'!$A$1:$S$92</definedName>
    <definedName name="Z_997DA07D_C2C2_4827_8E66_C742FA92E18D_.wvu.FilterData" localSheetId="2" hidden="1">'2018'!$A$1:$S$200</definedName>
    <definedName name="Z_997DA07D_C2C2_4827_8E66_C742FA92E18D_.wvu.FilterData" localSheetId="3" hidden="1">'2019'!$A$1:$S$92</definedName>
    <definedName name="Z_9987B6E9_51E4_4FBD_969B_42620662E2ED_.wvu.FilterData" localSheetId="1" hidden="1">'2017'!$A$1:$S$458</definedName>
    <definedName name="Z_9987B6E9_51E4_4FBD_969B_42620662E2ED_.wvu.FilterData" localSheetId="2" hidden="1">'2018'!$A$1:$S$200</definedName>
    <definedName name="Z_9987B6E9_51E4_4FBD_969B_42620662E2ED_.wvu.FilterData" localSheetId="3" hidden="1">'2019'!$A$1:$S$92</definedName>
    <definedName name="Z_99903D0B_50BE_4DD7_8EC7_5723FDB43B3A_.wvu.FilterData" localSheetId="1" hidden="1">'2017'!$A$1:$S$458</definedName>
    <definedName name="Z_99903D0B_50BE_4DD7_8EC7_5723FDB43B3A_.wvu.FilterData" localSheetId="2" hidden="1">'2018'!$A$1:$S$200</definedName>
    <definedName name="Z_99903D0B_50BE_4DD7_8EC7_5723FDB43B3A_.wvu.FilterData" localSheetId="3" hidden="1">'2019'!$A$1:$S$92</definedName>
    <definedName name="Z_999B2C73_BFF7_46D4_8667_770F403D18E3_.wvu.FilterData" localSheetId="1" hidden="1">'2017'!$A$1:$S$458</definedName>
    <definedName name="Z_999B2C73_BFF7_46D4_8667_770F403D18E3_.wvu.FilterData" localSheetId="2" hidden="1">'2018'!$A$1:$S$200</definedName>
    <definedName name="Z_999B2C73_BFF7_46D4_8667_770F403D18E3_.wvu.FilterData" localSheetId="3" hidden="1">'2019'!$A$1:$S$92</definedName>
    <definedName name="Z_999B59FB_8F2B_405F_A7BC_C8E7F40D9EAD_.wvu.FilterData" localSheetId="2" hidden="1">'2018'!$A$1:$S$200</definedName>
    <definedName name="Z_999B59FB_8F2B_405F_A7BC_C8E7F40D9EAD_.wvu.FilterData" localSheetId="3" hidden="1">'2019'!$A$1:$S$92</definedName>
    <definedName name="Z_99F8A93C_9872_4021_9090_4F9E7BFFE8CE_.wvu.FilterData" localSheetId="1" hidden="1">'2017'!$A$1:$S$458</definedName>
    <definedName name="Z_99F8A93C_9872_4021_9090_4F9E7BFFE8CE_.wvu.FilterData" localSheetId="2" hidden="1">'2018'!$A$1:$S$200</definedName>
    <definedName name="Z_99F8A93C_9872_4021_9090_4F9E7BFFE8CE_.wvu.FilterData" localSheetId="3" hidden="1">'2019'!$A$1:$S$92</definedName>
    <definedName name="Z_9A386D97_CB51_4633_9F83_7BB579D69AFD_.wvu.FilterData" localSheetId="2" hidden="1">'2018'!$A$1:$S$200</definedName>
    <definedName name="Z_9A386D97_CB51_4633_9F83_7BB579D69AFD_.wvu.FilterData" localSheetId="3" hidden="1">'2019'!$A$1:$S$92</definedName>
    <definedName name="Z_9A3C12E4_4469_4DEA_8D72_A4481045D95D_.wvu.FilterData" localSheetId="2" hidden="1">'2018'!$A$1:$S$200</definedName>
    <definedName name="Z_9A3C12E4_4469_4DEA_8D72_A4481045D95D_.wvu.FilterData" localSheetId="3" hidden="1">'2019'!$A$1:$S$92</definedName>
    <definedName name="Z_9A51D1EA_668F_4854_BC9F_5B761AD6F1F3_.wvu.FilterData" localSheetId="2" hidden="1">'2018'!$A$1:$S$200</definedName>
    <definedName name="Z_9A51D1EA_668F_4854_BC9F_5B761AD6F1F3_.wvu.FilterData" localSheetId="3" hidden="1">'2019'!$A$1:$S$92</definedName>
    <definedName name="Z_9A7D561E_0554_4DD3_896F_6AD757705F2C_.wvu.FilterData" localSheetId="1" hidden="1">'2017'!$A$1:$S$458</definedName>
    <definedName name="Z_9A7D561E_0554_4DD3_896F_6AD757705F2C_.wvu.FilterData" localSheetId="2" hidden="1">'2018'!$A$1:$S$200</definedName>
    <definedName name="Z_9A7D561E_0554_4DD3_896F_6AD757705F2C_.wvu.FilterData" localSheetId="3" hidden="1">'2019'!$A$1:$S$92</definedName>
    <definedName name="Z_9A95194B_0EB9_4683_BFB1_6B291C3522DA_.wvu.FilterData" localSheetId="1" hidden="1">'2017'!$A$1:$S$458</definedName>
    <definedName name="Z_9A95194B_0EB9_4683_BFB1_6B291C3522DA_.wvu.FilterData" localSheetId="2" hidden="1">'2018'!$A$1:$S$200</definedName>
    <definedName name="Z_9A95194B_0EB9_4683_BFB1_6B291C3522DA_.wvu.FilterData" localSheetId="3" hidden="1">'2019'!$A$1:$S$92</definedName>
    <definedName name="Z_9A971D18_A49B_481E_A443_530D3C75A6A5_.wvu.FilterData" localSheetId="2" hidden="1">'2018'!$A$1:$S$200</definedName>
    <definedName name="Z_9A971D18_A49B_481E_A443_530D3C75A6A5_.wvu.FilterData" localSheetId="3" hidden="1">'2019'!$A$1:$S$92</definedName>
    <definedName name="Z_9AC1C08A_C09A_46C2_B86F_DB39949D0D32_.wvu.FilterData" localSheetId="1" hidden="1">'2017'!$A$1:$S$458</definedName>
    <definedName name="Z_9AC1C08A_C09A_46C2_B86F_DB39949D0D32_.wvu.FilterData" localSheetId="2" hidden="1">'2018'!$A$1:$S$200</definedName>
    <definedName name="Z_9AC1C08A_C09A_46C2_B86F_DB39949D0D32_.wvu.FilterData" localSheetId="3" hidden="1">'2019'!$A$1:$S$92</definedName>
    <definedName name="Z_9AC44847_B474_4CA0_BF44_4268960CFA5C_.wvu.FilterData" localSheetId="2" hidden="1">'2018'!$A$1:$S$200</definedName>
    <definedName name="Z_9AC44847_B474_4CA0_BF44_4268960CFA5C_.wvu.FilterData" localSheetId="3" hidden="1">'2019'!$A$1:$S$92</definedName>
    <definedName name="Z_9ADCD4D4_8FCE_4AC6_9685_6DEBD668E93D_.wvu.FilterData" localSheetId="2" hidden="1">'2018'!$A$1:$S$200</definedName>
    <definedName name="Z_9ADCD4D4_8FCE_4AC6_9685_6DEBD668E93D_.wvu.FilterData" localSheetId="3" hidden="1">'2019'!$A$1:$S$92</definedName>
    <definedName name="Z_9B061D10_A9EE_4521_A63F_DFBFFD31DF4C_.wvu.FilterData" localSheetId="2" hidden="1">'2018'!$A$1:$S$200</definedName>
    <definedName name="Z_9B061D10_A9EE_4521_A63F_DFBFFD31DF4C_.wvu.FilterData" localSheetId="3" hidden="1">'2019'!$A$1:$S$92</definedName>
    <definedName name="Z_9B0B9EFD_3EB0_4B62_9693_DF5995652183_.wvu.FilterData" localSheetId="2" hidden="1">'2018'!$A$1:$S$200</definedName>
    <definedName name="Z_9B0B9EFD_3EB0_4B62_9693_DF5995652183_.wvu.FilterData" localSheetId="3" hidden="1">'2019'!$A$1:$S$92</definedName>
    <definedName name="Z_9B108F51_CC98_4050_BD88_35304EC47D30_.wvu.FilterData" localSheetId="2" hidden="1">'2018'!$A$1:$S$200</definedName>
    <definedName name="Z_9B108F51_CC98_4050_BD88_35304EC47D30_.wvu.FilterData" localSheetId="3" hidden="1">'2019'!$A$1:$S$92</definedName>
    <definedName name="Z_9B115E29_FD52_411D_ABE0_7CE2A65E0AC5_.wvu.FilterData" localSheetId="2" hidden="1">'2018'!$A$1:$S$200</definedName>
    <definedName name="Z_9B115E29_FD52_411D_ABE0_7CE2A65E0AC5_.wvu.FilterData" localSheetId="3" hidden="1">'2019'!$A$1:$S$92</definedName>
    <definedName name="Z_9B235143_1C83_4FE4_B885_E9C3A4791EE1_.wvu.FilterData" localSheetId="2" hidden="1">'2018'!$A$1:$S$200</definedName>
    <definedName name="Z_9B235143_1C83_4FE4_B885_E9C3A4791EE1_.wvu.FilterData" localSheetId="3" hidden="1">'2019'!$A$1:$S$92</definedName>
    <definedName name="Z_9B39493F_0190_4869_8C12_A80677B37B25_.wvu.FilterData" localSheetId="1" hidden="1">'2017'!$A$1:$S$1158</definedName>
    <definedName name="Z_9B39493F_0190_4869_8C12_A80677B37B25_.wvu.FilterData" localSheetId="2" hidden="1">'2018'!$A$1:$S$200</definedName>
    <definedName name="Z_9B39493F_0190_4869_8C12_A80677B37B25_.wvu.FilterData" localSheetId="3" hidden="1">'2019'!$A$1:$S$92</definedName>
    <definedName name="Z_9B4BA167_2A20_486F_A98E_0E5C2A504DF4_.wvu.FilterData" localSheetId="1" hidden="1">'2017'!$A$1:$S$458</definedName>
    <definedName name="Z_9B4BA167_2A20_486F_A98E_0E5C2A504DF4_.wvu.FilterData" localSheetId="2" hidden="1">'2018'!$A$1:$S$200</definedName>
    <definedName name="Z_9B4BA167_2A20_486F_A98E_0E5C2A504DF4_.wvu.FilterData" localSheetId="3" hidden="1">'2019'!$A$1:$S$92</definedName>
    <definedName name="Z_9B565FDA_E53A_4637_B3E7_4B3934DC2F1A_.wvu.FilterData" localSheetId="2" hidden="1">'2018'!$A$1:$S$200</definedName>
    <definedName name="Z_9B565FDA_E53A_4637_B3E7_4B3934DC2F1A_.wvu.FilterData" localSheetId="3" hidden="1">'2019'!$A$1:$S$92</definedName>
    <definedName name="Z_9B9AF7B5_8BC6_4D6A_B0BB_BA60AE5AB06C_.wvu.FilterData" localSheetId="2" hidden="1">'2018'!$A$1:$S$200</definedName>
    <definedName name="Z_9B9AF7B5_8BC6_4D6A_B0BB_BA60AE5AB06C_.wvu.FilterData" localSheetId="3" hidden="1">'2019'!$A$1:$S$92</definedName>
    <definedName name="Z_9BA56C30_8C2B_4899_A748_3DC43ABF208D_.wvu.FilterData" localSheetId="2" hidden="1">'2018'!$A$1:$S$200</definedName>
    <definedName name="Z_9BA56C30_8C2B_4899_A748_3DC43ABF208D_.wvu.FilterData" localSheetId="3" hidden="1">'2019'!$A$1:$S$92</definedName>
    <definedName name="Z_9BBFA97B_EBA9_473D_9B0C_49CCCC79F9F6_.wvu.FilterData" localSheetId="1" hidden="1">'2017'!$A$1:$S$458</definedName>
    <definedName name="Z_9BBFA97B_EBA9_473D_9B0C_49CCCC79F9F6_.wvu.FilterData" localSheetId="2" hidden="1">'2018'!$A$1:$S$200</definedName>
    <definedName name="Z_9BBFA97B_EBA9_473D_9B0C_49CCCC79F9F6_.wvu.FilterData" localSheetId="3" hidden="1">'2019'!$A$1:$S$92</definedName>
    <definedName name="Z_9BC18092_A1F5_40A0_98E9_311ED7349263_.wvu.FilterData" localSheetId="1" hidden="1">'2017'!$A$1:$S$458</definedName>
    <definedName name="Z_9BC18092_A1F5_40A0_98E9_311ED7349263_.wvu.FilterData" localSheetId="2" hidden="1">'2018'!$A$1:$S$200</definedName>
    <definedName name="Z_9BC18092_A1F5_40A0_98E9_311ED7349263_.wvu.FilterData" localSheetId="3" hidden="1">'2019'!$A$1:$S$92</definedName>
    <definedName name="Z_9BCF7833_9D47_46B8_AF3D_4C9542D766DB_.wvu.FilterData" localSheetId="1" hidden="1">'2017'!$A$1:$S$1158</definedName>
    <definedName name="Z_9BDA8B09_49B0_422C_943E_D7827C77833D_.wvu.FilterData" localSheetId="2" hidden="1">'2018'!$A$1:$S$200</definedName>
    <definedName name="Z_9BDA8B09_49B0_422C_943E_D7827C77833D_.wvu.FilterData" localSheetId="3" hidden="1">'2019'!$A$1:$S$92</definedName>
    <definedName name="Z_9BED3F48_BA92_480C_83F3_96B72C64A2BB_.wvu.FilterData" localSheetId="1" hidden="1">'2017'!$A$1:$S$458</definedName>
    <definedName name="Z_9BED3F48_BA92_480C_83F3_96B72C64A2BB_.wvu.FilterData" localSheetId="2" hidden="1">'2018'!$A$1:$S$200</definedName>
    <definedName name="Z_9BED3F48_BA92_480C_83F3_96B72C64A2BB_.wvu.FilterData" localSheetId="3" hidden="1">'2019'!$A$1:$S$92</definedName>
    <definedName name="Z_9BF5A433_EDBF_4126_8771_B6546E7703A1_.wvu.FilterData" localSheetId="1" hidden="1">'2017'!$A$1:$S$458</definedName>
    <definedName name="Z_9BF5A433_EDBF_4126_8771_B6546E7703A1_.wvu.FilterData" localSheetId="2" hidden="1">'2018'!$A$1:$S$200</definedName>
    <definedName name="Z_9BF5A433_EDBF_4126_8771_B6546E7703A1_.wvu.FilterData" localSheetId="3" hidden="1">'2019'!$A$1:$S$92</definedName>
    <definedName name="Z_9C0A0DE5_5DE9_40AD_A137_F46CED012188_.wvu.FilterData" localSheetId="2" hidden="1">'2018'!$A$1:$S$200</definedName>
    <definedName name="Z_9C0A0DE5_5DE9_40AD_A137_F46CED012188_.wvu.FilterData" localSheetId="3" hidden="1">'2019'!$A$1:$S$92</definedName>
    <definedName name="Z_9C0D88CA_6C58_45B9_B03A_B69A4CA13EAE_.wvu.FilterData" localSheetId="2" hidden="1">'2018'!$A$1:$S$200</definedName>
    <definedName name="Z_9C0D88CA_6C58_45B9_B03A_B69A4CA13EAE_.wvu.FilterData" localSheetId="3" hidden="1">'2019'!$A$1:$S$92</definedName>
    <definedName name="Z_9C1A6612_755D_4915_A74B_88837F578810_.wvu.FilterData" localSheetId="1" hidden="1">'2017'!$A$1:$S$1158</definedName>
    <definedName name="Z_9C2FDE8A_BA9D_4A60_B80D_B30A79BCB896_.wvu.FilterData" localSheetId="2" hidden="1">'2018'!$A$1:$S$200</definedName>
    <definedName name="Z_9C2FDE8A_BA9D_4A60_B80D_B30A79BCB896_.wvu.FilterData" localSheetId="3" hidden="1">'2019'!$A$1:$S$92</definedName>
    <definedName name="Z_9C32ED04_7833_43E6_B761_74F5D95E9DA5_.wvu.FilterData" localSheetId="2" hidden="1">'2018'!$A$1:$S$200</definedName>
    <definedName name="Z_9C32ED04_7833_43E6_B761_74F5D95E9DA5_.wvu.FilterData" localSheetId="3" hidden="1">'2019'!$A$1:$S$92</definedName>
    <definedName name="Z_9C627072_F18C_41E4_9FD0_64A3BAA3E62A_.wvu.FilterData" localSheetId="2" hidden="1">'2018'!$A$1:$S$200</definedName>
    <definedName name="Z_9C627072_F18C_41E4_9FD0_64A3BAA3E62A_.wvu.FilterData" localSheetId="3" hidden="1">'2019'!$A$1:$S$92</definedName>
    <definedName name="Z_9C795750_CDED_4182_9C23_54C42A3B1CC4_.wvu.FilterData" localSheetId="1" hidden="1">'2017'!$A$1:$S$458</definedName>
    <definedName name="Z_9C795750_CDED_4182_9C23_54C42A3B1CC4_.wvu.FilterData" localSheetId="2" hidden="1">'2018'!$A$1:$S$200</definedName>
    <definedName name="Z_9C795750_CDED_4182_9C23_54C42A3B1CC4_.wvu.FilterData" localSheetId="3" hidden="1">'2019'!$A$1:$S$92</definedName>
    <definedName name="Z_9C7C9C00_93E3_40BC_817F_E3500B76D3C6_.wvu.FilterData" localSheetId="2" hidden="1">'2018'!$A$1:$S$200</definedName>
    <definedName name="Z_9C7C9C00_93E3_40BC_817F_E3500B76D3C6_.wvu.FilterData" localSheetId="3" hidden="1">'2019'!$A$1:$S$92</definedName>
    <definedName name="Z_9C7D3C52_4D10_4A64_9426_73C38610CBD5_.wvu.FilterData" localSheetId="1" hidden="1">'2017'!$A$1:$S$458</definedName>
    <definedName name="Z_9C7D3C52_4D10_4A64_9426_73C38610CBD5_.wvu.FilterData" localSheetId="2" hidden="1">'2018'!$A$1:$S$200</definedName>
    <definedName name="Z_9C7D3C52_4D10_4A64_9426_73C38610CBD5_.wvu.FilterData" localSheetId="3" hidden="1">'2019'!$A$1:$S$92</definedName>
    <definedName name="Z_9C82A5E7_2903_4483_B728_08A13DC9B840_.wvu.FilterData" localSheetId="1" hidden="1">'2017'!$A$1:$S$458</definedName>
    <definedName name="Z_9C82A5E7_2903_4483_B728_08A13DC9B840_.wvu.FilterData" localSheetId="2" hidden="1">'2018'!$A$1:$S$200</definedName>
    <definedName name="Z_9C82A5E7_2903_4483_B728_08A13DC9B840_.wvu.FilterData" localSheetId="3" hidden="1">'2019'!$A$1:$S$92</definedName>
    <definedName name="Z_9C980C87_D972_44A6_AC9B_761AD59129F2_.wvu.FilterData" localSheetId="2" hidden="1">'2018'!$A$1:$S$200</definedName>
    <definedName name="Z_9C980C87_D972_44A6_AC9B_761AD59129F2_.wvu.FilterData" localSheetId="3" hidden="1">'2019'!$A$1:$S$92</definedName>
    <definedName name="Z_9CA1336A_8AE1_4B1C_BFAA_10F6151F1948_.wvu.FilterData" localSheetId="1" hidden="1">'2017'!$A$1:$S$458</definedName>
    <definedName name="Z_9CA1336A_8AE1_4B1C_BFAA_10F6151F1948_.wvu.FilterData" localSheetId="2" hidden="1">'2018'!$A$1:$S$200</definedName>
    <definedName name="Z_9CA1336A_8AE1_4B1C_BFAA_10F6151F1948_.wvu.FilterData" localSheetId="3" hidden="1">'2019'!$A$1:$S$92</definedName>
    <definedName name="Z_9CE70048_0804_40C7_9845_218372C86BD5_.wvu.FilterData" localSheetId="2" hidden="1">'2018'!$A$1:$S$200</definedName>
    <definedName name="Z_9CE70048_0804_40C7_9845_218372C86BD5_.wvu.FilterData" localSheetId="3" hidden="1">'2019'!$A$1:$S$92</definedName>
    <definedName name="Z_9D0DDF25_4426_4A1C_B620_297582C1F328_.wvu.FilterData" localSheetId="1" hidden="1">'2017'!$A$1:$S$458</definedName>
    <definedName name="Z_9D0DDF25_4426_4A1C_B620_297582C1F328_.wvu.FilterData" localSheetId="2" hidden="1">'2018'!$A$1:$S$200</definedName>
    <definedName name="Z_9D0DDF25_4426_4A1C_B620_297582C1F328_.wvu.FilterData" localSheetId="3" hidden="1">'2019'!$A$1:$S$92</definedName>
    <definedName name="Z_9D29ACE0_DEC8_4870_BE26_460AB4342250_.wvu.FilterData" localSheetId="1" hidden="1">'2017'!$A$1:$S$458</definedName>
    <definedName name="Z_9D29ACE0_DEC8_4870_BE26_460AB4342250_.wvu.FilterData" localSheetId="2" hidden="1">'2018'!$A$1:$S$200</definedName>
    <definedName name="Z_9D29ACE0_DEC8_4870_BE26_460AB4342250_.wvu.FilterData" localSheetId="3" hidden="1">'2019'!$A$1:$S$92</definedName>
    <definedName name="Z_9D33ECF0_A025_4DE8_9C9F_67EE48A437DE_.wvu.FilterData" localSheetId="1" hidden="1">'2017'!$A$1:$S$1158</definedName>
    <definedName name="Z_9D33ECF0_A025_4DE8_9C9F_67EE48A437DE_.wvu.FilterData" localSheetId="2" hidden="1">'2018'!$A$1:$S$200</definedName>
    <definedName name="Z_9D33ECF0_A025_4DE8_9C9F_67EE48A437DE_.wvu.FilterData" localSheetId="3" hidden="1">'2019'!$A$1:$S$92</definedName>
    <definedName name="Z_9D345F12_C86C_440B_A0F5_E8A7D34C6942_.wvu.FilterData" localSheetId="1" hidden="1">'2017'!$A$1:$S$1158</definedName>
    <definedName name="Z_9D345F12_C86C_440B_A0F5_E8A7D34C6942_.wvu.FilterData" localSheetId="2" hidden="1">'2018'!$A$1:$S$200</definedName>
    <definedName name="Z_9D345F12_C86C_440B_A0F5_E8A7D34C6942_.wvu.FilterData" localSheetId="3" hidden="1">'2019'!$A$1:$S$92</definedName>
    <definedName name="Z_9D39235F_5C6D_4870_9F33_24776C5774AC_.wvu.FilterData" localSheetId="1" hidden="1">'2017'!$A$1:$S$1158</definedName>
    <definedName name="Z_9D39235F_5C6D_4870_9F33_24776C5774AC_.wvu.FilterData" localSheetId="2" hidden="1">'2018'!$A$1:$S$200</definedName>
    <definedName name="Z_9D39235F_5C6D_4870_9F33_24776C5774AC_.wvu.FilterData" localSheetId="3" hidden="1">'2019'!$A$1:$S$92</definedName>
    <definedName name="Z_9D4A0747_5375_41B7_BC87_C8EC1C9A5719_.wvu.FilterData" localSheetId="2" hidden="1">'2018'!$A$1:$S$200</definedName>
    <definedName name="Z_9D4A0747_5375_41B7_BC87_C8EC1C9A5719_.wvu.FilterData" localSheetId="3" hidden="1">'2019'!$A$1:$S$92</definedName>
    <definedName name="Z_9D7D0474_95BE_4A81_86B9_0F8B46DC2CA7_.wvu.FilterData" localSheetId="1" hidden="1">'2017'!$A$1:$S$458</definedName>
    <definedName name="Z_9D7D0474_95BE_4A81_86B9_0F8B46DC2CA7_.wvu.FilterData" localSheetId="2" hidden="1">'2018'!$A$1:$S$200</definedName>
    <definedName name="Z_9D7D0474_95BE_4A81_86B9_0F8B46DC2CA7_.wvu.FilterData" localSheetId="3" hidden="1">'2019'!$A$1:$S$92</definedName>
    <definedName name="Z_9D9547AD_C642_4B69_9B5C_37864233C9E3_.wvu.FilterData" localSheetId="2" hidden="1">'2018'!$A$1:$S$200</definedName>
    <definedName name="Z_9D9547AD_C642_4B69_9B5C_37864233C9E3_.wvu.FilterData" localSheetId="3" hidden="1">'2019'!$A$1:$S$92</definedName>
    <definedName name="Z_9D9D178F_DFED_4CF8_B3D5_8099AA93E28A_.wvu.FilterData" localSheetId="2" hidden="1">'2018'!$A$1:$S$200</definedName>
    <definedName name="Z_9D9D178F_DFED_4CF8_B3D5_8099AA93E28A_.wvu.FilterData" localSheetId="3" hidden="1">'2019'!$A$1:$S$92</definedName>
    <definedName name="Z_9D9DFD37_CDB9_4916_A051_A7C489A1A69D_.wvu.FilterData" localSheetId="1" hidden="1">'2017'!$A$1:$S$458</definedName>
    <definedName name="Z_9D9DFD37_CDB9_4916_A051_A7C489A1A69D_.wvu.FilterData" localSheetId="2" hidden="1">'2018'!$A$1:$S$200</definedName>
    <definedName name="Z_9D9DFD37_CDB9_4916_A051_A7C489A1A69D_.wvu.FilterData" localSheetId="3" hidden="1">'2019'!$A$1:$S$92</definedName>
    <definedName name="Z_9DA3925B_8182_468C_94F2_37FC77C39370_.wvu.FilterData" localSheetId="2" hidden="1">'2018'!$A$1:$S$200</definedName>
    <definedName name="Z_9DA3925B_8182_468C_94F2_37FC77C39370_.wvu.FilterData" localSheetId="3" hidden="1">'2019'!$A$1:$S$92</definedName>
    <definedName name="Z_9DA473F8_68E9_417F_81FD_6FEA683CA72A_.wvu.FilterData" localSheetId="1" hidden="1">'2017'!$A$1:$S$458</definedName>
    <definedName name="Z_9DA473F8_68E9_417F_81FD_6FEA683CA72A_.wvu.FilterData" localSheetId="2" hidden="1">'2018'!$A$1:$S$200</definedName>
    <definedName name="Z_9DA473F8_68E9_417F_81FD_6FEA683CA72A_.wvu.FilterData" localSheetId="3" hidden="1">'2019'!$A$1:$S$92</definedName>
    <definedName name="Z_9DB0905D_51B7_49E2_876E_58F9D19F5991_.wvu.FilterData" localSheetId="2" hidden="1">'2018'!$A$1:$S$200</definedName>
    <definedName name="Z_9DB0905D_51B7_49E2_876E_58F9D19F5991_.wvu.FilterData" localSheetId="3" hidden="1">'2019'!$A$1:$S$92</definedName>
    <definedName name="Z_9DBB30B2_4E94_44C4_8B8D_B0749D6F2853_.wvu.FilterData" localSheetId="1" hidden="1">'2017'!$A$1:$S$1158</definedName>
    <definedName name="Z_9DBB30B2_4E94_44C4_8B8D_B0749D6F2853_.wvu.FilterData" localSheetId="2" hidden="1">'2018'!$A$1:$S$200</definedName>
    <definedName name="Z_9DBB30B2_4E94_44C4_8B8D_B0749D6F2853_.wvu.FilterData" localSheetId="3" hidden="1">'2019'!$A$1:$S$92</definedName>
    <definedName name="Z_9DBFE2F2_0D07_4109_95E2_32E1BE35D007_.wvu.FilterData" localSheetId="1" hidden="1">'2017'!$A$1:$S$458</definedName>
    <definedName name="Z_9DBFE2F2_0D07_4109_95E2_32E1BE35D007_.wvu.FilterData" localSheetId="2" hidden="1">'2018'!$A$1:$S$200</definedName>
    <definedName name="Z_9DBFE2F2_0D07_4109_95E2_32E1BE35D007_.wvu.FilterData" localSheetId="3" hidden="1">'2019'!$A$1:$S$92</definedName>
    <definedName name="Z_9DEC6A43_893E_40F5_8F6A_6064148CCE47_.wvu.FilterData" localSheetId="1" hidden="1">'2017'!$A$1:$S$458</definedName>
    <definedName name="Z_9DEC6A43_893E_40F5_8F6A_6064148CCE47_.wvu.FilterData" localSheetId="2" hidden="1">'2018'!$A$1:$S$200</definedName>
    <definedName name="Z_9DEC6A43_893E_40F5_8F6A_6064148CCE47_.wvu.FilterData" localSheetId="3" hidden="1">'2019'!$A$1:$S$92</definedName>
    <definedName name="Z_9DEE2526_BDC4_4A2B_ABC7_3825F30A2BD0_.wvu.FilterData" localSheetId="1" hidden="1">'2017'!$A$1:$S$458</definedName>
    <definedName name="Z_9DEE2526_BDC4_4A2B_ABC7_3825F30A2BD0_.wvu.FilterData" localSheetId="2" hidden="1">'2018'!$A$1:$S$200</definedName>
    <definedName name="Z_9DEE2526_BDC4_4A2B_ABC7_3825F30A2BD0_.wvu.FilterData" localSheetId="3" hidden="1">'2019'!$A$1:$S$92</definedName>
    <definedName name="Z_9E10BD81_D0EE_4A52_8138_AB9487A5425E_.wvu.FilterData" localSheetId="1" hidden="1">'2017'!$A$1:$S$458</definedName>
    <definedName name="Z_9E10BD81_D0EE_4A52_8138_AB9487A5425E_.wvu.FilterData" localSheetId="2" hidden="1">'2018'!$A$1:$S$200</definedName>
    <definedName name="Z_9E10BD81_D0EE_4A52_8138_AB9487A5425E_.wvu.FilterData" localSheetId="3" hidden="1">'2019'!$A$1:$S$92</definedName>
    <definedName name="Z_9E26060C_AB87_4615_90E7_766C524CE4B4_.wvu.FilterData" localSheetId="2" hidden="1">'2018'!$A$1:$S$200</definedName>
    <definedName name="Z_9E26060C_AB87_4615_90E7_766C524CE4B4_.wvu.FilterData" localSheetId="3" hidden="1">'2019'!$A$1:$S$92</definedName>
    <definedName name="Z_9E351DEF_F919_4FA7_BC0E_53AE95E0DF5A_.wvu.FilterData" localSheetId="2" hidden="1">'2018'!$A$1:$S$200</definedName>
    <definedName name="Z_9E351DEF_F919_4FA7_BC0E_53AE95E0DF5A_.wvu.FilterData" localSheetId="3" hidden="1">'2019'!$A$1:$S$92</definedName>
    <definedName name="Z_9E35FFE5_0F25_4D19_8E6E_131969F31AB4_.wvu.FilterData" localSheetId="2" hidden="1">'2018'!$A$1:$S$200</definedName>
    <definedName name="Z_9E35FFE5_0F25_4D19_8E6E_131969F31AB4_.wvu.FilterData" localSheetId="3" hidden="1">'2019'!$A$1:$S$92</definedName>
    <definedName name="Z_9E5BD9C6_0A68_4471_8742_27C9F1F1E5C6_.wvu.FilterData" localSheetId="2" hidden="1">'2018'!$A$1:$S$200</definedName>
    <definedName name="Z_9E5BD9C6_0A68_4471_8742_27C9F1F1E5C6_.wvu.FilterData" localSheetId="3" hidden="1">'2019'!$A$1:$S$92</definedName>
    <definedName name="Z_9E6124EC_ACEE_4AAE_91C7_3AB7CFFF9849_.wvu.FilterData" localSheetId="1" hidden="1">'2017'!$A$1:$S$458</definedName>
    <definedName name="Z_9E6124EC_ACEE_4AAE_91C7_3AB7CFFF9849_.wvu.FilterData" localSheetId="2" hidden="1">'2018'!$A$1:$S$200</definedName>
    <definedName name="Z_9E6124EC_ACEE_4AAE_91C7_3AB7CFFF9849_.wvu.FilterData" localSheetId="3" hidden="1">'2019'!$A$1:$S$92</definedName>
    <definedName name="Z_9E757C83_6CE9_4066_893B_EE49AF052F2A_.wvu.FilterData" localSheetId="2" hidden="1">'2018'!$A$1:$S$200</definedName>
    <definedName name="Z_9E757C83_6CE9_4066_893B_EE49AF052F2A_.wvu.FilterData" localSheetId="3" hidden="1">'2019'!$A$1:$S$92</definedName>
    <definedName name="Z_9E803D65_4DE6_4A73_8C78_B30771F0E861_.wvu.FilterData" localSheetId="2" hidden="1">'2018'!$A$1:$S$200</definedName>
    <definedName name="Z_9E803D65_4DE6_4A73_8C78_B30771F0E861_.wvu.FilterData" localSheetId="3" hidden="1">'2019'!$A$1:$S$92</definedName>
    <definedName name="Z_9E9220A2_C095_44C7_9157_9838633FF5E6_.wvu.FilterData" localSheetId="2" hidden="1">'2018'!$A$1:$S$200</definedName>
    <definedName name="Z_9E9220A2_C095_44C7_9157_9838633FF5E6_.wvu.FilterData" localSheetId="3" hidden="1">'2019'!$A$1:$S$92</definedName>
    <definedName name="Z_9EADE0A9_7481_4D81_BF71_B176AC811B7D_.wvu.FilterData" localSheetId="3" hidden="1">'2019'!$A$1:$S$92</definedName>
    <definedName name="Z_9EAE51DB_0DCD_47D4_A24B_B9EF63E7E3FA_.wvu.FilterData" localSheetId="2" hidden="1">'2018'!$A$1:$S$200</definedName>
    <definedName name="Z_9EAE51DB_0DCD_47D4_A24B_B9EF63E7E3FA_.wvu.FilterData" localSheetId="3" hidden="1">'2019'!$A$1:$S$92</definedName>
    <definedName name="Z_9EB1CEF2_F62B_4352_B4DF_FC17572F0C16_.wvu.FilterData" localSheetId="1" hidden="1">'2017'!$A$1:$S$1158</definedName>
    <definedName name="Z_9EB1CEF2_F62B_4352_B4DF_FC17572F0C16_.wvu.FilterData" localSheetId="2" hidden="1">'2018'!$A$1:$S$200</definedName>
    <definedName name="Z_9EB1CEF2_F62B_4352_B4DF_FC17572F0C16_.wvu.FilterData" localSheetId="3" hidden="1">'2019'!$A$1:$S$92</definedName>
    <definedName name="Z_9EB9FFEF_56D3_4CA2_A932_E743FC307E6C_.wvu.FilterData" localSheetId="2" hidden="1">'2018'!$A$1:$S$200</definedName>
    <definedName name="Z_9EB9FFEF_56D3_4CA2_A932_E743FC307E6C_.wvu.FilterData" localSheetId="3" hidden="1">'2019'!$A$1:$S$92</definedName>
    <definedName name="Z_9ECCE2D6_3685_423B_8EE0_4235A93BEEDA_.wvu.FilterData" localSheetId="1" hidden="1">'2017'!$A$1:$S$1158</definedName>
    <definedName name="Z_9ECCE2D6_3685_423B_8EE0_4235A93BEEDA_.wvu.FilterData" localSheetId="2" hidden="1">'2018'!$A$1:$S$200</definedName>
    <definedName name="Z_9ECCE2D6_3685_423B_8EE0_4235A93BEEDA_.wvu.FilterData" localSheetId="3" hidden="1">'2019'!$A$1:$S$92</definedName>
    <definedName name="Z_9ED5E352_0677_459E_B2BD_79D6D3DDB483_.wvu.FilterData" localSheetId="2" hidden="1">'2018'!$A$1:$S$200</definedName>
    <definedName name="Z_9ED5E352_0677_459E_B2BD_79D6D3DDB483_.wvu.FilterData" localSheetId="3" hidden="1">'2019'!$A$1:$S$92</definedName>
    <definedName name="Z_9ED60D71_FEEF_4415_BF09_0391CE831087_.wvu.FilterData" localSheetId="1" hidden="1">'2017'!$A$1:$S$458</definedName>
    <definedName name="Z_9ED60D71_FEEF_4415_BF09_0391CE831087_.wvu.FilterData" localSheetId="2" hidden="1">'2018'!$A$1:$S$200</definedName>
    <definedName name="Z_9ED60D71_FEEF_4415_BF09_0391CE831087_.wvu.FilterData" localSheetId="3" hidden="1">'2019'!$A$1:$S$92</definedName>
    <definedName name="Z_9EE51430_999F_4520_8C70_25B7ED6D53DD_.wvu.FilterData" localSheetId="2" hidden="1">'2018'!$A$1:$S$200</definedName>
    <definedName name="Z_9EE51430_999F_4520_8C70_25B7ED6D53DD_.wvu.FilterData" localSheetId="3" hidden="1">'2019'!$A$1:$S$92</definedName>
    <definedName name="Z_9EEB6E8A_860A_42C1_9DFA_229D2E52CEDB_.wvu.FilterData" localSheetId="1" hidden="1">'2017'!$A$1:$S$458</definedName>
    <definedName name="Z_9EEB6E8A_860A_42C1_9DFA_229D2E52CEDB_.wvu.FilterData" localSheetId="2" hidden="1">'2018'!$A$1:$S$200</definedName>
    <definedName name="Z_9EEB6E8A_860A_42C1_9DFA_229D2E52CEDB_.wvu.FilterData" localSheetId="3" hidden="1">'2019'!$A$1:$S$92</definedName>
    <definedName name="Z_9EF602D6_C495_473F_86A0_A4FAC0BD0A55_.wvu.FilterData" localSheetId="1" hidden="1">'2017'!$A$1:$S$458</definedName>
    <definedName name="Z_9EF602D6_C495_473F_86A0_A4FAC0BD0A55_.wvu.FilterData" localSheetId="2" hidden="1">'2018'!$A$1:$S$200</definedName>
    <definedName name="Z_9EF602D6_C495_473F_86A0_A4FAC0BD0A55_.wvu.FilterData" localSheetId="3" hidden="1">'2019'!$A$1:$S$92</definedName>
    <definedName name="Z_9F1F02EE_2017_452E_AE50_DC843BC08020_.wvu.FilterData" localSheetId="1" hidden="1">'2017'!$A$1:$S$1158</definedName>
    <definedName name="Z_9F1F02EE_2017_452E_AE50_DC843BC08020_.wvu.FilterData" localSheetId="2" hidden="1">'2018'!$A$1:$S$200</definedName>
    <definedName name="Z_9F1F02EE_2017_452E_AE50_DC843BC08020_.wvu.FilterData" localSheetId="3" hidden="1">'2019'!$A$1:$S$92</definedName>
    <definedName name="Z_9F2144CB_3B79_4D15_9A18_E881101982C1_.wvu.FilterData" localSheetId="1" hidden="1">'2017'!$A$1:$S$458</definedName>
    <definedName name="Z_9F2144CB_3B79_4D15_9A18_E881101982C1_.wvu.FilterData" localSheetId="2" hidden="1">'2018'!$A$1:$S$200</definedName>
    <definedName name="Z_9F2144CB_3B79_4D15_9A18_E881101982C1_.wvu.FilterData" localSheetId="3" hidden="1">'2019'!$A$1:$S$92</definedName>
    <definedName name="Z_9F2EFA16_8349_4AD2_B5AB_9EB6E6C02356_.wvu.FilterData" localSheetId="1" hidden="1">'2017'!$A$1:$S$1158</definedName>
    <definedName name="Z_9F2EFA16_8349_4AD2_B5AB_9EB6E6C02356_.wvu.FilterData" localSheetId="2" hidden="1">'2018'!$A$1:$S$200</definedName>
    <definedName name="Z_9F2EFA16_8349_4AD2_B5AB_9EB6E6C02356_.wvu.FilterData" localSheetId="3" hidden="1">'2019'!$A$1:$S$92</definedName>
    <definedName name="Z_9F3962BB_CC87_47EB_A3C3_BE16A20480CA_.wvu.FilterData" localSheetId="2" hidden="1">'2018'!$A$1:$S$200</definedName>
    <definedName name="Z_9F3962BB_CC87_47EB_A3C3_BE16A20480CA_.wvu.FilterData" localSheetId="3" hidden="1">'2019'!$A$1:$S$92</definedName>
    <definedName name="Z_9F481600_72C4_4E8E_8106_3623767FFDB8_.wvu.FilterData" localSheetId="1" hidden="1">'2017'!$A$1:$S$458</definedName>
    <definedName name="Z_9F481600_72C4_4E8E_8106_3623767FFDB8_.wvu.FilterData" localSheetId="2" hidden="1">'2018'!$A$1:$S$200</definedName>
    <definedName name="Z_9F481600_72C4_4E8E_8106_3623767FFDB8_.wvu.FilterData" localSheetId="3" hidden="1">'2019'!$A$1:$S$92</definedName>
    <definedName name="Z_9F613D28_F72A_4C00_B31B_811A505EB34A_.wvu.FilterData" localSheetId="3" hidden="1">'2019'!$A$1:$S$92</definedName>
    <definedName name="Z_9FEBBB3A_C230_4461_A0A7_2BB5B782AD87_.wvu.FilterData" localSheetId="1" hidden="1">'2017'!$A$1:$S$1158</definedName>
    <definedName name="Z_9FEBBB3A_C230_4461_A0A7_2BB5B782AD87_.wvu.FilterData" localSheetId="2" hidden="1">'2018'!$A$1:$S$200</definedName>
    <definedName name="Z_9FEBBB3A_C230_4461_A0A7_2BB5B782AD87_.wvu.FilterData" localSheetId="3" hidden="1">'2019'!$A$1:$S$92</definedName>
    <definedName name="Z_9FEBC2E8_1CA8_409B_9A8F_47E6229C4A34_.wvu.FilterData" localSheetId="2" hidden="1">'2018'!$A$1:$S$200</definedName>
    <definedName name="Z_9FEBC2E8_1CA8_409B_9A8F_47E6229C4A34_.wvu.FilterData" localSheetId="3" hidden="1">'2019'!$A$1:$S$92</definedName>
    <definedName name="Z_9FEFD755_942C_4215_A16F_39562BC9FBE7_.wvu.FilterData" localSheetId="2" hidden="1">'2018'!$A$1:$S$200</definedName>
    <definedName name="Z_9FEFD755_942C_4215_A16F_39562BC9FBE7_.wvu.FilterData" localSheetId="3" hidden="1">'2019'!$A$1:$S$92</definedName>
    <definedName name="Z_9FF751D1_903E_4C75_B40C_F8AC23884DA8_.wvu.FilterData" localSheetId="1" hidden="1">'2017'!$A$1:$S$458</definedName>
    <definedName name="Z_9FF751D1_903E_4C75_B40C_F8AC23884DA8_.wvu.FilterData" localSheetId="2" hidden="1">'2018'!$A$1:$S$200</definedName>
    <definedName name="Z_9FF751D1_903E_4C75_B40C_F8AC23884DA8_.wvu.FilterData" localSheetId="3" hidden="1">'2019'!$A$1:$S$92</definedName>
    <definedName name="Z_A0228BAA_CE77_457B_915D_ED06F1698A74_.wvu.FilterData" localSheetId="1" hidden="1">'2017'!$A$1:$S$458</definedName>
    <definedName name="Z_A0228BAA_CE77_457B_915D_ED06F1698A74_.wvu.FilterData" localSheetId="2" hidden="1">'2018'!$A$1:$S$200</definedName>
    <definedName name="Z_A0228BAA_CE77_457B_915D_ED06F1698A74_.wvu.FilterData" localSheetId="3" hidden="1">'2019'!$A$1:$S$92</definedName>
    <definedName name="Z_A0406B94_AD63_4497_9B3F_034F1127EEC5_.wvu.FilterData" localSheetId="1" hidden="1">'2017'!$A$1:$S$458</definedName>
    <definedName name="Z_A0406B94_AD63_4497_9B3F_034F1127EEC5_.wvu.FilterData" localSheetId="2" hidden="1">'2018'!$A$1:$S$200</definedName>
    <definedName name="Z_A0406B94_AD63_4497_9B3F_034F1127EEC5_.wvu.FilterData" localSheetId="3" hidden="1">'2019'!$A$1:$S$92</definedName>
    <definedName name="Z_A05037D8_B60D_48A8_897B_8456808F96C5_.wvu.FilterData" localSheetId="1" hidden="1">'2017'!$A$1:$S$458</definedName>
    <definedName name="Z_A05037D8_B60D_48A8_897B_8456808F96C5_.wvu.FilterData" localSheetId="2" hidden="1">'2018'!$A$1:$S$200</definedName>
    <definedName name="Z_A05037D8_B60D_48A8_897B_8456808F96C5_.wvu.FilterData" localSheetId="3" hidden="1">'2019'!$A$1:$S$92</definedName>
    <definedName name="Z_A06BBFD2_D0E6_468C_A356_D96F9B4F5C3E_.wvu.FilterData" localSheetId="2" hidden="1">'2018'!$A$1:$S$200</definedName>
    <definedName name="Z_A06BBFD2_D0E6_468C_A356_D96F9B4F5C3E_.wvu.FilterData" localSheetId="3" hidden="1">'2019'!$A$1:$S$92</definedName>
    <definedName name="Z_A08C1B4A_D5C3_4C60_8D12_59E6E6DC0B3E_.wvu.FilterData" localSheetId="1" hidden="1">'2017'!$A$1:$S$458</definedName>
    <definedName name="Z_A08C1B4A_D5C3_4C60_8D12_59E6E6DC0B3E_.wvu.FilterData" localSheetId="2" hidden="1">'2018'!$A$1:$S$200</definedName>
    <definedName name="Z_A08C1B4A_D5C3_4C60_8D12_59E6E6DC0B3E_.wvu.FilterData" localSheetId="3" hidden="1">'2019'!$A$1:$S$92</definedName>
    <definedName name="Z_A09983E5_7FBF_47FD_A60B_DFF42D786C95_.wvu.FilterData" localSheetId="1" hidden="1">'2017'!$A$1:$S$458</definedName>
    <definedName name="Z_A09983E5_7FBF_47FD_A60B_DFF42D786C95_.wvu.FilterData" localSheetId="2" hidden="1">'2018'!$A$1:$S$200</definedName>
    <definedName name="Z_A09983E5_7FBF_47FD_A60B_DFF42D786C95_.wvu.FilterData" localSheetId="3" hidden="1">'2019'!$A$1:$S$92</definedName>
    <definedName name="Z_A09A70BB_0E31_40B7_8CD8_92C91105BBA8_.wvu.FilterData" localSheetId="1" hidden="1">'2017'!$A$1:$S$458</definedName>
    <definedName name="Z_A09A70BB_0E31_40B7_8CD8_92C91105BBA8_.wvu.FilterData" localSheetId="2" hidden="1">'2018'!$A$1:$S$200</definedName>
    <definedName name="Z_A09A70BB_0E31_40B7_8CD8_92C91105BBA8_.wvu.FilterData" localSheetId="3" hidden="1">'2019'!$A$1:$S$92</definedName>
    <definedName name="Z_A0B3083F_CAF8_44C7_8A4F_B40040D26406_.wvu.FilterData" localSheetId="1" hidden="1">'2017'!$A$1:$S$1158</definedName>
    <definedName name="Z_A0B3083F_CAF8_44C7_8A4F_B40040D26406_.wvu.FilterData" localSheetId="2" hidden="1">'2018'!$A$1:$S$200</definedName>
    <definedName name="Z_A0B3083F_CAF8_44C7_8A4F_B40040D26406_.wvu.FilterData" localSheetId="3" hidden="1">'2019'!$A$1:$S$92</definedName>
    <definedName name="Z_A0B83D2D_AFD4_4B81_B66A_3BA9165CA5BC_.wvu.FilterData" localSheetId="2" hidden="1">'2018'!$A$1:$S$200</definedName>
    <definedName name="Z_A0B83D2D_AFD4_4B81_B66A_3BA9165CA5BC_.wvu.FilterData" localSheetId="3" hidden="1">'2019'!$A$1:$S$92</definedName>
    <definedName name="Z_A0C81734_4016_4616_B2BC_3FED920E7515_.wvu.FilterData" localSheetId="1" hidden="1">'2017'!$A$1:$S$458</definedName>
    <definedName name="Z_A0C81734_4016_4616_B2BC_3FED920E7515_.wvu.FilterData" localSheetId="2" hidden="1">'2018'!$A$1:$S$200</definedName>
    <definedName name="Z_A0C81734_4016_4616_B2BC_3FED920E7515_.wvu.FilterData" localSheetId="3" hidden="1">'2019'!$A$1:$S$92</definedName>
    <definedName name="Z_A0D3F5C2_FDCC_4B05_B26B_70270F1125B3_.wvu.FilterData" localSheetId="1" hidden="1">'2017'!$A$1:$S$458</definedName>
    <definedName name="Z_A0D3F5C2_FDCC_4B05_B26B_70270F1125B3_.wvu.FilterData" localSheetId="2" hidden="1">'2018'!$A$1:$S$200</definedName>
    <definedName name="Z_A0D3F5C2_FDCC_4B05_B26B_70270F1125B3_.wvu.FilterData" localSheetId="3" hidden="1">'2019'!$A$1:$S$92</definedName>
    <definedName name="Z_A0DB7363_5BE3_486E_8227_54641654E2F6_.wvu.FilterData" localSheetId="2" hidden="1">'2018'!$A$1:$S$200</definedName>
    <definedName name="Z_A0DB7363_5BE3_486E_8227_54641654E2F6_.wvu.FilterData" localSheetId="3" hidden="1">'2019'!$A$1:$S$92</definedName>
    <definedName name="Z_A102561A_173F_4226_85CD_9C22357D276E_.wvu.FilterData" localSheetId="2" hidden="1">'2018'!$A$1:$S$200</definedName>
    <definedName name="Z_A102561A_173F_4226_85CD_9C22357D276E_.wvu.FilterData" localSheetId="3" hidden="1">'2019'!$A$1:$S$92</definedName>
    <definedName name="Z_A10F7AF0_E0C9_4CE9_AD19_0ED88D1CA61A_.wvu.FilterData" localSheetId="3" hidden="1">'2019'!$A$1:$S$92</definedName>
    <definedName name="Z_A1183C9E_064A_4F77_AE9A_6EBD2DCF4B95_.wvu.FilterData" localSheetId="1" hidden="1">'2017'!$A$1:$S$458</definedName>
    <definedName name="Z_A1183C9E_064A_4F77_AE9A_6EBD2DCF4B95_.wvu.FilterData" localSheetId="2" hidden="1">'2018'!$A$1:$S$200</definedName>
    <definedName name="Z_A1183C9E_064A_4F77_AE9A_6EBD2DCF4B95_.wvu.FilterData" localSheetId="3" hidden="1">'2019'!$A$1:$S$92</definedName>
    <definedName name="Z_A12E0AD3_CBF1_44F7_8359_A6D44A1E7F6D_.wvu.FilterData" localSheetId="1" hidden="1">'2017'!$A$1:$S$458</definedName>
    <definedName name="Z_A12E0AD3_CBF1_44F7_8359_A6D44A1E7F6D_.wvu.FilterData" localSheetId="2" hidden="1">'2018'!$A$1:$S$200</definedName>
    <definedName name="Z_A12E0AD3_CBF1_44F7_8359_A6D44A1E7F6D_.wvu.FilterData" localSheetId="3" hidden="1">'2019'!$A$1:$S$92</definedName>
    <definedName name="Z_A144F09A_D8B5_4CF5_93AB_0CBE17191F56_.wvu.FilterData" localSheetId="2" hidden="1">'2018'!$A$1:$S$200</definedName>
    <definedName name="Z_A144F09A_D8B5_4CF5_93AB_0CBE17191F56_.wvu.FilterData" localSheetId="3" hidden="1">'2019'!$A$1:$S$92</definedName>
    <definedName name="Z_A1770BD6_0DDD_4B15_A472_3CFA23A895F1_.wvu.FilterData" localSheetId="1" hidden="1">'2017'!$A$1:$S$458</definedName>
    <definedName name="Z_A1770BD6_0DDD_4B15_A472_3CFA23A895F1_.wvu.FilterData" localSheetId="2" hidden="1">'2018'!$A$1:$S$200</definedName>
    <definedName name="Z_A1770BD6_0DDD_4B15_A472_3CFA23A895F1_.wvu.FilterData" localSheetId="3" hidden="1">'2019'!$A$1:$S$92</definedName>
    <definedName name="Z_A1915068_5A9D_4915_B883_EA2EB8765B77_.wvu.FilterData" localSheetId="2" hidden="1">'2018'!$A$1:$S$200</definedName>
    <definedName name="Z_A1915068_5A9D_4915_B883_EA2EB8765B77_.wvu.FilterData" localSheetId="3" hidden="1">'2019'!$A$1:$S$92</definedName>
    <definedName name="Z_A1918AC7_4125_428B_9F9C_601BD860AFD8_.wvu.FilterData" localSheetId="1" hidden="1">'2017'!$A$1:$S$458</definedName>
    <definedName name="Z_A1918AC7_4125_428B_9F9C_601BD860AFD8_.wvu.FilterData" localSheetId="2" hidden="1">'2018'!$A$1:$S$200</definedName>
    <definedName name="Z_A1918AC7_4125_428B_9F9C_601BD860AFD8_.wvu.FilterData" localSheetId="3" hidden="1">'2019'!$A$1:$S$92</definedName>
    <definedName name="Z_A194309F_EECF_4EDD_9BEA_7886F60EB50C_.wvu.FilterData" localSheetId="1" hidden="1">'2017'!$A$1:$S$1158</definedName>
    <definedName name="Z_A194309F_EECF_4EDD_9BEA_7886F60EB50C_.wvu.FilterData" localSheetId="2" hidden="1">'2018'!$A$1:$S$200</definedName>
    <definedName name="Z_A194309F_EECF_4EDD_9BEA_7886F60EB50C_.wvu.FilterData" localSheetId="3" hidden="1">'2019'!$A$1:$S$92</definedName>
    <definedName name="Z_A1949BF0_CE4A_4A82_9A19_46C69D58F2DA_.wvu.FilterData" localSheetId="1" hidden="1">'2017'!$A$1:$S$458</definedName>
    <definedName name="Z_A1949BF0_CE4A_4A82_9A19_46C69D58F2DA_.wvu.FilterData" localSheetId="2" hidden="1">'2018'!$A$1:$S$200</definedName>
    <definedName name="Z_A1949BF0_CE4A_4A82_9A19_46C69D58F2DA_.wvu.FilterData" localSheetId="3" hidden="1">'2019'!$A$1:$S$92</definedName>
    <definedName name="Z_A1A41A7D_FB58_4791_A56A_D53D328477D7_.wvu.FilterData" localSheetId="3" hidden="1">'2019'!$A$1:$S$92</definedName>
    <definedName name="Z_A1B164D4_F41C_4D42_9B79_C0FA540DA23F_.wvu.FilterData" localSheetId="1" hidden="1">'2017'!$A$1:$S$1158</definedName>
    <definedName name="Z_A1B164D4_F41C_4D42_9B79_C0FA540DA23F_.wvu.FilterData" localSheetId="2" hidden="1">'2018'!$A$1:$S$200</definedName>
    <definedName name="Z_A1B164D4_F41C_4D42_9B79_C0FA540DA23F_.wvu.FilterData" localSheetId="3" hidden="1">'2019'!$A$1:$S$92</definedName>
    <definedName name="Z_A1B96122_D324_4334_872D_4624B072357E_.wvu.FilterData" localSheetId="1" hidden="1">'2017'!$A$1:$S$458</definedName>
    <definedName name="Z_A1B96122_D324_4334_872D_4624B072357E_.wvu.FilterData" localSheetId="2" hidden="1">'2018'!$A$1:$S$200</definedName>
    <definedName name="Z_A1B96122_D324_4334_872D_4624B072357E_.wvu.FilterData" localSheetId="3" hidden="1">'2019'!$A$1:$S$92</definedName>
    <definedName name="Z_A1BC672E_576E_45C5_A823_5E5E6BC047FE_.wvu.FilterData" localSheetId="2" hidden="1">'2018'!$A$1:$S$200</definedName>
    <definedName name="Z_A1BC672E_576E_45C5_A823_5E5E6BC047FE_.wvu.FilterData" localSheetId="3" hidden="1">'2019'!$A$1:$S$92</definedName>
    <definedName name="Z_A1C76901_AD9A_4EB8_8886_1D05BF24CFD8_.wvu.FilterData" localSheetId="2" hidden="1">'2018'!$A$1:$S$200</definedName>
    <definedName name="Z_A1C76901_AD9A_4EB8_8886_1D05BF24CFD8_.wvu.FilterData" localSheetId="3" hidden="1">'2019'!$A$1:$S$92</definedName>
    <definedName name="Z_A1C77EA1_AED7_4431_9BD3_3D7B641F49CD_.wvu.FilterData" localSheetId="2" hidden="1">'2018'!$A$1:$S$200</definedName>
    <definedName name="Z_A1C77EA1_AED7_4431_9BD3_3D7B641F49CD_.wvu.FilterData" localSheetId="3" hidden="1">'2019'!$A$1:$S$92</definedName>
    <definedName name="Z_A21737B8_A6D4_4ABA_AAE4_ACD0C8D08E78_.wvu.FilterData" localSheetId="1" hidden="1">'2017'!$A$1:$S$458</definedName>
    <definedName name="Z_A21737B8_A6D4_4ABA_AAE4_ACD0C8D08E78_.wvu.FilterData" localSheetId="2" hidden="1">'2018'!$A$1:$S$200</definedName>
    <definedName name="Z_A21737B8_A6D4_4ABA_AAE4_ACD0C8D08E78_.wvu.FilterData" localSheetId="3" hidden="1">'2019'!$A$1:$S$92</definedName>
    <definedName name="Z_A21E9B62_6B03_444C_8718_EC5004805320_.wvu.FilterData" localSheetId="2" hidden="1">'2018'!$A$1:$S$200</definedName>
    <definedName name="Z_A21E9B62_6B03_444C_8718_EC5004805320_.wvu.FilterData" localSheetId="3" hidden="1">'2019'!$A$1:$S$92</definedName>
    <definedName name="Z_A2252B93_4B45_4DCE_96D1_B5EAB085DA41_.wvu.FilterData" localSheetId="1" hidden="1">'2017'!$A$1:$S$458</definedName>
    <definedName name="Z_A2252B93_4B45_4DCE_96D1_B5EAB085DA41_.wvu.FilterData" localSheetId="2" hidden="1">'2018'!$A$1:$S$200</definedName>
    <definedName name="Z_A2252B93_4B45_4DCE_96D1_B5EAB085DA41_.wvu.FilterData" localSheetId="3" hidden="1">'2019'!$A$1:$S$92</definedName>
    <definedName name="Z_A23EAB95_AE69_4991_82B6_4FDA25767EBB_.wvu.FilterData" localSheetId="1" hidden="1">'2017'!$A$1:$S$458</definedName>
    <definedName name="Z_A23EAB95_AE69_4991_82B6_4FDA25767EBB_.wvu.FilterData" localSheetId="2" hidden="1">'2018'!$A$1:$S$200</definedName>
    <definedName name="Z_A23EAB95_AE69_4991_82B6_4FDA25767EBB_.wvu.FilterData" localSheetId="3" hidden="1">'2019'!$A$1:$S$92</definedName>
    <definedName name="Z_A242163D_FCEA_4966_8216_7DD95A8A40EE_.wvu.FilterData" localSheetId="3" hidden="1">'2019'!$A$1:$S$92</definedName>
    <definedName name="Z_A25DE266_0B3F_4329_9759_65D7C1515936_.wvu.FilterData" localSheetId="1" hidden="1">'2017'!$A$1:$S$458</definedName>
    <definedName name="Z_A25DE266_0B3F_4329_9759_65D7C1515936_.wvu.FilterData" localSheetId="2" hidden="1">'2018'!$A$1:$S$200</definedName>
    <definedName name="Z_A25DE266_0B3F_4329_9759_65D7C1515936_.wvu.FilterData" localSheetId="3" hidden="1">'2019'!$A$1:$S$92</definedName>
    <definedName name="Z_A2817898_FBE1_43A4_B779_C5A5411DBC96_.wvu.FilterData" localSheetId="1" hidden="1">'2017'!$A$1:$S$458</definedName>
    <definedName name="Z_A2817898_FBE1_43A4_B779_C5A5411DBC96_.wvu.FilterData" localSheetId="2" hidden="1">'2018'!$A$1:$S$200</definedName>
    <definedName name="Z_A2817898_FBE1_43A4_B779_C5A5411DBC96_.wvu.FilterData" localSheetId="3" hidden="1">'2019'!$A$1:$S$92</definedName>
    <definedName name="Z_A2842F9E_DEB6_4F06_A5D6_C422666BAF26_.wvu.FilterData" localSheetId="1" hidden="1">'2017'!$A$1:$S$458</definedName>
    <definedName name="Z_A2842F9E_DEB6_4F06_A5D6_C422666BAF26_.wvu.FilterData" localSheetId="2" hidden="1">'2018'!$A$1:$S$200</definedName>
    <definedName name="Z_A2842F9E_DEB6_4F06_A5D6_C422666BAF26_.wvu.FilterData" localSheetId="3" hidden="1">'2019'!$A$1:$S$92</definedName>
    <definedName name="Z_A2A08652_876B_4032_BB50_4EDFB14F3C4D_.wvu.FilterData" localSheetId="2" hidden="1">'2018'!$A$1:$S$200</definedName>
    <definedName name="Z_A2A08652_876B_4032_BB50_4EDFB14F3C4D_.wvu.FilterData" localSheetId="3" hidden="1">'2019'!$A$1:$S$92</definedName>
    <definedName name="Z_A2B7E096_93D6_4822_B7B0_09616A03D7F7_.wvu.FilterData" localSheetId="1" hidden="1">'2017'!$A$1:$S$458</definedName>
    <definedName name="Z_A2B7E096_93D6_4822_B7B0_09616A03D7F7_.wvu.FilterData" localSheetId="2" hidden="1">'2018'!$A$1:$S$200</definedName>
    <definedName name="Z_A2B7E096_93D6_4822_B7B0_09616A03D7F7_.wvu.FilterData" localSheetId="3" hidden="1">'2019'!$A$1:$S$92</definedName>
    <definedName name="Z_A2C61E6B_A757_4883_99F8_23C3C7648BBB_.wvu.FilterData" localSheetId="2" hidden="1">'2018'!$A$1:$S$200</definedName>
    <definedName name="Z_A2C61E6B_A757_4883_99F8_23C3C7648BBB_.wvu.FilterData" localSheetId="3" hidden="1">'2019'!$A$1:$S$92</definedName>
    <definedName name="Z_A3006781_0548_47EF_8882_CC1449205633_.wvu.FilterData" localSheetId="3" hidden="1">'2019'!$A$1:$S$92</definedName>
    <definedName name="Z_A30D0069_18B5_4818_AD3D_EEA0FFF1D04F_.wvu.FilterData" localSheetId="2" hidden="1">'2018'!$A$1:$S$200</definedName>
    <definedName name="Z_A30D0069_18B5_4818_AD3D_EEA0FFF1D04F_.wvu.FilterData" localSheetId="3" hidden="1">'2019'!$A$1:$S$92</definedName>
    <definedName name="Z_A30E79FE_3FA9_4573_A860_8F537058C8E1_.wvu.FilterData" localSheetId="1" hidden="1">'2017'!$A$1:$S$458</definedName>
    <definedName name="Z_A30E79FE_3FA9_4573_A860_8F537058C8E1_.wvu.FilterData" localSheetId="2" hidden="1">'2018'!$A$1:$S$200</definedName>
    <definedName name="Z_A30E79FE_3FA9_4573_A860_8F537058C8E1_.wvu.FilterData" localSheetId="3" hidden="1">'2019'!$A$1:$S$92</definedName>
    <definedName name="Z_A312A984_03BD_44D7_8E94_C85BB565FBF9_.wvu.FilterData" localSheetId="1" hidden="1">'2017'!$A$1:$S$458</definedName>
    <definedName name="Z_A312A984_03BD_44D7_8E94_C85BB565FBF9_.wvu.FilterData" localSheetId="2" hidden="1">'2018'!$A$1:$S$200</definedName>
    <definedName name="Z_A312A984_03BD_44D7_8E94_C85BB565FBF9_.wvu.FilterData" localSheetId="3" hidden="1">'2019'!$A$1:$S$92</definedName>
    <definedName name="Z_A356276A_7F7E_472B_BC9C_050648FD5EFB_.wvu.FilterData" localSheetId="1" hidden="1">'2017'!$A$1:$S$1158</definedName>
    <definedName name="Z_A3639CA9_4F2B_40AD_A415_EC0B5ED4609D_.wvu.FilterData" localSheetId="3" hidden="1">'2019'!$A$1:$S$92</definedName>
    <definedName name="Z_A3C6A4D8_4D1D_42F0_9437_5C9B1526644F_.wvu.FilterData" localSheetId="1" hidden="1">'2017'!$A$1:$S$1158</definedName>
    <definedName name="Z_A3C98FA4_4F3C_4CEE_AEEE_3D919D3E0D63_.wvu.FilterData" localSheetId="2" hidden="1">'2018'!$A$1:$S$200</definedName>
    <definedName name="Z_A3C98FA4_4F3C_4CEE_AEEE_3D919D3E0D63_.wvu.FilterData" localSheetId="3" hidden="1">'2019'!$A$1:$S$92</definedName>
    <definedName name="Z_A3CAA3E5_6C15_48CD_8E76_87EF95E1FEE3_.wvu.FilterData" localSheetId="3" hidden="1">'2019'!$A$1:$S$92</definedName>
    <definedName name="Z_A3FD8E49_73F4_43EA_94DA_3BB0D321556C_.wvu.FilterData" localSheetId="2" hidden="1">'2018'!$A$1:$S$200</definedName>
    <definedName name="Z_A3FD8E49_73F4_43EA_94DA_3BB0D321556C_.wvu.FilterData" localSheetId="3" hidden="1">'2019'!$A$1:$S$92</definedName>
    <definedName name="Z_A4191DFB_8FCB_4B38_B8DC_29D7A902F6F2_.wvu.FilterData" localSheetId="1" hidden="1">'2017'!$A$1:$S$458</definedName>
    <definedName name="Z_A4191DFB_8FCB_4B38_B8DC_29D7A902F6F2_.wvu.FilterData" localSheetId="2" hidden="1">'2018'!$A$1:$S$200</definedName>
    <definedName name="Z_A4191DFB_8FCB_4B38_B8DC_29D7A902F6F2_.wvu.FilterData" localSheetId="3" hidden="1">'2019'!$A$1:$S$92</definedName>
    <definedName name="Z_A4298E50_AD3F_4018_8D35_F9B3B2924BAC_.wvu.FilterData" localSheetId="2" hidden="1">'2018'!$A$1:$S$200</definedName>
    <definedName name="Z_A4298E50_AD3F_4018_8D35_F9B3B2924BAC_.wvu.FilterData" localSheetId="3" hidden="1">'2019'!$A$1:$S$92</definedName>
    <definedName name="Z_A453E26D_5BAC_4903_A998_913A073E3B02_.wvu.FilterData" localSheetId="2" hidden="1">'2018'!$A$1:$S$200</definedName>
    <definedName name="Z_A453E26D_5BAC_4903_A998_913A073E3B02_.wvu.FilterData" localSheetId="3" hidden="1">'2019'!$A$1:$S$92</definedName>
    <definedName name="Z_A4548E25_66F4_4570_8FEE_0CE4F45B1D8F_.wvu.FilterData" localSheetId="2" hidden="1">'2018'!$A$1:$S$200</definedName>
    <definedName name="Z_A4548E25_66F4_4570_8FEE_0CE4F45B1D8F_.wvu.FilterData" localSheetId="3" hidden="1">'2019'!$A$1:$S$92</definedName>
    <definedName name="Z_A46F6A02_9250_4C0D_B67E_5BE9B3C7B0E8_.wvu.FilterData" localSheetId="1" hidden="1">'2017'!$A$1:$S$458</definedName>
    <definedName name="Z_A46F6A02_9250_4C0D_B67E_5BE9B3C7B0E8_.wvu.FilterData" localSheetId="2" hidden="1">'2018'!$A$1:$S$200</definedName>
    <definedName name="Z_A46F6A02_9250_4C0D_B67E_5BE9B3C7B0E8_.wvu.FilterData" localSheetId="3" hidden="1">'2019'!$A$1:$S$92</definedName>
    <definedName name="Z_A4719621_31A0_4A1A_B215_9E6F5A8F07A7_.wvu.FilterData" localSheetId="1" hidden="1">'2017'!$A$1:$S$458</definedName>
    <definedName name="Z_A4719621_31A0_4A1A_B215_9E6F5A8F07A7_.wvu.FilterData" localSheetId="2" hidden="1">'2018'!$A$1:$S$200</definedName>
    <definedName name="Z_A4719621_31A0_4A1A_B215_9E6F5A8F07A7_.wvu.FilterData" localSheetId="3" hidden="1">'2019'!$A$1:$S$92</definedName>
    <definedName name="Z_A4A72C87_471C_496D_8E9A_675704D726D6_.wvu.FilterData" localSheetId="1" hidden="1">'2017'!$A$1:$S$458</definedName>
    <definedName name="Z_A4A72C87_471C_496D_8E9A_675704D726D6_.wvu.FilterData" localSheetId="2" hidden="1">'2018'!$A$1:$S$200</definedName>
    <definedName name="Z_A4A72C87_471C_496D_8E9A_675704D726D6_.wvu.FilterData" localSheetId="3" hidden="1">'2019'!$A$1:$S$92</definedName>
    <definedName name="Z_A4B47AA3_19CC_4F88_9453_86F4F2E21FAB_.wvu.FilterData" localSheetId="2" hidden="1">'2018'!$A$1:$S$200</definedName>
    <definedName name="Z_A4B47AA3_19CC_4F88_9453_86F4F2E21FAB_.wvu.FilterData" localSheetId="3" hidden="1">'2019'!$A$1:$S$92</definedName>
    <definedName name="Z_A4DC1162_7240_4437_AD0E_D7FD76241925_.wvu.FilterData" localSheetId="1" hidden="1">'2017'!$A$1:$S$458</definedName>
    <definedName name="Z_A4DC1162_7240_4437_AD0E_D7FD76241925_.wvu.FilterData" localSheetId="2" hidden="1">'2018'!$A$1:$S$200</definedName>
    <definedName name="Z_A4DC1162_7240_4437_AD0E_D7FD76241925_.wvu.FilterData" localSheetId="3" hidden="1">'2019'!$A$1:$S$92</definedName>
    <definedName name="Z_A4E59A4D_D364_430D_A445_3E932E09917A_.wvu.FilterData" localSheetId="1" hidden="1">'2017'!$A$1:$S$458</definedName>
    <definedName name="Z_A4E59A4D_D364_430D_A445_3E932E09917A_.wvu.FilterData" localSheetId="2" hidden="1">'2018'!$A$1:$S$200</definedName>
    <definedName name="Z_A4E59A4D_D364_430D_A445_3E932E09917A_.wvu.FilterData" localSheetId="3" hidden="1">'2019'!$A$1:$S$92</definedName>
    <definedName name="Z_A4F3033F_B048_410D_9B03_84B175948CF3_.wvu.FilterData" localSheetId="1" hidden="1">'2017'!$A$1:$S$458</definedName>
    <definedName name="Z_A4F3033F_B048_410D_9B03_84B175948CF3_.wvu.FilterData" localSheetId="2" hidden="1">'2018'!$A$1:$S$200</definedName>
    <definedName name="Z_A4F3033F_B048_410D_9B03_84B175948CF3_.wvu.FilterData" localSheetId="3" hidden="1">'2019'!$A$1:$S$92</definedName>
    <definedName name="Z_A4F60F2F_1B9E_438A_AE3F_55F76F2FDD32_.wvu.FilterData" localSheetId="2" hidden="1">'2018'!$A$1:$S$200</definedName>
    <definedName name="Z_A4F60F2F_1B9E_438A_AE3F_55F76F2FDD32_.wvu.FilterData" localSheetId="3" hidden="1">'2019'!$A$1:$S$92</definedName>
    <definedName name="Z_A502899F_D2B1_43BC_9914_CBE587C6AA3A_.wvu.FilterData" localSheetId="1" hidden="1">'2017'!$A$1:$S$458</definedName>
    <definedName name="Z_A502899F_D2B1_43BC_9914_CBE587C6AA3A_.wvu.FilterData" localSheetId="2" hidden="1">'2018'!$A$1:$S$200</definedName>
    <definedName name="Z_A502899F_D2B1_43BC_9914_CBE587C6AA3A_.wvu.FilterData" localSheetId="3" hidden="1">'2019'!$A$1:$S$92</definedName>
    <definedName name="Z_A50CC96B_2B5F_40A5_B0A4_CD9E96609D1B_.wvu.FilterData" localSheetId="2" hidden="1">'2018'!$A$1:$S$200</definedName>
    <definedName name="Z_A50CC96B_2B5F_40A5_B0A4_CD9E96609D1B_.wvu.FilterData" localSheetId="3" hidden="1">'2019'!$A$1:$S$92</definedName>
    <definedName name="Z_A50DA761_F136_46D5_BDDA_A2351126110F_.wvu.FilterData" localSheetId="1" hidden="1">'2017'!$A$1:$S$1158</definedName>
    <definedName name="Z_A50DA761_F136_46D5_BDDA_A2351126110F_.wvu.FilterData" localSheetId="2" hidden="1">'2018'!$A$1:$S$200</definedName>
    <definedName name="Z_A50DA761_F136_46D5_BDDA_A2351126110F_.wvu.FilterData" localSheetId="3" hidden="1">'2019'!$A$1:$S$92</definedName>
    <definedName name="Z_A51EEDDD_9DA5_479A_A2E3_26AAA0F11CC6_.wvu.FilterData" localSheetId="1" hidden="1">'2017'!$A$1:$S$458</definedName>
    <definedName name="Z_A51EEDDD_9DA5_479A_A2E3_26AAA0F11CC6_.wvu.FilterData" localSheetId="2" hidden="1">'2018'!$A$1:$S$200</definedName>
    <definedName name="Z_A51EEDDD_9DA5_479A_A2E3_26AAA0F11CC6_.wvu.FilterData" localSheetId="3" hidden="1">'2019'!$A$1:$S$92</definedName>
    <definedName name="Z_A541B40C_7C48_405D_9056_DE55563543B2_.wvu.FilterData" localSheetId="1" hidden="1">'2017'!$A$1:$S$458</definedName>
    <definedName name="Z_A541B40C_7C48_405D_9056_DE55563543B2_.wvu.FilterData" localSheetId="2" hidden="1">'2018'!$A$1:$S$200</definedName>
    <definedName name="Z_A541B40C_7C48_405D_9056_DE55563543B2_.wvu.FilterData" localSheetId="3" hidden="1">'2019'!$A$1:$S$92</definedName>
    <definedName name="Z_A54227FC_752E_4B71_9A24_7120540200B8_.wvu.FilterData" localSheetId="1" hidden="1">'2017'!$A$1:$S$458</definedName>
    <definedName name="Z_A54227FC_752E_4B71_9A24_7120540200B8_.wvu.FilterData" localSheetId="2" hidden="1">'2018'!$A$1:$S$200</definedName>
    <definedName name="Z_A54227FC_752E_4B71_9A24_7120540200B8_.wvu.FilterData" localSheetId="3" hidden="1">'2019'!$A$1:$S$92</definedName>
    <definedName name="Z_A5426CE0_EB20_4A30_B9CA_9CDC0D5EC276_.wvu.FilterData" localSheetId="2" hidden="1">'2018'!$A$1:$S$200</definedName>
    <definedName name="Z_A5426CE0_EB20_4A30_B9CA_9CDC0D5EC276_.wvu.FilterData" localSheetId="3" hidden="1">'2019'!$A$1:$S$92</definedName>
    <definedName name="Z_A54FB9E4_9F6B_4C97_955F_FFC70EF065F7_.wvu.FilterData" localSheetId="2" hidden="1">'2018'!$A$1:$S$200</definedName>
    <definedName name="Z_A54FB9E4_9F6B_4C97_955F_FFC70EF065F7_.wvu.FilterData" localSheetId="3" hidden="1">'2019'!$A$1:$S$92</definedName>
    <definedName name="Z_A555F5F3_D1DF_494C_8190_1E07D5A9E397_.wvu.FilterData" localSheetId="1" hidden="1">'2017'!$A$1:$S$1158</definedName>
    <definedName name="Z_A555F5F3_D1DF_494C_8190_1E07D5A9E397_.wvu.FilterData" localSheetId="2" hidden="1">'2018'!$A$1:$S$200</definedName>
    <definedName name="Z_A555F5F3_D1DF_494C_8190_1E07D5A9E397_.wvu.FilterData" localSheetId="3" hidden="1">'2019'!$A$1:$S$92</definedName>
    <definedName name="Z_A5870583_3FEC_4F24_A5F3_E4838F7E830B_.wvu.FilterData" localSheetId="2" hidden="1">'2018'!$A$1:$S$200</definedName>
    <definedName name="Z_A5870583_3FEC_4F24_A5F3_E4838F7E830B_.wvu.FilterData" localSheetId="3" hidden="1">'2019'!$A$1:$S$92</definedName>
    <definedName name="Z_A5968E90_E1CE_49EA_9C3C_17141AC9A3BF_.wvu.FilterData" localSheetId="2" hidden="1">'2018'!$A$1:$S$200</definedName>
    <definedName name="Z_A5968E90_E1CE_49EA_9C3C_17141AC9A3BF_.wvu.FilterData" localSheetId="3" hidden="1">'2019'!$A$1:$S$92</definedName>
    <definedName name="Z_A5B6DA38_6061_41FB_A929_21746547494F_.wvu.FilterData" localSheetId="1" hidden="1">'2017'!$A$1:$S$1158</definedName>
    <definedName name="Z_A5B6DA38_6061_41FB_A929_21746547494F_.wvu.FilterData" localSheetId="2" hidden="1">'2018'!$A$1:$S$200</definedName>
    <definedName name="Z_A5B6DA38_6061_41FB_A929_21746547494F_.wvu.FilterData" localSheetId="3" hidden="1">'2019'!$A$1:$S$92</definedName>
    <definedName name="Z_A5BC733C_3FC7_4E74_BA07_94D419E59C82_.wvu.FilterData" localSheetId="1" hidden="1">'2017'!$A$1:$S$458</definedName>
    <definedName name="Z_A5BC733C_3FC7_4E74_BA07_94D419E59C82_.wvu.FilterData" localSheetId="2" hidden="1">'2018'!$A$1:$S$200</definedName>
    <definedName name="Z_A5BC733C_3FC7_4E74_BA07_94D419E59C82_.wvu.FilterData" localSheetId="3" hidden="1">'2019'!$A$1:$S$92</definedName>
    <definedName name="Z_A5CE68F3_3B56_4FA7_817A_2C67FEA993B2_.wvu.FilterData" localSheetId="2" hidden="1">'2018'!$A$1:$S$200</definedName>
    <definedName name="Z_A5CE68F3_3B56_4FA7_817A_2C67FEA993B2_.wvu.FilterData" localSheetId="3" hidden="1">'2019'!$A$1:$S$92</definedName>
    <definedName name="Z_A5D32C61_9C5B_4C9C_B1A3_50249E263651_.wvu.FilterData" localSheetId="2" hidden="1">'2018'!$A$1:$S$200</definedName>
    <definedName name="Z_A5D32C61_9C5B_4C9C_B1A3_50249E263651_.wvu.FilterData" localSheetId="3" hidden="1">'2019'!$A$1:$S$92</definedName>
    <definedName name="Z_A5E65FB3_4137_4B3A_BA08_BD71F3F92FC3_.wvu.FilterData" localSheetId="1" hidden="1">'2017'!$A$1:$S$458</definedName>
    <definedName name="Z_A5E65FB3_4137_4B3A_BA08_BD71F3F92FC3_.wvu.FilterData" localSheetId="2" hidden="1">'2018'!$A$1:$S$200</definedName>
    <definedName name="Z_A5E65FB3_4137_4B3A_BA08_BD71F3F92FC3_.wvu.FilterData" localSheetId="3" hidden="1">'2019'!$A$1:$S$92</definedName>
    <definedName name="Z_A604C315_EB3C_4BFD_8FA7_EED6384D4DEB_.wvu.FilterData" localSheetId="1" hidden="1">'2017'!$A$1:$S$458</definedName>
    <definedName name="Z_A604C315_EB3C_4BFD_8FA7_EED6384D4DEB_.wvu.FilterData" localSheetId="2" hidden="1">'2018'!$A$1:$S$200</definedName>
    <definedName name="Z_A604C315_EB3C_4BFD_8FA7_EED6384D4DEB_.wvu.FilterData" localSheetId="3" hidden="1">'2019'!$A$1:$S$92</definedName>
    <definedName name="Z_A60608C5_D3F1_49F4_9825_4F1E74DFACC5_.wvu.FilterData" localSheetId="2" hidden="1">'2018'!$A$1:$S$200</definedName>
    <definedName name="Z_A60608C5_D3F1_49F4_9825_4F1E74DFACC5_.wvu.FilterData" localSheetId="3" hidden="1">'2019'!$A$1:$S$92</definedName>
    <definedName name="Z_A60AD52E_31C2_4A04_97B5_0FB89DAD1690_.wvu.FilterData" localSheetId="2" hidden="1">'2018'!$A$1:$S$200</definedName>
    <definedName name="Z_A60AD52E_31C2_4A04_97B5_0FB89DAD1690_.wvu.FilterData" localSheetId="3" hidden="1">'2019'!$A$1:$S$92</definedName>
    <definedName name="Z_A60F0969_3071_425C_B106_FDCDD7795853_.wvu.FilterData" localSheetId="2" hidden="1">'2018'!$A$1:$S$200</definedName>
    <definedName name="Z_A60F0969_3071_425C_B106_FDCDD7795853_.wvu.FilterData" localSheetId="3" hidden="1">'2019'!$A$1:$S$92</definedName>
    <definedName name="Z_A61DF984_0EDB_48DF_BC90_28806C00000D_.wvu.FilterData" localSheetId="3" hidden="1">'2019'!$A$1:$S$92</definedName>
    <definedName name="Z_A6259E86_A477_4BA3_95C8_5E0D368F62C4_.wvu.FilterData" localSheetId="1" hidden="1">'2017'!$A$1:$S$458</definedName>
    <definedName name="Z_A6259E86_A477_4BA3_95C8_5E0D368F62C4_.wvu.FilterData" localSheetId="2" hidden="1">'2018'!$A$1:$S$200</definedName>
    <definedName name="Z_A6259E86_A477_4BA3_95C8_5E0D368F62C4_.wvu.FilterData" localSheetId="3" hidden="1">'2019'!$A$1:$S$92</definedName>
    <definedName name="Z_A658CB1A_0F01_4184_9C22_F6C321079947_.wvu.FilterData" localSheetId="1" hidden="1">'2017'!$A$1:$S$458</definedName>
    <definedName name="Z_A658CB1A_0F01_4184_9C22_F6C321079947_.wvu.FilterData" localSheetId="2" hidden="1">'2018'!$A$1:$S$200</definedName>
    <definedName name="Z_A658CB1A_0F01_4184_9C22_F6C321079947_.wvu.FilterData" localSheetId="3" hidden="1">'2019'!$A$1:$S$92</definedName>
    <definedName name="Z_A65EAC71_29EC_4392_B43A_6900875C9687_.wvu.FilterData" localSheetId="2" hidden="1">'2018'!$A$1:$S$200</definedName>
    <definedName name="Z_A65EAC71_29EC_4392_B43A_6900875C9687_.wvu.FilterData" localSheetId="3" hidden="1">'2019'!$A$1:$S$92</definedName>
    <definedName name="Z_A6936613_FDD1_4D97_93F3_784D1D54E3BE_.wvu.FilterData" localSheetId="2" hidden="1">'2018'!$A$1:$S$200</definedName>
    <definedName name="Z_A6936613_FDD1_4D97_93F3_784D1D54E3BE_.wvu.FilterData" localSheetId="3" hidden="1">'2019'!$A$1:$S$92</definedName>
    <definedName name="Z_A6C07E9D_C011_4040_B7E0_A0AE1008CDE0_.wvu.FilterData" localSheetId="1" hidden="1">'2017'!$A$1:$S$458</definedName>
    <definedName name="Z_A6C07E9D_C011_4040_B7E0_A0AE1008CDE0_.wvu.FilterData" localSheetId="2" hidden="1">'2018'!$A$1:$S$200</definedName>
    <definedName name="Z_A6C07E9D_C011_4040_B7E0_A0AE1008CDE0_.wvu.FilterData" localSheetId="3" hidden="1">'2019'!$A$1:$S$92</definedName>
    <definedName name="Z_A6C4D629_E3CF_4F7A_84E9_F7B02A429FF7_.wvu.FilterData" localSheetId="2" hidden="1">'2018'!$A$1:$S$200</definedName>
    <definedName name="Z_A6C4D629_E3CF_4F7A_84E9_F7B02A429FF7_.wvu.FilterData" localSheetId="3" hidden="1">'2019'!$A$1:$S$92</definedName>
    <definedName name="Z_A6CF2AD3_34AD_485F_857B_39705D2CBB8C_.wvu.FilterData" localSheetId="2" hidden="1">'2018'!$A$1:$S$200</definedName>
    <definedName name="Z_A6CF2AD3_34AD_485F_857B_39705D2CBB8C_.wvu.FilterData" localSheetId="3" hidden="1">'2019'!$A$1:$S$92</definedName>
    <definedName name="Z_A6DE094C_4C0B_4C29_857B_ECD205B9DBB4_.wvu.FilterData" localSheetId="2" hidden="1">'2018'!$A$1:$S$200</definedName>
    <definedName name="Z_A6DE094C_4C0B_4C29_857B_ECD205B9DBB4_.wvu.FilterData" localSheetId="3" hidden="1">'2019'!$A$1:$S$92</definedName>
    <definedName name="Z_A724126C_B42A_4149_A2C1_729597995AFC_.wvu.FilterData" localSheetId="2" hidden="1">'2018'!$A$1:$S$200</definedName>
    <definedName name="Z_A724126C_B42A_4149_A2C1_729597995AFC_.wvu.FilterData" localSheetId="3" hidden="1">'2019'!$A$1:$S$92</definedName>
    <definedName name="Z_A7343F0A_94E6_4731_872A_456E5E76905B_.wvu.FilterData" localSheetId="1" hidden="1">'2017'!$A$1:$S$458</definedName>
    <definedName name="Z_A7343F0A_94E6_4731_872A_456E5E76905B_.wvu.FilterData" localSheetId="2" hidden="1">'2018'!$A$1:$S$200</definedName>
    <definedName name="Z_A7343F0A_94E6_4731_872A_456E5E76905B_.wvu.FilterData" localSheetId="3" hidden="1">'2019'!$A$1:$S$92</definedName>
    <definedName name="Z_A7470DFC_4659_41A1_B582_272173981057_.wvu.FilterData" localSheetId="2" hidden="1">'2018'!$A$1:$S$200</definedName>
    <definedName name="Z_A7470DFC_4659_41A1_B582_272173981057_.wvu.FilterData" localSheetId="3" hidden="1">'2019'!$A$1:$S$92</definedName>
    <definedName name="Z_A75CB6C6_7729_4618_9982_AD6356CE6E58_.wvu.FilterData" localSheetId="2" hidden="1">'2018'!$A$1:$S$200</definedName>
    <definedName name="Z_A75CB6C6_7729_4618_9982_AD6356CE6E58_.wvu.FilterData" localSheetId="3" hidden="1">'2019'!$A$1:$S$92</definedName>
    <definedName name="Z_A78408D2_1AEF_482C_804B_F4B7C6716C09_.wvu.FilterData" localSheetId="1" hidden="1">'2017'!$A$1:$S$458</definedName>
    <definedName name="Z_A78408D2_1AEF_482C_804B_F4B7C6716C09_.wvu.FilterData" localSheetId="2" hidden="1">'2018'!$A$1:$S$200</definedName>
    <definedName name="Z_A78408D2_1AEF_482C_804B_F4B7C6716C09_.wvu.FilterData" localSheetId="3" hidden="1">'2019'!$A$1:$S$92</definedName>
    <definedName name="Z_A7885241_330D_4B22_847F_F166723596ED_.wvu.FilterData" localSheetId="3" hidden="1">'2019'!$A$1:$S$92</definedName>
    <definedName name="Z_A79BD891_56EC_4693_A96B_7046019D6BD0_.wvu.FilterData" localSheetId="2" hidden="1">'2018'!$A$1:$S$200</definedName>
    <definedName name="Z_A79BD891_56EC_4693_A96B_7046019D6BD0_.wvu.FilterData" localSheetId="3" hidden="1">'2019'!$A$1:$S$92</definedName>
    <definedName name="Z_A79FF27B_045A_4994_9574_04355725E645_.wvu.FilterData" localSheetId="2" hidden="1">'2018'!$A$1:$S$200</definedName>
    <definedName name="Z_A79FF27B_045A_4994_9574_04355725E645_.wvu.FilterData" localSheetId="3" hidden="1">'2019'!$A$1:$S$92</definedName>
    <definedName name="Z_A7C7E30F_99D0_4C8E_AD5F_CB9121FDF95A_.wvu.FilterData" localSheetId="1" hidden="1">'2017'!$A$1:$S$458</definedName>
    <definedName name="Z_A7C7E30F_99D0_4C8E_AD5F_CB9121FDF95A_.wvu.FilterData" localSheetId="2" hidden="1">'2018'!$A$1:$S$200</definedName>
    <definedName name="Z_A7C7E30F_99D0_4C8E_AD5F_CB9121FDF95A_.wvu.FilterData" localSheetId="3" hidden="1">'2019'!$A$1:$S$92</definedName>
    <definedName name="Z_A822D140_4B12_49F9_BCB2_0140F85DF9B4_.wvu.FilterData" localSheetId="1" hidden="1">'2017'!$A$1:$S$1158</definedName>
    <definedName name="Z_A822D140_4B12_49F9_BCB2_0140F85DF9B4_.wvu.FilterData" localSheetId="2" hidden="1">'2018'!$A$1:$S$200</definedName>
    <definedName name="Z_A822D140_4B12_49F9_BCB2_0140F85DF9B4_.wvu.FilterData" localSheetId="3" hidden="1">'2019'!$A$1:$S$92</definedName>
    <definedName name="Z_A83707F9_8FE9_42A3_B808_74482357CABD_.wvu.FilterData" localSheetId="1" hidden="1">'2017'!$A$1:$S$458</definedName>
    <definedName name="Z_A83707F9_8FE9_42A3_B808_74482357CABD_.wvu.FilterData" localSheetId="2" hidden="1">'2018'!$A$1:$S$200</definedName>
    <definedName name="Z_A83707F9_8FE9_42A3_B808_74482357CABD_.wvu.FilterData" localSheetId="3" hidden="1">'2019'!$A$1:$S$92</definedName>
    <definedName name="Z_A86ECE39_000B_47E6_9FE9_83B0C2A6920A_.wvu.FilterData" localSheetId="2" hidden="1">'2018'!$A$1:$S$200</definedName>
    <definedName name="Z_A86ECE39_000B_47E6_9FE9_83B0C2A6920A_.wvu.FilterData" localSheetId="3" hidden="1">'2019'!$A$1:$S$92</definedName>
    <definedName name="Z_A8780941_ECE6_4E0D_9841_5CD88E6AE765_.wvu.FilterData" localSheetId="1" hidden="1">'2017'!$A$1:$S$458</definedName>
    <definedName name="Z_A8780941_ECE6_4E0D_9841_5CD88E6AE765_.wvu.FilterData" localSheetId="2" hidden="1">'2018'!$A$1:$S$200</definedName>
    <definedName name="Z_A8780941_ECE6_4E0D_9841_5CD88E6AE765_.wvu.FilterData" localSheetId="3" hidden="1">'2019'!$A$1:$S$92</definedName>
    <definedName name="Z_A88AFE7B_7392_4E6F_B199_72CBC96BCC60_.wvu.FilterData" localSheetId="1" hidden="1">'2017'!$A$1:$S$458</definedName>
    <definedName name="Z_A88AFE7B_7392_4E6F_B199_72CBC96BCC60_.wvu.FilterData" localSheetId="2" hidden="1">'2018'!$A$1:$S$200</definedName>
    <definedName name="Z_A88AFE7B_7392_4E6F_B199_72CBC96BCC60_.wvu.FilterData" localSheetId="3" hidden="1">'2019'!$A$1:$S$92</definedName>
    <definedName name="Z_A8B4C1F8_73CD_4DE7_A4FF_B433EF2CF2F6_.wvu.FilterData" localSheetId="2" hidden="1">'2018'!$A$1:$S$200</definedName>
    <definedName name="Z_A8B4C1F8_73CD_4DE7_A4FF_B433EF2CF2F6_.wvu.FilterData" localSheetId="3" hidden="1">'2019'!$A$1:$S$92</definedName>
    <definedName name="Z_A8DBF6C7_A40D_4C31_B86D_BC7FCF16C296_.wvu.FilterData" localSheetId="2" hidden="1">'2018'!$A$1:$S$200</definedName>
    <definedName name="Z_A8DBF6C7_A40D_4C31_B86D_BC7FCF16C296_.wvu.FilterData" localSheetId="3" hidden="1">'2019'!$A$1:$S$92</definedName>
    <definedName name="Z_A8DD4158_85C2_4AEC_BFA3_BC2D2F61E5B4_.wvu.FilterData" localSheetId="1" hidden="1">'2017'!$A$1:$S$1158</definedName>
    <definedName name="Z_A8DD4158_85C2_4AEC_BFA3_BC2D2F61E5B4_.wvu.FilterData" localSheetId="2" hidden="1">'2018'!$A$1:$S$200</definedName>
    <definedName name="Z_A8DD4158_85C2_4AEC_BFA3_BC2D2F61E5B4_.wvu.FilterData" localSheetId="3" hidden="1">'2019'!$A$1:$S$92</definedName>
    <definedName name="Z_A8FBE7A6_54E4_476B_B69D_0F62F8555804_.wvu.FilterData" localSheetId="1" hidden="1">'2017'!$A$1:$S$458</definedName>
    <definedName name="Z_A8FBE7A6_54E4_476B_B69D_0F62F8555804_.wvu.FilterData" localSheetId="2" hidden="1">'2018'!$A$1:$S$200</definedName>
    <definedName name="Z_A8FBE7A6_54E4_476B_B69D_0F62F8555804_.wvu.FilterData" localSheetId="3" hidden="1">'2019'!$A$1:$S$92</definedName>
    <definedName name="Z_A9028D63_B57D_43B3_B554_2D31E8FF1FCD_.wvu.FilterData" localSheetId="1" hidden="1">'2017'!$A$1:$S$458</definedName>
    <definedName name="Z_A9028D63_B57D_43B3_B554_2D31E8FF1FCD_.wvu.FilterData" localSheetId="2" hidden="1">'2018'!$A$1:$S$200</definedName>
    <definedName name="Z_A9028D63_B57D_43B3_B554_2D31E8FF1FCD_.wvu.FilterData" localSheetId="3" hidden="1">'2019'!$A$1:$S$92</definedName>
    <definedName name="Z_A91FA5F1_27CB_4E98_B566_5E253FCD9606_.wvu.FilterData" localSheetId="2" hidden="1">'2018'!$A$1:$S$200</definedName>
    <definedName name="Z_A91FA5F1_27CB_4E98_B566_5E253FCD9606_.wvu.FilterData" localSheetId="3" hidden="1">'2019'!$A$1:$S$92</definedName>
    <definedName name="Z_A9293CDB_79BA_4468_9D16_A4AEA3577ACD_.wvu.FilterData" localSheetId="1" hidden="1">'2017'!$A$1:$S$458</definedName>
    <definedName name="Z_A9293CDB_79BA_4468_9D16_A4AEA3577ACD_.wvu.FilterData" localSheetId="2" hidden="1">'2018'!$A$1:$S$200</definedName>
    <definedName name="Z_A9293CDB_79BA_4468_9D16_A4AEA3577ACD_.wvu.FilterData" localSheetId="3" hidden="1">'2019'!$A$1:$S$92</definedName>
    <definedName name="Z_A93EA3E5_EB12_4627_9448_1A3B5B0F699C_.wvu.FilterData" localSheetId="1" hidden="1">'2017'!$A$1:$S$458</definedName>
    <definedName name="Z_A93EA3E5_EB12_4627_9448_1A3B5B0F699C_.wvu.FilterData" localSheetId="2" hidden="1">'2018'!$A$1:$S$200</definedName>
    <definedName name="Z_A93EA3E5_EB12_4627_9448_1A3B5B0F699C_.wvu.FilterData" localSheetId="3" hidden="1">'2019'!$A$1:$S$92</definedName>
    <definedName name="Z_A95D2610_2C25_4685_886A_719ECEA1B30C_.wvu.FilterData" localSheetId="1" hidden="1">'2017'!$A$1:$S$458</definedName>
    <definedName name="Z_A95D2610_2C25_4685_886A_719ECEA1B30C_.wvu.FilterData" localSheetId="2" hidden="1">'2018'!$A$1:$S$200</definedName>
    <definedName name="Z_A95D2610_2C25_4685_886A_719ECEA1B30C_.wvu.FilterData" localSheetId="3" hidden="1">'2019'!$A$1:$S$92</definedName>
    <definedName name="Z_A978602C_CB0A_41EF_9CC8_69D3776F9AE9_.wvu.FilterData" localSheetId="1" hidden="1">'2017'!$A$1:$S$1158</definedName>
    <definedName name="Z_A978602C_CB0A_41EF_9CC8_69D3776F9AE9_.wvu.FilterData" localSheetId="2" hidden="1">'2018'!$A$1:$S$200</definedName>
    <definedName name="Z_A978602C_CB0A_41EF_9CC8_69D3776F9AE9_.wvu.FilterData" localSheetId="3" hidden="1">'2019'!$A$1:$S$92</definedName>
    <definedName name="Z_A9AF7065_8DA6_41DB_97A7_615D25D19E96_.wvu.FilterData" localSheetId="1" hidden="1">'2017'!$A$1:$S$458</definedName>
    <definedName name="Z_A9AF7065_8DA6_41DB_97A7_615D25D19E96_.wvu.FilterData" localSheetId="2" hidden="1">'2018'!$A$1:$S$200</definedName>
    <definedName name="Z_A9AF7065_8DA6_41DB_97A7_615D25D19E96_.wvu.FilterData" localSheetId="3" hidden="1">'2019'!$A$1:$S$92</definedName>
    <definedName name="Z_A9C1D226_B5E1_4F79_9812_9D6C1DD82556_.wvu.FilterData" localSheetId="1" hidden="1">'2017'!$A$1:$S$1158</definedName>
    <definedName name="Z_A9C1D226_B5E1_4F79_9812_9D6C1DD82556_.wvu.FilterData" localSheetId="2" hidden="1">'2018'!$A$1:$S$200</definedName>
    <definedName name="Z_A9C1D226_B5E1_4F79_9812_9D6C1DD82556_.wvu.FilterData" localSheetId="3" hidden="1">'2019'!$A$1:$S$92</definedName>
    <definedName name="Z_A9CA71FF_941D_495F_8B4D_AFB564BCD16C_.wvu.FilterData" localSheetId="2" hidden="1">'2018'!$A$1:$S$200</definedName>
    <definedName name="Z_A9CA71FF_941D_495F_8B4D_AFB564BCD16C_.wvu.FilterData" localSheetId="3" hidden="1">'2019'!$A$1:$S$92</definedName>
    <definedName name="Z_A9F330BC_EFEA_49FB_8458_7979DC6AE99A_.wvu.FilterData" localSheetId="2" hidden="1">'2018'!$A$1:$S$200</definedName>
    <definedName name="Z_A9F330BC_EFEA_49FB_8458_7979DC6AE99A_.wvu.FilterData" localSheetId="3" hidden="1">'2019'!$A$1:$S$92</definedName>
    <definedName name="Z_AA0EF011_890B_4B40_A506_7579B34585B9_.wvu.FilterData" localSheetId="2" hidden="1">'2018'!$A$1:$S$200</definedName>
    <definedName name="Z_AA0EF011_890B_4B40_A506_7579B34585B9_.wvu.FilterData" localSheetId="3" hidden="1">'2019'!$A$1:$S$92</definedName>
    <definedName name="Z_AA0F10E0_2E9B_41AD_873D_21E512FF5C26_.wvu.FilterData" localSheetId="2" hidden="1">'2018'!$A$1:$S$200</definedName>
    <definedName name="Z_AA0F10E0_2E9B_41AD_873D_21E512FF5C26_.wvu.FilterData" localSheetId="3" hidden="1">'2019'!$A$1:$S$92</definedName>
    <definedName name="Z_AA4AF602_3A91_468F_B2E6_A2DE266A98BF_.wvu.FilterData" localSheetId="1" hidden="1">'2017'!$A$1:$S$1158</definedName>
    <definedName name="Z_AA4AF602_3A91_468F_B2E6_A2DE266A98BF_.wvu.FilterData" localSheetId="2" hidden="1">'2018'!$A$1:$S$200</definedName>
    <definedName name="Z_AA4AF602_3A91_468F_B2E6_A2DE266A98BF_.wvu.FilterData" localSheetId="3" hidden="1">'2019'!$A$1:$S$92</definedName>
    <definedName name="Z_AA5585A0_BADE_4B70_A29B_FF4BAA65505E_.wvu.FilterData" localSheetId="1" hidden="1">'2017'!$A$1:$S$458</definedName>
    <definedName name="Z_AA5585A0_BADE_4B70_A29B_FF4BAA65505E_.wvu.FilterData" localSheetId="2" hidden="1">'2018'!$A$1:$S$200</definedName>
    <definedName name="Z_AA5585A0_BADE_4B70_A29B_FF4BAA65505E_.wvu.FilterData" localSheetId="3" hidden="1">'2019'!$A$1:$S$92</definedName>
    <definedName name="Z_AA73E09F_7AC5_42B8_BE8F_C27313C649C7_.wvu.FilterData" localSheetId="2" hidden="1">'2018'!$A$1:$S$200</definedName>
    <definedName name="Z_AA73E09F_7AC5_42B8_BE8F_C27313C649C7_.wvu.FilterData" localSheetId="3" hidden="1">'2019'!$A$1:$S$92</definedName>
    <definedName name="Z_AA745345_494D_42F1_8ECF_81AA25E46496_.wvu.FilterData" localSheetId="1" hidden="1">'2017'!$A$1:$S$1158</definedName>
    <definedName name="Z_AA745345_494D_42F1_8ECF_81AA25E46496_.wvu.FilterData" localSheetId="2" hidden="1">'2018'!$A$1:$S$200</definedName>
    <definedName name="Z_AA745345_494D_42F1_8ECF_81AA25E46496_.wvu.FilterData" localSheetId="3" hidden="1">'2019'!$A$1:$S$92</definedName>
    <definedName name="Z_AA8DC2BD_99D7_4782_A6B2_C3540E437964_.wvu.FilterData" localSheetId="3" hidden="1">'2019'!$A$1:$S$92</definedName>
    <definedName name="Z_AA8E6EB2_0A91_4A3A_AFCD_4B01E6E26293_.wvu.FilterData" localSheetId="2" hidden="1">'2018'!$A$1:$S$200</definedName>
    <definedName name="Z_AA8E6EB2_0A91_4A3A_AFCD_4B01E6E26293_.wvu.FilterData" localSheetId="3" hidden="1">'2019'!$A$1:$S$92</definedName>
    <definedName name="Z_AA8E98E9_3F29_45BF_8C99_80189AA0216B_.wvu.FilterData" localSheetId="2" hidden="1">'2018'!$A$1:$S$200</definedName>
    <definedName name="Z_AA8E98E9_3F29_45BF_8C99_80189AA0216B_.wvu.FilterData" localSheetId="3" hidden="1">'2019'!$A$1:$S$92</definedName>
    <definedName name="Z_AABB025D_8229_41D3_87B0_B2D06F5D03F4_.wvu.FilterData" localSheetId="1" hidden="1">'2017'!$A$1:$S$458</definedName>
    <definedName name="Z_AABB025D_8229_41D3_87B0_B2D06F5D03F4_.wvu.FilterData" localSheetId="2" hidden="1">'2018'!$A$1:$S$200</definedName>
    <definedName name="Z_AABB025D_8229_41D3_87B0_B2D06F5D03F4_.wvu.FilterData" localSheetId="3" hidden="1">'2019'!$A$1:$S$92</definedName>
    <definedName name="Z_AABB9641_3B18_4155_BF38_C9A07FE48685_.wvu.FilterData" localSheetId="1" hidden="1">'2017'!$A$1:$S$1158</definedName>
    <definedName name="Z_AABB9641_3B18_4155_BF38_C9A07FE48685_.wvu.FilterData" localSheetId="2" hidden="1">'2018'!$A$1:$S$200</definedName>
    <definedName name="Z_AABB9641_3B18_4155_BF38_C9A07FE48685_.wvu.FilterData" localSheetId="3" hidden="1">'2019'!$A$1:$S$92</definedName>
    <definedName name="Z_AABC32AE_AFBD_4666_AD35_42BC420A629B_.wvu.FilterData" localSheetId="3" hidden="1">'2019'!$A$1:$S$92</definedName>
    <definedName name="Z_AACD4131_92A9_4E72_8FC8_138A36579D9E_.wvu.FilterData" localSheetId="1" hidden="1">'2017'!$A$1:$S$458</definedName>
    <definedName name="Z_AACD4131_92A9_4E72_8FC8_138A36579D9E_.wvu.FilterData" localSheetId="2" hidden="1">'2018'!$A$1:$S$200</definedName>
    <definedName name="Z_AACD4131_92A9_4E72_8FC8_138A36579D9E_.wvu.FilterData" localSheetId="3" hidden="1">'2019'!$A$1:$S$92</definedName>
    <definedName name="Z_AB1A9A24_446F_42AA_A764_39AB49833C3C_.wvu.FilterData" localSheetId="2" hidden="1">'2018'!$A$1:$S$200</definedName>
    <definedName name="Z_AB1A9A24_446F_42AA_A764_39AB49833C3C_.wvu.FilterData" localSheetId="3" hidden="1">'2019'!$A$1:$S$92</definedName>
    <definedName name="Z_AB5BFC89_7CCE_4551_AA2D_748D732438B7_.wvu.FilterData" localSheetId="2" hidden="1">'2018'!$A$1:$S$200</definedName>
    <definedName name="Z_AB5BFC89_7CCE_4551_AA2D_748D732438B7_.wvu.FilterData" localSheetId="3" hidden="1">'2019'!$A$1:$S$92</definedName>
    <definedName name="Z_AB743B66_CF82_414A_9D37_FB8B27115962_.wvu.FilterData" localSheetId="1" hidden="1">'2017'!$A$1:$S$458</definedName>
    <definedName name="Z_AB743B66_CF82_414A_9D37_FB8B27115962_.wvu.FilterData" localSheetId="2" hidden="1">'2018'!$A$1:$S$200</definedName>
    <definedName name="Z_AB743B66_CF82_414A_9D37_FB8B27115962_.wvu.FilterData" localSheetId="3" hidden="1">'2019'!$A$1:$S$92</definedName>
    <definedName name="Z_AB785996_8B89_4BD3_8998_8D6D59AECEFD_.wvu.FilterData" localSheetId="2" hidden="1">'2018'!$A$1:$S$200</definedName>
    <definedName name="Z_AB785996_8B89_4BD3_8998_8D6D59AECEFD_.wvu.FilterData" localSheetId="3" hidden="1">'2019'!$A$1:$S$92</definedName>
    <definedName name="Z_AB98F232_5E41_4FF9_8090_BECDCF1E514C_.wvu.FilterData" localSheetId="1" hidden="1">'2017'!$A$1:$S$458</definedName>
    <definedName name="Z_AB98F232_5E41_4FF9_8090_BECDCF1E514C_.wvu.FilterData" localSheetId="2" hidden="1">'2018'!$A$1:$S$200</definedName>
    <definedName name="Z_AB98F232_5E41_4FF9_8090_BECDCF1E514C_.wvu.FilterData" localSheetId="3" hidden="1">'2019'!$A$1:$S$92</definedName>
    <definedName name="Z_ABB832ED_561A_48CE_B428_5620E90264E8_.wvu.FilterData" localSheetId="3" hidden="1">'2019'!$A$1:$S$92</definedName>
    <definedName name="Z_ABB8B755_F0BD_4319_A4A8_D2F82898C7DA_.wvu.FilterData" localSheetId="2" hidden="1">'2018'!$A$1:$S$200</definedName>
    <definedName name="Z_ABB8B755_F0BD_4319_A4A8_D2F82898C7DA_.wvu.FilterData" localSheetId="3" hidden="1">'2019'!$A$1:$S$92</definedName>
    <definedName name="Z_ABBF716D_9765_4121_855C_3A113F63D21E_.wvu.FilterData" localSheetId="2" hidden="1">'2018'!$A$1:$S$200</definedName>
    <definedName name="Z_ABBF716D_9765_4121_855C_3A113F63D21E_.wvu.FilterData" localSheetId="3" hidden="1">'2019'!$A$1:$S$92</definedName>
    <definedName name="Z_ABEBC993_8A36_4852_A6A5_65C4F858574D_.wvu.FilterData" localSheetId="2" hidden="1">'2018'!$A$1:$S$200</definedName>
    <definedName name="Z_ABEBC993_8A36_4852_A6A5_65C4F858574D_.wvu.FilterData" localSheetId="3" hidden="1">'2019'!$A$1:$S$92</definedName>
    <definedName name="Z_AC3B5BC8_D916_4B12_994F_92D83EC0BDC8_.wvu.FilterData" localSheetId="2" hidden="1">'2018'!$A$1:$S$200</definedName>
    <definedName name="Z_AC3B5BC8_D916_4B12_994F_92D83EC0BDC8_.wvu.FilterData" localSheetId="3" hidden="1">'2019'!$A$1:$S$92</definedName>
    <definedName name="Z_AC55B116_7A54_44CA_8919_10CDF300CC4F_.wvu.FilterData" localSheetId="2" hidden="1">'2018'!$A$1:$S$200</definedName>
    <definedName name="Z_AC55B116_7A54_44CA_8919_10CDF300CC4F_.wvu.FilterData" localSheetId="3" hidden="1">'2019'!$A$1:$S$92</definedName>
    <definedName name="Z_AC7C83C8_C0A1_4777_A4F3_ED5870266BF9_.wvu.FilterData" localSheetId="2" hidden="1">'2018'!$A$1:$S$200</definedName>
    <definedName name="Z_AC7C83C8_C0A1_4777_A4F3_ED5870266BF9_.wvu.FilterData" localSheetId="3" hidden="1">'2019'!$A$1:$S$92</definedName>
    <definedName name="Z_AC8B9A13_D3CE_4EF4_91C9_6FE91A2A7081_.wvu.FilterData" localSheetId="1" hidden="1">'2017'!$A$1:$S$458</definedName>
    <definedName name="Z_AC8B9A13_D3CE_4EF4_91C9_6FE91A2A7081_.wvu.FilterData" localSheetId="2" hidden="1">'2018'!$A$1:$S$200</definedName>
    <definedName name="Z_AC8B9A13_D3CE_4EF4_91C9_6FE91A2A7081_.wvu.FilterData" localSheetId="3" hidden="1">'2019'!$A$1:$S$92</definedName>
    <definedName name="Z_AC9D04C5_CD01_49A0_8EC4_E598FE93911B_.wvu.FilterData" localSheetId="1" hidden="1">'2017'!$A$1:$S$1158</definedName>
    <definedName name="Z_AC9D04C5_CD01_49A0_8EC4_E598FE93911B_.wvu.FilterData" localSheetId="2" hidden="1">'2018'!$A$1:$S$200</definedName>
    <definedName name="Z_AC9D04C5_CD01_49A0_8EC4_E598FE93911B_.wvu.FilterData" localSheetId="3" hidden="1">'2019'!$A$1:$S$92</definedName>
    <definedName name="Z_ACA3D0A1_1A60_4B7E_9D9C_8842C0F06D9B_.wvu.FilterData" localSheetId="1" hidden="1">'2017'!$A$1:$S$458</definedName>
    <definedName name="Z_ACA3D0A1_1A60_4B7E_9D9C_8842C0F06D9B_.wvu.FilterData" localSheetId="2" hidden="1">'2018'!$A$1:$S$200</definedName>
    <definedName name="Z_ACA3D0A1_1A60_4B7E_9D9C_8842C0F06D9B_.wvu.FilterData" localSheetId="3" hidden="1">'2019'!$A$1:$S$92</definedName>
    <definedName name="Z_ACB03EB8_F5C6_4E02_AEFE_6084EC5F777F_.wvu.FilterData" localSheetId="3" hidden="1">'2019'!$A$1:$S$92</definedName>
    <definedName name="Z_ACD5A242_D8C9_40CF_B21F_95DFAF1FBAFC_.wvu.FilterData" localSheetId="1" hidden="1">'2017'!$A$1:$S$1158</definedName>
    <definedName name="Z_ACD5A242_D8C9_40CF_B21F_95DFAF1FBAFC_.wvu.FilterData" localSheetId="2" hidden="1">'2018'!$A$1:$S$200</definedName>
    <definedName name="Z_ACD5A242_D8C9_40CF_B21F_95DFAF1FBAFC_.wvu.FilterData" localSheetId="3" hidden="1">'2019'!$A$1:$S$92</definedName>
    <definedName name="Z_ACF80B71_008C_4003_AEDC_D24DEB0AB655_.wvu.FilterData" localSheetId="1" hidden="1">'2017'!$A$1:$S$458</definedName>
    <definedName name="Z_ACF80B71_008C_4003_AEDC_D24DEB0AB655_.wvu.FilterData" localSheetId="2" hidden="1">'2018'!$A$1:$S$200</definedName>
    <definedName name="Z_ACF80B71_008C_4003_AEDC_D24DEB0AB655_.wvu.FilterData" localSheetId="3" hidden="1">'2019'!$A$1:$S$92</definedName>
    <definedName name="Z_AD02B94E_0824_4A79_AABC_CFA0EC3E9D05_.wvu.FilterData" localSheetId="1" hidden="1">'2017'!$A$1:$S$458</definedName>
    <definedName name="Z_AD02B94E_0824_4A79_AABC_CFA0EC3E9D05_.wvu.FilterData" localSheetId="2" hidden="1">'2018'!$A$1:$S$200</definedName>
    <definedName name="Z_AD02B94E_0824_4A79_AABC_CFA0EC3E9D05_.wvu.FilterData" localSheetId="3" hidden="1">'2019'!$A$1:$S$92</definedName>
    <definedName name="Z_AD10225B_316D_4B66_8556_D505CFAF9B51_.wvu.FilterData" localSheetId="2" hidden="1">'2018'!$A$1:$S$200</definedName>
    <definedName name="Z_AD10225B_316D_4B66_8556_D505CFAF9B51_.wvu.FilterData" localSheetId="3" hidden="1">'2019'!$A$1:$S$92</definedName>
    <definedName name="Z_AD2AD316_56F8_4D6E_AAA7_62A1521A6EA0_.wvu.FilterData" localSheetId="1" hidden="1">'2017'!$A$1:$S$458</definedName>
    <definedName name="Z_AD2AD316_56F8_4D6E_AAA7_62A1521A6EA0_.wvu.FilterData" localSheetId="2" hidden="1">'2018'!$A$1:$S$200</definedName>
    <definedName name="Z_AD2AD316_56F8_4D6E_AAA7_62A1521A6EA0_.wvu.FilterData" localSheetId="3" hidden="1">'2019'!$A$1:$S$92</definedName>
    <definedName name="Z_AD31AA96_A335_476C_8E98_F465F104762C_.wvu.FilterData" localSheetId="1" hidden="1">'2017'!$A$1:$S$458</definedName>
    <definedName name="Z_AD31AA96_A335_476C_8E98_F465F104762C_.wvu.FilterData" localSheetId="2" hidden="1">'2018'!$A$1:$S$200</definedName>
    <definedName name="Z_AD31AA96_A335_476C_8E98_F465F104762C_.wvu.FilterData" localSheetId="3" hidden="1">'2019'!$A$1:$S$92</definedName>
    <definedName name="Z_AD5D5512_230F_429D_B472_72C2EE608C8F_.wvu.FilterData" localSheetId="2" hidden="1">'2018'!$A$1:$S$200</definedName>
    <definedName name="Z_AD5D5512_230F_429D_B472_72C2EE608C8F_.wvu.FilterData" localSheetId="3" hidden="1">'2019'!$A$1:$S$92</definedName>
    <definedName name="Z_AD66511B_55AB_4563_A227_8FD52387DDF6_.wvu.FilterData" localSheetId="1" hidden="1">'2017'!$A$1:$S$458</definedName>
    <definedName name="Z_AD66511B_55AB_4563_A227_8FD52387DDF6_.wvu.FilterData" localSheetId="2" hidden="1">'2018'!$A$1:$S$200</definedName>
    <definedName name="Z_AD66511B_55AB_4563_A227_8FD52387DDF6_.wvu.FilterData" localSheetId="3" hidden="1">'2019'!$A$1:$S$92</definedName>
    <definedName name="Z_AD6AFDAF_5C0F_4738_A730_34C4E5EE157A_.wvu.FilterData" localSheetId="1" hidden="1">'2017'!$A$1:$S$458</definedName>
    <definedName name="Z_AD6AFDAF_5C0F_4738_A730_34C4E5EE157A_.wvu.FilterData" localSheetId="2" hidden="1">'2018'!$A$1:$S$200</definedName>
    <definedName name="Z_AD6AFDAF_5C0F_4738_A730_34C4E5EE157A_.wvu.FilterData" localSheetId="3" hidden="1">'2019'!$A$1:$S$92</definedName>
    <definedName name="Z_ADA3D67F_DA93_44E9_B28F_69FC8C56D6B9_.wvu.FilterData" localSheetId="1" hidden="1">'2017'!$A$1:$S$1158</definedName>
    <definedName name="Z_ADA3D67F_DA93_44E9_B28F_69FC8C56D6B9_.wvu.FilterData" localSheetId="2" hidden="1">'2018'!$A$1:$S$200</definedName>
    <definedName name="Z_ADA3D67F_DA93_44E9_B28F_69FC8C56D6B9_.wvu.FilterData" localSheetId="3" hidden="1">'2019'!$A$1:$S$92</definedName>
    <definedName name="Z_ADBEA817_8075_463E_A7D2_D9B5E3B37103_.wvu.FilterData" localSheetId="2" hidden="1">'2018'!$A$1:$S$200</definedName>
    <definedName name="Z_ADBEA817_8075_463E_A7D2_D9B5E3B37103_.wvu.FilterData" localSheetId="3" hidden="1">'2019'!$A$1:$S$92</definedName>
    <definedName name="Z_ADD14B3D_2CB5_471A_B890_3A56FE092D0C_.wvu.FilterData" localSheetId="2" hidden="1">'2018'!$A$1:$S$200</definedName>
    <definedName name="Z_ADD14B3D_2CB5_471A_B890_3A56FE092D0C_.wvu.FilterData" localSheetId="3" hidden="1">'2019'!$A$1:$S$92</definedName>
    <definedName name="Z_ADD9E1DD_A0E3_46C0_B1DA_2D5CE91CC445_.wvu.FilterData" localSheetId="1" hidden="1">'2017'!$A$1:$S$458</definedName>
    <definedName name="Z_ADD9E1DD_A0E3_46C0_B1DA_2D5CE91CC445_.wvu.FilterData" localSheetId="2" hidden="1">'2018'!$A$1:$S$200</definedName>
    <definedName name="Z_ADD9E1DD_A0E3_46C0_B1DA_2D5CE91CC445_.wvu.FilterData" localSheetId="3" hidden="1">'2019'!$A$1:$S$92</definedName>
    <definedName name="Z_ADEC8AD8_D4B1_460F_BAF9_7D0BCC1C74A5_.wvu.FilterData" localSheetId="2" hidden="1">'2018'!$A$1:$S$200</definedName>
    <definedName name="Z_ADEC8AD8_D4B1_460F_BAF9_7D0BCC1C74A5_.wvu.FilterData" localSheetId="3" hidden="1">'2019'!$A$1:$S$92</definedName>
    <definedName name="Z_ADF90C35_B598_4ECD_ADB7_E7405D4990BB_.wvu.FilterData" localSheetId="1" hidden="1">'2017'!$A$1:$S$458</definedName>
    <definedName name="Z_ADF90C35_B598_4ECD_ADB7_E7405D4990BB_.wvu.FilterData" localSheetId="2" hidden="1">'2018'!$A$1:$S$200</definedName>
    <definedName name="Z_ADF90C35_B598_4ECD_ADB7_E7405D4990BB_.wvu.FilterData" localSheetId="3" hidden="1">'2019'!$A$1:$S$92</definedName>
    <definedName name="Z_AE00F59E_47CC_4E95_B2C6_13B0C5382213_.wvu.FilterData" localSheetId="1" hidden="1">'2017'!$A$1:$S$1158</definedName>
    <definedName name="Z_AE00F59E_47CC_4E95_B2C6_13B0C5382213_.wvu.FilterData" localSheetId="2" hidden="1">'2018'!$A$1:$S$200</definedName>
    <definedName name="Z_AE00F59E_47CC_4E95_B2C6_13B0C5382213_.wvu.FilterData" localSheetId="3" hidden="1">'2019'!$A$1:$S$92</definedName>
    <definedName name="Z_AE247DB2_4EEA_4377_9719_87A64282C0E4_.wvu.FilterData" localSheetId="2" hidden="1">'2018'!$A$1:$S$200</definedName>
    <definedName name="Z_AE247DB2_4EEA_4377_9719_87A64282C0E4_.wvu.FilterData" localSheetId="3" hidden="1">'2019'!$A$1:$S$92</definedName>
    <definedName name="Z_AE306173_B558_47D8_B6AE_A618349FA9FE_.wvu.FilterData" localSheetId="1" hidden="1">'2017'!$A$1:$S$1158</definedName>
    <definedName name="Z_AE306173_B558_47D8_B6AE_A618349FA9FE_.wvu.FilterData" localSheetId="2" hidden="1">'2018'!$A$1:$S$200</definedName>
    <definedName name="Z_AE306173_B558_47D8_B6AE_A618349FA9FE_.wvu.FilterData" localSheetId="3" hidden="1">'2019'!$A$1:$S$92</definedName>
    <definedName name="Z_AE3C8A71_4CC3_4AFB_9B9B_F965862B1ED2_.wvu.FilterData" localSheetId="2" hidden="1">'2018'!$A$1:$S$200</definedName>
    <definedName name="Z_AE3C8A71_4CC3_4AFB_9B9B_F965862B1ED2_.wvu.FilterData" localSheetId="3" hidden="1">'2019'!$A$1:$S$92</definedName>
    <definedName name="Z_AE501243_54C7_4C5C_9125_4F32CCC86E1B_.wvu.FilterData" localSheetId="2" hidden="1">'2018'!$A$1:$S$200</definedName>
    <definedName name="Z_AE501243_54C7_4C5C_9125_4F32CCC86E1B_.wvu.FilterData" localSheetId="3" hidden="1">'2019'!$A$1:$S$92</definedName>
    <definedName name="Z_AE661A81_104E_415C_BF05_7B8538348EF4_.wvu.FilterData" localSheetId="1" hidden="1">'2017'!$A$1:$S$1158</definedName>
    <definedName name="Z_AE661A81_104E_415C_BF05_7B8538348EF4_.wvu.FilterData" localSheetId="2" hidden="1">'2018'!$A$1:$S$200</definedName>
    <definedName name="Z_AE661A81_104E_415C_BF05_7B8538348EF4_.wvu.FilterData" localSheetId="3" hidden="1">'2019'!$A$1:$S$92</definedName>
    <definedName name="Z_AE73F850_74A6_4CCC_9FB7_3F4A01207B24_.wvu.FilterData" localSheetId="2" hidden="1">'2018'!$A$1:$S$200</definedName>
    <definedName name="Z_AE73F850_74A6_4CCC_9FB7_3F4A01207B24_.wvu.FilterData" localSheetId="3" hidden="1">'2019'!$A$1:$S$92</definedName>
    <definedName name="Z_AE80DA49_4E0E_4943_9F55_BCE95E8060BA_.wvu.FilterData" localSheetId="1" hidden="1">'2017'!$A$1:$S$1158</definedName>
    <definedName name="Z_AE80DA49_4E0E_4943_9F55_BCE95E8060BA_.wvu.FilterData" localSheetId="2" hidden="1">'2018'!$A$1:$S$200</definedName>
    <definedName name="Z_AE80DA49_4E0E_4943_9F55_BCE95E8060BA_.wvu.FilterData" localSheetId="3" hidden="1">'2019'!$A$1:$S$92</definedName>
    <definedName name="Z_AE85D041_809A_4801_AF8A_4A61574CAAFB_.wvu.FilterData" localSheetId="1" hidden="1">'2017'!$A$1:$S$458</definedName>
    <definedName name="Z_AE85D041_809A_4801_AF8A_4A61574CAAFB_.wvu.FilterData" localSheetId="2" hidden="1">'2018'!$A$1:$S$200</definedName>
    <definedName name="Z_AE85D041_809A_4801_AF8A_4A61574CAAFB_.wvu.FilterData" localSheetId="3" hidden="1">'2019'!$A$1:$S$92</definedName>
    <definedName name="Z_AE8BF540_1440_4D1C_9BE7_1218FAA2DA01_.wvu.FilterData" localSheetId="2" hidden="1">'2018'!$A$1:$S$200</definedName>
    <definedName name="Z_AE8BF540_1440_4D1C_9BE7_1218FAA2DA01_.wvu.FilterData" localSheetId="3" hidden="1">'2019'!$A$1:$S$92</definedName>
    <definedName name="Z_AE90DC41_F8CD_4B77_91ED_B9965ED42947_.wvu.FilterData" localSheetId="1" hidden="1">'2017'!$A$1:$S$458</definedName>
    <definedName name="Z_AE90DC41_F8CD_4B77_91ED_B9965ED42947_.wvu.FilterData" localSheetId="2" hidden="1">'2018'!$A$1:$S$200</definedName>
    <definedName name="Z_AE90DC41_F8CD_4B77_91ED_B9965ED42947_.wvu.FilterData" localSheetId="3" hidden="1">'2019'!$A$1:$S$92</definedName>
    <definedName name="Z_AEA61E4F_DF27_4A72_8F84_D36F9BE37D81_.wvu.FilterData" localSheetId="2" hidden="1">'2018'!$A$1:$S$200</definedName>
    <definedName name="Z_AEA61E4F_DF27_4A72_8F84_D36F9BE37D81_.wvu.FilterData" localSheetId="3" hidden="1">'2019'!$A$1:$S$92</definedName>
    <definedName name="Z_AEB65E36_BB9A_42FC_B5F3_58665BB124AB_.wvu.FilterData" localSheetId="2" hidden="1">'2018'!$A$1:$S$200</definedName>
    <definedName name="Z_AEB65E36_BB9A_42FC_B5F3_58665BB124AB_.wvu.FilterData" localSheetId="3" hidden="1">'2019'!$A$1:$S$92</definedName>
    <definedName name="Z_AEBA4FC3_7B30_4026_83B6_1F1E629D6B66_.wvu.FilterData" localSheetId="2" hidden="1">'2018'!$A$1:$S$200</definedName>
    <definedName name="Z_AEBA4FC3_7B30_4026_83B6_1F1E629D6B66_.wvu.FilterData" localSheetId="3" hidden="1">'2019'!$A$1:$S$92</definedName>
    <definedName name="Z_AEC04AE7_FE14_4459_97A4_E0B021B4E08E_.wvu.FilterData" localSheetId="1" hidden="1">'2017'!$A$1:$S$458</definedName>
    <definedName name="Z_AEC04AE7_FE14_4459_97A4_E0B021B4E08E_.wvu.FilterData" localSheetId="2" hidden="1">'2018'!$A$1:$S$200</definedName>
    <definedName name="Z_AEC04AE7_FE14_4459_97A4_E0B021B4E08E_.wvu.FilterData" localSheetId="3" hidden="1">'2019'!$A$1:$S$92</definedName>
    <definedName name="Z_AEE2A000_9F38_445A_81DE_D6AFB6244A9B_.wvu.FilterData" localSheetId="1" hidden="1">'2017'!$A$1:$S$1158</definedName>
    <definedName name="Z_AEE2A000_9F38_445A_81DE_D6AFB6244A9B_.wvu.FilterData" localSheetId="2" hidden="1">'2018'!$A$1:$S$200</definedName>
    <definedName name="Z_AEE2A000_9F38_445A_81DE_D6AFB6244A9B_.wvu.FilterData" localSheetId="3" hidden="1">'2019'!$A$1:$S$92</definedName>
    <definedName name="Z_AEE9C35F_1A3A_40A9_B4B8_9F54BF3CAA2F_.wvu.FilterData" localSheetId="1" hidden="1">'2017'!$A$1:$S$458</definedName>
    <definedName name="Z_AEE9C35F_1A3A_40A9_B4B8_9F54BF3CAA2F_.wvu.FilterData" localSheetId="2" hidden="1">'2018'!$A$1:$S$200</definedName>
    <definedName name="Z_AEE9C35F_1A3A_40A9_B4B8_9F54BF3CAA2F_.wvu.FilterData" localSheetId="3" hidden="1">'2019'!$A$1:$S$92</definedName>
    <definedName name="Z_AEFDB353_1F93_4A93_BF9E_B8BC3E54AE5B_.wvu.FilterData" localSheetId="2" hidden="1">'2018'!$A$1:$S$200</definedName>
    <definedName name="Z_AEFDB353_1F93_4A93_BF9E_B8BC3E54AE5B_.wvu.FilterData" localSheetId="3" hidden="1">'2019'!$A$1:$S$92</definedName>
    <definedName name="Z_AF00400B_E546_459B_9B8E_15800583B8A1_.wvu.FilterData" localSheetId="2" hidden="1">'2018'!$A$1:$S$200</definedName>
    <definedName name="Z_AF00400B_E546_459B_9B8E_15800583B8A1_.wvu.FilterData" localSheetId="3" hidden="1">'2019'!$A$1:$S$92</definedName>
    <definedName name="Z_AF20348C_EC2F_477A_B086_A9E7BB4C4085_.wvu.FilterData" localSheetId="1" hidden="1">'2017'!$A$1:$S$458</definedName>
    <definedName name="Z_AF20348C_EC2F_477A_B086_A9E7BB4C4085_.wvu.FilterData" localSheetId="2" hidden="1">'2018'!$A$1:$S$200</definedName>
    <definedName name="Z_AF20348C_EC2F_477A_B086_A9E7BB4C4085_.wvu.FilterData" localSheetId="3" hidden="1">'2019'!$A$1:$S$92</definedName>
    <definedName name="Z_AF2667BF_A344_424A_86C9_C7CF75D05B23_.wvu.FilterData" localSheetId="2" hidden="1">'2018'!$A$1:$S$200</definedName>
    <definedName name="Z_AF2667BF_A344_424A_86C9_C7CF75D05B23_.wvu.FilterData" localSheetId="3" hidden="1">'2019'!$A$1:$S$92</definedName>
    <definedName name="Z_AF37A688_DF7D_4349_878D_BAE4CEDA9F70_.wvu.FilterData" localSheetId="1" hidden="1">'2017'!$A$1:$S$458</definedName>
    <definedName name="Z_AF37A688_DF7D_4349_878D_BAE4CEDA9F70_.wvu.FilterData" localSheetId="2" hidden="1">'2018'!$A$1:$S$200</definedName>
    <definedName name="Z_AF37A688_DF7D_4349_878D_BAE4CEDA9F70_.wvu.FilterData" localSheetId="3" hidden="1">'2019'!$A$1:$S$92</definedName>
    <definedName name="Z_AF4981DF_50F7_4C45_BF22_3277A4176A87_.wvu.FilterData" localSheetId="1" hidden="1">'2017'!$A$1:$S$1158</definedName>
    <definedName name="Z_AF682F52_0079_45CA_940E_BC1B4EB3B6E9_.wvu.FilterData" localSheetId="2" hidden="1">'2018'!$A$1:$S$200</definedName>
    <definedName name="Z_AF682F52_0079_45CA_940E_BC1B4EB3B6E9_.wvu.FilterData" localSheetId="3" hidden="1">'2019'!$A$1:$S$92</definedName>
    <definedName name="Z_AF72D4B2_AF88_43DD_A312_7EE6E1BA7EBC_.wvu.FilterData" localSheetId="1" hidden="1">'2017'!$A$1:$S$1158</definedName>
    <definedName name="Z_AF72D4B2_AF88_43DD_A312_7EE6E1BA7EBC_.wvu.FilterData" localSheetId="2" hidden="1">'2018'!$A$1:$S$200</definedName>
    <definedName name="Z_AF72D4B2_AF88_43DD_A312_7EE6E1BA7EBC_.wvu.FilterData" localSheetId="3" hidden="1">'2019'!$A$1:$S$92</definedName>
    <definedName name="Z_AF74504F_1088_4257_9FDC_8F92DA574E5D_.wvu.FilterData" localSheetId="2" hidden="1">'2018'!$A$1:$S$200</definedName>
    <definedName name="Z_AF74504F_1088_4257_9FDC_8F92DA574E5D_.wvu.FilterData" localSheetId="3" hidden="1">'2019'!$A$1:$S$92</definedName>
    <definedName name="Z_AF757643_AC8F_47B2_AF25_1926D5D1D226_.wvu.FilterData" localSheetId="2" hidden="1">'2018'!$A$1:$S$200</definedName>
    <definedName name="Z_AF757643_AC8F_47B2_AF25_1926D5D1D226_.wvu.FilterData" localSheetId="3" hidden="1">'2019'!$A$1:$S$92</definedName>
    <definedName name="Z_AF78908B_8ECD_4BF8_9D9C_4AD8D66AB487_.wvu.FilterData" localSheetId="1" hidden="1">'2017'!$A$1:$S$458</definedName>
    <definedName name="Z_AF78908B_8ECD_4BF8_9D9C_4AD8D66AB487_.wvu.FilterData" localSheetId="2" hidden="1">'2018'!$A$1:$S$200</definedName>
    <definedName name="Z_AF78908B_8ECD_4BF8_9D9C_4AD8D66AB487_.wvu.FilterData" localSheetId="3" hidden="1">'2019'!$A$1:$S$92</definedName>
    <definedName name="Z_AF78CA97_1239_4230_95AA_BD2B4ADDF87F_.wvu.FilterData" localSheetId="2" hidden="1">'2018'!$A$1:$S$200</definedName>
    <definedName name="Z_AF78CA97_1239_4230_95AA_BD2B4ADDF87F_.wvu.FilterData" localSheetId="3" hidden="1">'2019'!$A$1:$S$92</definedName>
    <definedName name="Z_AF87FB32_1BBF_4884_8A08_C30705E0DFCC_.wvu.FilterData" localSheetId="2" hidden="1">'2018'!$A$1:$S$200</definedName>
    <definedName name="Z_AF87FB32_1BBF_4884_8A08_C30705E0DFCC_.wvu.FilterData" localSheetId="3" hidden="1">'2019'!$A$1:$S$92</definedName>
    <definedName name="Z_AFA84530_6A1E_4121_AD20_307321128C0E_.wvu.FilterData" localSheetId="1" hidden="1">'2017'!$A$1:$S$1158</definedName>
    <definedName name="Z_AFA84530_6A1E_4121_AD20_307321128C0E_.wvu.FilterData" localSheetId="2" hidden="1">'2018'!$A$1:$S$200</definedName>
    <definedName name="Z_AFA84530_6A1E_4121_AD20_307321128C0E_.wvu.FilterData" localSheetId="3" hidden="1">'2019'!$A$1:$S$92</definedName>
    <definedName name="Z_AFA8713A_E4FE_4CB0_89F1_3AB5CD4BBF66_.wvu.FilterData" localSheetId="2" hidden="1">'2018'!$A$1:$S$200</definedName>
    <definedName name="Z_AFA8713A_E4FE_4CB0_89F1_3AB5CD4BBF66_.wvu.FilterData" localSheetId="3" hidden="1">'2019'!$A$1:$S$92</definedName>
    <definedName name="Z_AFEDCE49_0909_44CB_A5FC_483B602A30F4_.wvu.FilterData" localSheetId="1" hidden="1">'2017'!$A$1:$S$1158</definedName>
    <definedName name="Z_AFEDCE49_0909_44CB_A5FC_483B602A30F4_.wvu.FilterData" localSheetId="2" hidden="1">'2018'!$A$1:$S$200</definedName>
    <definedName name="Z_AFEDCE49_0909_44CB_A5FC_483B602A30F4_.wvu.FilterData" localSheetId="3" hidden="1">'2019'!$A$1:$S$92</definedName>
    <definedName name="Z_B03FD63B_005B_4B56_877E_15E763A0CF1E_.wvu.FilterData" localSheetId="1" hidden="1">'2017'!$A$1:$S$1158</definedName>
    <definedName name="Z_B03FD63B_005B_4B56_877E_15E763A0CF1E_.wvu.FilterData" localSheetId="2" hidden="1">'2018'!$A$1:$S$200</definedName>
    <definedName name="Z_B03FD63B_005B_4B56_877E_15E763A0CF1E_.wvu.FilterData" localSheetId="3" hidden="1">'2019'!$A$1:$S$92</definedName>
    <definedName name="Z_B04F748F_EC02_4FE6_8B61_2666D003CBE1_.wvu.FilterData" localSheetId="1" hidden="1">'2017'!$A$1:$S$1158</definedName>
    <definedName name="Z_B04F748F_EC02_4FE6_8B61_2666D003CBE1_.wvu.FilterData" localSheetId="2" hidden="1">'2018'!$A$1:$S$200</definedName>
    <definedName name="Z_B04F748F_EC02_4FE6_8B61_2666D003CBE1_.wvu.FilterData" localSheetId="3" hidden="1">'2019'!$A$1:$S$92</definedName>
    <definedName name="Z_B0792AA7_C0F1_41D0_A39C_4363C02BA82A_.wvu.FilterData" localSheetId="2" hidden="1">'2018'!$A$1:$S$200</definedName>
    <definedName name="Z_B0792AA7_C0F1_41D0_A39C_4363C02BA82A_.wvu.FilterData" localSheetId="3" hidden="1">'2019'!$A$1:$S$92</definedName>
    <definedName name="Z_B09E1F2B_61BA_474B_96D9_93456BD016C2_.wvu.FilterData" localSheetId="1" hidden="1">'2017'!$A$1:$S$458</definedName>
    <definedName name="Z_B09E1F2B_61BA_474B_96D9_93456BD016C2_.wvu.FilterData" localSheetId="2" hidden="1">'2018'!$A$1:$S$200</definedName>
    <definedName name="Z_B09E1F2B_61BA_474B_96D9_93456BD016C2_.wvu.FilterData" localSheetId="3" hidden="1">'2019'!$A$1:$S$92</definedName>
    <definedName name="Z_B0BE00DE_2A60_4691_9C2A_3B65E4D95732_.wvu.FilterData" localSheetId="2" hidden="1">'2018'!$A$1:$S$200</definedName>
    <definedName name="Z_B0BE00DE_2A60_4691_9C2A_3B65E4D95732_.wvu.FilterData" localSheetId="3" hidden="1">'2019'!$A$1:$S$92</definedName>
    <definedName name="Z_B0E54437_73C9_4B9D_947D_46DFDE5AA77B_.wvu.FilterData" localSheetId="1" hidden="1">'2017'!$A$1:$S$1158</definedName>
    <definedName name="Z_B0E54437_73C9_4B9D_947D_46DFDE5AA77B_.wvu.FilterData" localSheetId="2" hidden="1">'2018'!$A$1:$S$200</definedName>
    <definedName name="Z_B0E54437_73C9_4B9D_947D_46DFDE5AA77B_.wvu.FilterData" localSheetId="3" hidden="1">'2019'!$A$1:$S$92</definedName>
    <definedName name="Z_B101600D_A28C_4D89_AB27_3BD33A5EECDD_.wvu.FilterData" localSheetId="3" hidden="1">'2019'!$A$1:$S$92</definedName>
    <definedName name="Z_B1176E07_CF7F_4282_8CD3_71986BDFCC5B_.wvu.FilterData" localSheetId="1" hidden="1">'2017'!$A$1:$S$458</definedName>
    <definedName name="Z_B1176E07_CF7F_4282_8CD3_71986BDFCC5B_.wvu.FilterData" localSheetId="2" hidden="1">'2018'!$A$1:$S$200</definedName>
    <definedName name="Z_B1176E07_CF7F_4282_8CD3_71986BDFCC5B_.wvu.FilterData" localSheetId="3" hidden="1">'2019'!$A$1:$S$92</definedName>
    <definedName name="Z_B12EEEFD_0204_4591_99E2_EFD2E69D7867_.wvu.FilterData" localSheetId="1" hidden="1">'2017'!$A$1:$S$458</definedName>
    <definedName name="Z_B12EEEFD_0204_4591_99E2_EFD2E69D7867_.wvu.FilterData" localSheetId="2" hidden="1">'2018'!$A$1:$S$200</definedName>
    <definedName name="Z_B12EEEFD_0204_4591_99E2_EFD2E69D7867_.wvu.FilterData" localSheetId="3" hidden="1">'2019'!$A$1:$S$92</definedName>
    <definedName name="Z_B1498163_5CB3_4904_9611_57D1483670F9_.wvu.FilterData" localSheetId="1" hidden="1">'2017'!$A$1:$S$458</definedName>
    <definedName name="Z_B1498163_5CB3_4904_9611_57D1483670F9_.wvu.FilterData" localSheetId="2" hidden="1">'2018'!$A$1:$S$200</definedName>
    <definedName name="Z_B1498163_5CB3_4904_9611_57D1483670F9_.wvu.FilterData" localSheetId="3" hidden="1">'2019'!$A$1:$S$92</definedName>
    <definedName name="Z_B1620240_A128_4C50_82B5_94735219F2C9_.wvu.FilterData" localSheetId="1" hidden="1">'2017'!$A$1:$S$458</definedName>
    <definedName name="Z_B1620240_A128_4C50_82B5_94735219F2C9_.wvu.FilterData" localSheetId="2" hidden="1">'2018'!$A$1:$S$200</definedName>
    <definedName name="Z_B1620240_A128_4C50_82B5_94735219F2C9_.wvu.FilterData" localSheetId="3" hidden="1">'2019'!$A$1:$S$92</definedName>
    <definedName name="Z_B165700C_36E8_48F5_97E3_BA833453B0DD_.wvu.FilterData" localSheetId="2" hidden="1">'2018'!$A$1:$S$200</definedName>
    <definedName name="Z_B165700C_36E8_48F5_97E3_BA833453B0DD_.wvu.FilterData" localSheetId="3" hidden="1">'2019'!$A$1:$S$92</definedName>
    <definedName name="Z_B1722FB0_5295_496F_92B9_B1FF94534871_.wvu.FilterData" localSheetId="2" hidden="1">'2018'!$A$1:$S$200</definedName>
    <definedName name="Z_B1722FB0_5295_496F_92B9_B1FF94534871_.wvu.FilterData" localSheetId="3" hidden="1">'2019'!$A$1:$S$92</definedName>
    <definedName name="Z_B190F0AA_2B16_43BD_AFA7_3896EE635E34_.wvu.FilterData" localSheetId="2" hidden="1">'2018'!$A$1:$S$200</definedName>
    <definedName name="Z_B190F0AA_2B16_43BD_AFA7_3896EE635E34_.wvu.FilterData" localSheetId="3" hidden="1">'2019'!$A$1:$S$92</definedName>
    <definedName name="Z_B1AB6D97_E5FC_49E1_AF36_9B7DFB9C566E_.wvu.FilterData" localSheetId="1" hidden="1">'2017'!$A$1:$S$458</definedName>
    <definedName name="Z_B1AB6D97_E5FC_49E1_AF36_9B7DFB9C566E_.wvu.FilterData" localSheetId="2" hidden="1">'2018'!$A$1:$S$200</definedName>
    <definedName name="Z_B1AB6D97_E5FC_49E1_AF36_9B7DFB9C566E_.wvu.FilterData" localSheetId="3" hidden="1">'2019'!$A$1:$S$92</definedName>
    <definedName name="Z_B1B542B9_6006_44F6_A5CA_1CA945A68F41_.wvu.FilterData" localSheetId="1" hidden="1">'2017'!$A$1:$S$458</definedName>
    <definedName name="Z_B1B542B9_6006_44F6_A5CA_1CA945A68F41_.wvu.FilterData" localSheetId="2" hidden="1">'2018'!$A$1:$S$200</definedName>
    <definedName name="Z_B1B542B9_6006_44F6_A5CA_1CA945A68F41_.wvu.FilterData" localSheetId="3" hidden="1">'2019'!$A$1:$S$92</definedName>
    <definedName name="Z_B1E7D476_D9F4_425A_9C28_9060694B3093_.wvu.FilterData" localSheetId="1" hidden="1">'2017'!$A$1:$S$458</definedName>
    <definedName name="Z_B1E7D476_D9F4_425A_9C28_9060694B3093_.wvu.FilterData" localSheetId="2" hidden="1">'2018'!$A$1:$S$200</definedName>
    <definedName name="Z_B1E7D476_D9F4_425A_9C28_9060694B3093_.wvu.FilterData" localSheetId="3" hidden="1">'2019'!$A$1:$S$92</definedName>
    <definedName name="Z_B2069966_B51F_46DF_87C0_E5B9F3AA85D7_.wvu.FilterData" localSheetId="1" hidden="1">'2017'!$A$1:$S$458</definedName>
    <definedName name="Z_B2069966_B51F_46DF_87C0_E5B9F3AA85D7_.wvu.FilterData" localSheetId="2" hidden="1">'2018'!$A$1:$S$200</definedName>
    <definedName name="Z_B2069966_B51F_46DF_87C0_E5B9F3AA85D7_.wvu.FilterData" localSheetId="3" hidden="1">'2019'!$A$1:$S$92</definedName>
    <definedName name="Z_B22A9BF3_374A_45DA_A174_FECB43AA1EFB_.wvu.FilterData" localSheetId="1" hidden="1">'2017'!$A$1:$S$458</definedName>
    <definedName name="Z_B22A9BF3_374A_45DA_A174_FECB43AA1EFB_.wvu.FilterData" localSheetId="2" hidden="1">'2018'!$A$1:$S$200</definedName>
    <definedName name="Z_B22A9BF3_374A_45DA_A174_FECB43AA1EFB_.wvu.FilterData" localSheetId="3" hidden="1">'2019'!$A$1:$S$92</definedName>
    <definedName name="Z_B2441438_1980_4A56_8528_B600FB33B89C_.wvu.FilterData" localSheetId="1" hidden="1">'2017'!$A$1:$S$458</definedName>
    <definedName name="Z_B2441438_1980_4A56_8528_B600FB33B89C_.wvu.FilterData" localSheetId="2" hidden="1">'2018'!$A$1:$S$200</definedName>
    <definedName name="Z_B2441438_1980_4A56_8528_B600FB33B89C_.wvu.FilterData" localSheetId="3" hidden="1">'2019'!$A$1:$S$92</definedName>
    <definedName name="Z_B247F6D8_C735_4544_85F4_FAD3603A4E6B_.wvu.FilterData" localSheetId="1" hidden="1">'2017'!$A$1:$S$458</definedName>
    <definedName name="Z_B247F6D8_C735_4544_85F4_FAD3603A4E6B_.wvu.FilterData" localSheetId="2" hidden="1">'2018'!$A$1:$S$200</definedName>
    <definedName name="Z_B247F6D8_C735_4544_85F4_FAD3603A4E6B_.wvu.FilterData" localSheetId="3" hidden="1">'2019'!$A$1:$S$92</definedName>
    <definedName name="Z_B24E5749_8CD9_41BB_B52D_89DB4660F5A1_.wvu.FilterData" localSheetId="1" hidden="1">'2017'!$A$1:$S$458</definedName>
    <definedName name="Z_B24E5749_8CD9_41BB_B52D_89DB4660F5A1_.wvu.FilterData" localSheetId="2" hidden="1">'2018'!$A$1:$S$200</definedName>
    <definedName name="Z_B24E5749_8CD9_41BB_B52D_89DB4660F5A1_.wvu.FilterData" localSheetId="3" hidden="1">'2019'!$A$1:$S$92</definedName>
    <definedName name="Z_B25B66D6_681A_461B_B622_42288F03E96D_.wvu.FilterData" localSheetId="2" hidden="1">'2018'!$A$1:$S$200</definedName>
    <definedName name="Z_B25B66D6_681A_461B_B622_42288F03E96D_.wvu.FilterData" localSheetId="3" hidden="1">'2019'!$A$1:$S$92</definedName>
    <definedName name="Z_B26C46FB_7D74_49CE_9AE9_40C0CBFFA7FE_.wvu.FilterData" localSheetId="2" hidden="1">'2018'!$A$1:$S$200</definedName>
    <definedName name="Z_B26C46FB_7D74_49CE_9AE9_40C0CBFFA7FE_.wvu.FilterData" localSheetId="3" hidden="1">'2019'!$A$1:$S$92</definedName>
    <definedName name="Z_B2A53139_5E1C_4D91_81C9_39712DCAA71B_.wvu.FilterData" localSheetId="2" hidden="1">'2018'!$A$1:$S$200</definedName>
    <definedName name="Z_B2A53139_5E1C_4D91_81C9_39712DCAA71B_.wvu.FilterData" localSheetId="3" hidden="1">'2019'!$A$1:$S$92</definedName>
    <definedName name="Z_B2B4537E_3876_4752_97B7_4218829D0A66_.wvu.FilterData" localSheetId="1" hidden="1">'2017'!$A$1:$S$458</definedName>
    <definedName name="Z_B2B4537E_3876_4752_97B7_4218829D0A66_.wvu.FilterData" localSheetId="2" hidden="1">'2018'!$A$1:$S$200</definedName>
    <definedName name="Z_B2B4537E_3876_4752_97B7_4218829D0A66_.wvu.FilterData" localSheetId="3" hidden="1">'2019'!$A$1:$S$92</definedName>
    <definedName name="Z_B2B8B8CD_631F_4E24_A374_6E6F0DD72EEB_.wvu.FilterData" localSheetId="2" hidden="1">'2018'!$A$1:$S$200</definedName>
    <definedName name="Z_B2B8B8CD_631F_4E24_A374_6E6F0DD72EEB_.wvu.FilterData" localSheetId="3" hidden="1">'2019'!$A$1:$S$92</definedName>
    <definedName name="Z_B2CA3C46_945B_4254_A852_6FA34BEC3E79_.wvu.FilterData" localSheetId="1" hidden="1">'2017'!$A$1:$S$458</definedName>
    <definedName name="Z_B2CA3C46_945B_4254_A852_6FA34BEC3E79_.wvu.FilterData" localSheetId="2" hidden="1">'2018'!$A$1:$S$200</definedName>
    <definedName name="Z_B2CA3C46_945B_4254_A852_6FA34BEC3E79_.wvu.FilterData" localSheetId="3" hidden="1">'2019'!$A$1:$S$92</definedName>
    <definedName name="Z_B2ED1E14_BD2D_4068_A2FE_9BCC5589707E_.wvu.FilterData" localSheetId="1" hidden="1">'2017'!$A$1:$S$458</definedName>
    <definedName name="Z_B2ED1E14_BD2D_4068_A2FE_9BCC5589707E_.wvu.FilterData" localSheetId="2" hidden="1">'2018'!$A$1:$S$200</definedName>
    <definedName name="Z_B2ED1E14_BD2D_4068_A2FE_9BCC5589707E_.wvu.FilterData" localSheetId="3" hidden="1">'2019'!$A$1:$S$92</definedName>
    <definedName name="Z_B326A962_E749_4CF7_9A84_15C396DF0B06_.wvu.FilterData" localSheetId="1" hidden="1">'2017'!$A$1:$S$458</definedName>
    <definedName name="Z_B326A962_E749_4CF7_9A84_15C396DF0B06_.wvu.FilterData" localSheetId="2" hidden="1">'2018'!$A$1:$S$200</definedName>
    <definedName name="Z_B326A962_E749_4CF7_9A84_15C396DF0B06_.wvu.FilterData" localSheetId="3" hidden="1">'2019'!$A$1:$S$92</definedName>
    <definedName name="Z_B32AA6C7_B00E_47A6_8C93_252F6886C59B_.wvu.FilterData" localSheetId="2" hidden="1">'2018'!$A$1:$S$200</definedName>
    <definedName name="Z_B32AA6C7_B00E_47A6_8C93_252F6886C59B_.wvu.FilterData" localSheetId="3" hidden="1">'2019'!$A$1:$S$92</definedName>
    <definedName name="Z_B32EF722_D834_4294_BF25_A08A8552C25F_.wvu.FilterData" localSheetId="1" hidden="1">'2017'!$A$1:$S$458</definedName>
    <definedName name="Z_B32EF722_D834_4294_BF25_A08A8552C25F_.wvu.FilterData" localSheetId="2" hidden="1">'2018'!$A$1:$S$200</definedName>
    <definedName name="Z_B32EF722_D834_4294_BF25_A08A8552C25F_.wvu.FilterData" localSheetId="3" hidden="1">'2019'!$A$1:$S$92</definedName>
    <definedName name="Z_B334295A_C730_4648_84EE_4DBFC9386C96_.wvu.FilterData" localSheetId="1" hidden="1">'2017'!$A$1:$S$458</definedName>
    <definedName name="Z_B334295A_C730_4648_84EE_4DBFC9386C96_.wvu.FilterData" localSheetId="2" hidden="1">'2018'!$A$1:$S$200</definedName>
    <definedName name="Z_B334295A_C730_4648_84EE_4DBFC9386C96_.wvu.FilterData" localSheetId="3" hidden="1">'2019'!$A$1:$S$92</definedName>
    <definedName name="Z_B3601A4F_03C4_47CC_8C27_57D35E911795_.wvu.FilterData" localSheetId="1" hidden="1">'2017'!$A$1:$S$458</definedName>
    <definedName name="Z_B3601A4F_03C4_47CC_8C27_57D35E911795_.wvu.FilterData" localSheetId="2" hidden="1">'2018'!$A$1:$S$200</definedName>
    <definedName name="Z_B3601A4F_03C4_47CC_8C27_57D35E911795_.wvu.FilterData" localSheetId="3" hidden="1">'2019'!$A$1:$S$92</definedName>
    <definedName name="Z_B369FC47_1A80_4F9B_A712_3E0C8E755455_.wvu.FilterData" localSheetId="2" hidden="1">'2018'!$A$1:$S$200</definedName>
    <definedName name="Z_B369FC47_1A80_4F9B_A712_3E0C8E755455_.wvu.FilterData" localSheetId="3" hidden="1">'2019'!$A$1:$S$92</definedName>
    <definedName name="Z_B378E65D_DFE1_482F_ABC6_36FAEA9F8B9A_.wvu.FilterData" localSheetId="1" hidden="1">'2017'!$A$1:$S$1158</definedName>
    <definedName name="Z_B378E65D_DFE1_482F_ABC6_36FAEA9F8B9A_.wvu.FilterData" localSheetId="2" hidden="1">'2018'!$A$1:$S$200</definedName>
    <definedName name="Z_B378E65D_DFE1_482F_ABC6_36FAEA9F8B9A_.wvu.FilterData" localSheetId="3" hidden="1">'2019'!$A$1:$S$92</definedName>
    <definedName name="Z_B392BED8_4138_43B0_A000_79FE93FBA51B_.wvu.FilterData" localSheetId="1" hidden="1">'2017'!$A$1:$S$458</definedName>
    <definedName name="Z_B392BED8_4138_43B0_A000_79FE93FBA51B_.wvu.FilterData" localSheetId="2" hidden="1">'2018'!$A$1:$S$200</definedName>
    <definedName name="Z_B392BED8_4138_43B0_A000_79FE93FBA51B_.wvu.FilterData" localSheetId="3" hidden="1">'2019'!$A$1:$S$92</definedName>
    <definedName name="Z_B39DEFAA_413A_463E_9D0B_3C9CF6E5DDE8_.wvu.FilterData" localSheetId="2" hidden="1">'2018'!$A$1:$S$200</definedName>
    <definedName name="Z_B39DEFAA_413A_463E_9D0B_3C9CF6E5DDE8_.wvu.FilterData" localSheetId="3" hidden="1">'2019'!$A$1:$S$92</definedName>
    <definedName name="Z_B3A55F81_998D_4436_9334_F6968D0798D5_.wvu.FilterData" localSheetId="1" hidden="1">'2017'!$A$1:$S$458</definedName>
    <definedName name="Z_B3A55F81_998D_4436_9334_F6968D0798D5_.wvu.FilterData" localSheetId="2" hidden="1">'2018'!$A$1:$S$200</definedName>
    <definedName name="Z_B3A55F81_998D_4436_9334_F6968D0798D5_.wvu.FilterData" localSheetId="3" hidden="1">'2019'!$A$1:$S$92</definedName>
    <definedName name="Z_B3CD135C_6E79_44E7_AA76_66C7AFEC5DC7_.wvu.FilterData" localSheetId="2" hidden="1">'2018'!$A$1:$S$200</definedName>
    <definedName name="Z_B3CD135C_6E79_44E7_AA76_66C7AFEC5DC7_.wvu.FilterData" localSheetId="3" hidden="1">'2019'!$A$1:$S$92</definedName>
    <definedName name="Z_B3D2D8EE_DA3B_4A73_B1BC_442A95FBB7F9_.wvu.FilterData" localSheetId="1" hidden="1">'2017'!$A$1:$S$458</definedName>
    <definedName name="Z_B3D2D8EE_DA3B_4A73_B1BC_442A95FBB7F9_.wvu.FilterData" localSheetId="2" hidden="1">'2018'!$A$1:$S$200</definedName>
    <definedName name="Z_B3D2D8EE_DA3B_4A73_B1BC_442A95FBB7F9_.wvu.FilterData" localSheetId="3" hidden="1">'2019'!$A$1:$S$92</definedName>
    <definedName name="Z_B3EDF8A1_4890_4929_A45C_BF09D53C8C04_.wvu.FilterData" localSheetId="1" hidden="1">'2017'!$A$1:$S$458</definedName>
    <definedName name="Z_B3EDF8A1_4890_4929_A45C_BF09D53C8C04_.wvu.FilterData" localSheetId="2" hidden="1">'2018'!$A$1:$S$200</definedName>
    <definedName name="Z_B3EDF8A1_4890_4929_A45C_BF09D53C8C04_.wvu.FilterData" localSheetId="3" hidden="1">'2019'!$A$1:$S$92</definedName>
    <definedName name="Z_B3F4B093_E50A_44E3_9A27_F7BC4B96E9F9_.wvu.FilterData" localSheetId="2" hidden="1">'2018'!$A$1:$S$200</definedName>
    <definedName name="Z_B3F4B093_E50A_44E3_9A27_F7BC4B96E9F9_.wvu.FilterData" localSheetId="3" hidden="1">'2019'!$A$1:$S$92</definedName>
    <definedName name="Z_B3F58983_0D0A_41BB_9333_C4D97109197A_.wvu.FilterData" localSheetId="1" hidden="1">'2017'!$A$1:$S$458</definedName>
    <definedName name="Z_B3F58983_0D0A_41BB_9333_C4D97109197A_.wvu.FilterData" localSheetId="2" hidden="1">'2018'!$A$1:$S$200</definedName>
    <definedName name="Z_B3F58983_0D0A_41BB_9333_C4D97109197A_.wvu.FilterData" localSheetId="3" hidden="1">'2019'!$A$1:$S$92</definedName>
    <definedName name="Z_B40D220E_8D66_4A45_AEB9_F9E09AB62AFF_.wvu.FilterData" localSheetId="2" hidden="1">'2018'!$A$1:$S$200</definedName>
    <definedName name="Z_B40D220E_8D66_4A45_AEB9_F9E09AB62AFF_.wvu.FilterData" localSheetId="3" hidden="1">'2019'!$A$1:$S$92</definedName>
    <definedName name="Z_B412F95F_46FE_4CBA_ADF0_37DF7CD83EDA_.wvu.FilterData" localSheetId="2" hidden="1">'2018'!$A$1:$S$200</definedName>
    <definedName name="Z_B412F95F_46FE_4CBA_ADF0_37DF7CD83EDA_.wvu.FilterData" localSheetId="3" hidden="1">'2019'!$A$1:$S$92</definedName>
    <definedName name="Z_B419D109_3658_4E91_A9ED_A413D19359E9_.wvu.FilterData" localSheetId="1" hidden="1">'2017'!$A$1:$S$458</definedName>
    <definedName name="Z_B419D109_3658_4E91_A9ED_A413D19359E9_.wvu.FilterData" localSheetId="2" hidden="1">'2018'!$A$1:$S$200</definedName>
    <definedName name="Z_B419D109_3658_4E91_A9ED_A413D19359E9_.wvu.FilterData" localSheetId="3" hidden="1">'2019'!$A$1:$S$92</definedName>
    <definedName name="Z_B41A0CA4_1C27_4E5F_AF04_CD1EB5191453_.wvu.FilterData" localSheetId="2" hidden="1">'2018'!$A$1:$S$200</definedName>
    <definedName name="Z_B41A0CA4_1C27_4E5F_AF04_CD1EB5191453_.wvu.FilterData" localSheetId="3" hidden="1">'2019'!$A$1:$S$92</definedName>
    <definedName name="Z_B4266EFC_797C_48F8_814B_2E968A4C6395_.wvu.FilterData" localSheetId="1" hidden="1">'2017'!$A$1:$S$458</definedName>
    <definedName name="Z_B4266EFC_797C_48F8_814B_2E968A4C6395_.wvu.FilterData" localSheetId="2" hidden="1">'2018'!$A$1:$S$200</definedName>
    <definedName name="Z_B4266EFC_797C_48F8_814B_2E968A4C6395_.wvu.FilterData" localSheetId="3" hidden="1">'2019'!$A$1:$S$92</definedName>
    <definedName name="Z_B440C023_3F99_4632_A125_DF14196FB911_.wvu.FilterData" localSheetId="2" hidden="1">'2018'!$A$1:$S$200</definedName>
    <definedName name="Z_B440C023_3F99_4632_A125_DF14196FB911_.wvu.FilterData" localSheetId="3" hidden="1">'2019'!$A$1:$S$92</definedName>
    <definedName name="Z_B45C1EB2_C698_4D75_945E_67D469D59F32_.wvu.FilterData" localSheetId="2" hidden="1">'2018'!$A$1:$S$200</definedName>
    <definedName name="Z_B45C1EB2_C698_4D75_945E_67D469D59F32_.wvu.FilterData" localSheetId="3" hidden="1">'2019'!$A$1:$S$92</definedName>
    <definedName name="Z_B4617FA8_818E_45B8_9C7A_FE774BD51817_.wvu.FilterData" localSheetId="2" hidden="1">'2018'!$A$1:$S$200</definedName>
    <definedName name="Z_B4617FA8_818E_45B8_9C7A_FE774BD51817_.wvu.FilterData" localSheetId="3" hidden="1">'2019'!$A$1:$S$92</definedName>
    <definedName name="Z_B47B3589_302B_4B2D_BD09_7506167D755F_.wvu.FilterData" localSheetId="1" hidden="1">'2017'!$A$1:$S$458</definedName>
    <definedName name="Z_B47B3589_302B_4B2D_BD09_7506167D755F_.wvu.FilterData" localSheetId="2" hidden="1">'2018'!$A$1:$S$200</definedName>
    <definedName name="Z_B47B3589_302B_4B2D_BD09_7506167D755F_.wvu.FilterData" localSheetId="3" hidden="1">'2019'!$A$1:$S$92</definedName>
    <definedName name="Z_B47C37DE_7E9B_4A1E_812F_9BE743D3B37E_.wvu.FilterData" localSheetId="1" hidden="1">'2017'!$A$1:$S$458</definedName>
    <definedName name="Z_B47C37DE_7E9B_4A1E_812F_9BE743D3B37E_.wvu.FilterData" localSheetId="2" hidden="1">'2018'!$A$1:$S$200</definedName>
    <definedName name="Z_B47C37DE_7E9B_4A1E_812F_9BE743D3B37E_.wvu.FilterData" localSheetId="3" hidden="1">'2019'!$A$1:$S$92</definedName>
    <definedName name="Z_B4813942_57B8_406A_B5B6_99A122E1CDFB_.wvu.FilterData" localSheetId="2" hidden="1">'2018'!$A$1:$S$200</definedName>
    <definedName name="Z_B4813942_57B8_406A_B5B6_99A122E1CDFB_.wvu.FilterData" localSheetId="3" hidden="1">'2019'!$A$1:$S$92</definedName>
    <definedName name="Z_B48269B6_E7EF_46DC_84B8_18AF052D688F_.wvu.FilterData" localSheetId="3" hidden="1">'2019'!$A$1:$S$92</definedName>
    <definedName name="Z_B491CA10_3D40_403E_989E_EF490FA09CFB_.wvu.FilterData" localSheetId="2" hidden="1">'2018'!$A$1:$S$200</definedName>
    <definedName name="Z_B491CA10_3D40_403E_989E_EF490FA09CFB_.wvu.FilterData" localSheetId="3" hidden="1">'2019'!$A$1:$S$92</definedName>
    <definedName name="Z_B495A2DE_4976_4C3C_B15D_6E47D13875C0_.wvu.FilterData" localSheetId="1" hidden="1">'2017'!$A$1:$S$458</definedName>
    <definedName name="Z_B495A2DE_4976_4C3C_B15D_6E47D13875C0_.wvu.FilterData" localSheetId="2" hidden="1">'2018'!$A$1:$S$200</definedName>
    <definedName name="Z_B495A2DE_4976_4C3C_B15D_6E47D13875C0_.wvu.FilterData" localSheetId="3" hidden="1">'2019'!$A$1:$S$92</definedName>
    <definedName name="Z_B4A056B4_99C9_47B5_AF97_FD53FF6B8F34_.wvu.FilterData" localSheetId="2" hidden="1">'2018'!$A$1:$S$200</definedName>
    <definedName name="Z_B4A056B4_99C9_47B5_AF97_FD53FF6B8F34_.wvu.FilterData" localSheetId="3" hidden="1">'2019'!$A$1:$S$92</definedName>
    <definedName name="Z_B4D2F94E_8C97_4D05_A25B_F76E35B3D18D_.wvu.FilterData" localSheetId="2" hidden="1">'2018'!$A$1:$S$200</definedName>
    <definedName name="Z_B4D2F94E_8C97_4D05_A25B_F76E35B3D18D_.wvu.FilterData" localSheetId="3" hidden="1">'2019'!$A$1:$S$92</definedName>
    <definedName name="Z_B4D5CCDB_52AC_4952_864B_677BD7232D7A_.wvu.FilterData" localSheetId="1" hidden="1">'2017'!$A$1:$S$458</definedName>
    <definedName name="Z_B4D5CCDB_52AC_4952_864B_677BD7232D7A_.wvu.FilterData" localSheetId="2" hidden="1">'2018'!$A$1:$S$200</definedName>
    <definedName name="Z_B4D5CCDB_52AC_4952_864B_677BD7232D7A_.wvu.FilterData" localSheetId="3" hidden="1">'2019'!$A$1:$S$92</definedName>
    <definedName name="Z_B5063C65_99FF_436F_8D54_92ED414CD90D_.wvu.FilterData" localSheetId="2" hidden="1">'2018'!$A$1:$S$200</definedName>
    <definedName name="Z_B5063C65_99FF_436F_8D54_92ED414CD90D_.wvu.FilterData" localSheetId="3" hidden="1">'2019'!$A$1:$S$92</definedName>
    <definedName name="Z_B5146AE3_7169_4A20_B33D_3CF781E73733_.wvu.FilterData" localSheetId="2" hidden="1">'2018'!$A$1:$S$200</definedName>
    <definedName name="Z_B5146AE3_7169_4A20_B33D_3CF781E73733_.wvu.FilterData" localSheetId="3" hidden="1">'2019'!$A$1:$S$92</definedName>
    <definedName name="Z_B51D875D_B512_44A0_BB6B_AA565DCDD875_.wvu.FilterData" localSheetId="1" hidden="1">'2017'!$A$1:$S$1158</definedName>
    <definedName name="Z_B51D875D_B512_44A0_BB6B_AA565DCDD875_.wvu.FilterData" localSheetId="2" hidden="1">'2018'!$A$1:$S$200</definedName>
    <definedName name="Z_B51D875D_B512_44A0_BB6B_AA565DCDD875_.wvu.FilterData" localSheetId="3" hidden="1">'2019'!$A$1:$S$92</definedName>
    <definedName name="Z_B52D2653_C882_4DE0_A66B_A11D99CC47E5_.wvu.FilterData" localSheetId="3" hidden="1">'2019'!$A$1:$S$92</definedName>
    <definedName name="Z_B53318A3_2FEF_460F_8FB2_A99A2D897224_.wvu.FilterData" localSheetId="2" hidden="1">'2018'!$A$1:$S$200</definedName>
    <definedName name="Z_B53318A3_2FEF_460F_8FB2_A99A2D897224_.wvu.FilterData" localSheetId="3" hidden="1">'2019'!$A$1:$S$92</definedName>
    <definedName name="Z_B54C5102_5CE1_476B_A49B_0C56EFFA93D4_.wvu.FilterData" localSheetId="1" hidden="1">'2017'!$A$1:$S$458</definedName>
    <definedName name="Z_B54C5102_5CE1_476B_A49B_0C56EFFA93D4_.wvu.FilterData" localSheetId="2" hidden="1">'2018'!$A$1:$S$200</definedName>
    <definedName name="Z_B54C5102_5CE1_476B_A49B_0C56EFFA93D4_.wvu.FilterData" localSheetId="3" hidden="1">'2019'!$A$1:$S$92</definedName>
    <definedName name="Z_B54CB869_CB91_49BE_9BEF_69707BB99B76_.wvu.FilterData" localSheetId="2" hidden="1">'2018'!$A$1:$S$200</definedName>
    <definedName name="Z_B54CB869_CB91_49BE_9BEF_69707BB99B76_.wvu.FilterData" localSheetId="3" hidden="1">'2019'!$A$1:$S$92</definedName>
    <definedName name="Z_B54F580B_E2BD_4C04_9A50_3B885C2C05F3_.wvu.FilterData" localSheetId="1" hidden="1">'2017'!$A$1:$S$1158</definedName>
    <definedName name="Z_B54F580B_E2BD_4C04_9A50_3B885C2C05F3_.wvu.FilterData" localSheetId="2" hidden="1">'2018'!$A$1:$S$200</definedName>
    <definedName name="Z_B54F580B_E2BD_4C04_9A50_3B885C2C05F3_.wvu.FilterData" localSheetId="3" hidden="1">'2019'!$A$1:$S$92</definedName>
    <definedName name="Z_B5709755_8567_49E6_BBDF_2BEDD9C83A8C_.wvu.FilterData" localSheetId="2" hidden="1">'2018'!$A$1:$S$200</definedName>
    <definedName name="Z_B5709755_8567_49E6_BBDF_2BEDD9C83A8C_.wvu.FilterData" localSheetId="3" hidden="1">'2019'!$A$1:$S$92</definedName>
    <definedName name="Z_B5886CA5_CCE5_4430_993B_075F1EC99B3F_.wvu.FilterData" localSheetId="2" hidden="1">'2018'!$A$1:$S$200</definedName>
    <definedName name="Z_B5886CA5_CCE5_4430_993B_075F1EC99B3F_.wvu.FilterData" localSheetId="3" hidden="1">'2019'!$A$1:$S$92</definedName>
    <definedName name="Z_B59C1021_4AE1_43C4_AB74_14ADC52FF183_.wvu.FilterData" localSheetId="1" hidden="1">'2017'!$A$1:$S$1158</definedName>
    <definedName name="Z_B59C1021_4AE1_43C4_AB74_14ADC52FF183_.wvu.FilterData" localSheetId="2" hidden="1">'2018'!$A$1:$S$200</definedName>
    <definedName name="Z_B59C1021_4AE1_43C4_AB74_14ADC52FF183_.wvu.FilterData" localSheetId="3" hidden="1">'2019'!$A$1:$S$92</definedName>
    <definedName name="Z_B5A87EE5_3214_45CF_AFF8_6D564AAF734A_.wvu.FilterData" localSheetId="1" hidden="1">'2017'!$A$1:$S$458</definedName>
    <definedName name="Z_B5A87EE5_3214_45CF_AFF8_6D564AAF734A_.wvu.FilterData" localSheetId="2" hidden="1">'2018'!$A$1:$S$200</definedName>
    <definedName name="Z_B5A87EE5_3214_45CF_AFF8_6D564AAF734A_.wvu.FilterData" localSheetId="3" hidden="1">'2019'!$A$1:$S$92</definedName>
    <definedName name="Z_B5C0D915_8177_4865_BEA1_A3EC97077E44_.wvu.FilterData" localSheetId="2" hidden="1">'2018'!$A$1:$S$200</definedName>
    <definedName name="Z_B5C0D915_8177_4865_BEA1_A3EC97077E44_.wvu.FilterData" localSheetId="3" hidden="1">'2019'!$A$1:$S$92</definedName>
    <definedName name="Z_B5C14F40_E2F3_4BF0_8398_6724BE9EF035_.wvu.FilterData" localSheetId="2" hidden="1">'2018'!$A$1:$S$200</definedName>
    <definedName name="Z_B5C14F40_E2F3_4BF0_8398_6724BE9EF035_.wvu.FilterData" localSheetId="3" hidden="1">'2019'!$A$1:$S$92</definedName>
    <definedName name="Z_B5DF7A34_37E9_4509_86B7_9C1926F73E0B_.wvu.FilterData" localSheetId="1" hidden="1">'2017'!$A$1:$S$1158</definedName>
    <definedName name="Z_B5DF7A34_37E9_4509_86B7_9C1926F73E0B_.wvu.FilterData" localSheetId="2" hidden="1">'2018'!$A$1:$S$200</definedName>
    <definedName name="Z_B5DF7A34_37E9_4509_86B7_9C1926F73E0B_.wvu.FilterData" localSheetId="3" hidden="1">'2019'!$A$1:$S$92</definedName>
    <definedName name="Z_B5DFABBE_3694_4FE2_9E0D_6621AF33FD6A_.wvu.FilterData" localSheetId="2" hidden="1">'2018'!$A$1:$S$200</definedName>
    <definedName name="Z_B5DFABBE_3694_4FE2_9E0D_6621AF33FD6A_.wvu.FilterData" localSheetId="3" hidden="1">'2019'!$A$1:$S$92</definedName>
    <definedName name="Z_B5EE50C1_1B06_4EE9_AAB1_A935C8BB9477_.wvu.FilterData" localSheetId="1" hidden="1">'2017'!$A$1:$S$458</definedName>
    <definedName name="Z_B5EE50C1_1B06_4EE9_AAB1_A935C8BB9477_.wvu.FilterData" localSheetId="2" hidden="1">'2018'!$A$1:$S$200</definedName>
    <definedName name="Z_B5EE50C1_1B06_4EE9_AAB1_A935C8BB9477_.wvu.FilterData" localSheetId="3" hidden="1">'2019'!$A$1:$S$92</definedName>
    <definedName name="Z_B6289750_29E5_4434_AE1B_9B12D9E68AB5_.wvu.FilterData" localSheetId="2" hidden="1">'2018'!$A$1:$S$200</definedName>
    <definedName name="Z_B6289750_29E5_4434_AE1B_9B12D9E68AB5_.wvu.FilterData" localSheetId="3" hidden="1">'2019'!$A$1:$S$92</definedName>
    <definedName name="Z_B65E30F1_2722_49EB_9CE4_FE6D15244A46_.wvu.FilterData" localSheetId="1" hidden="1">'2017'!$A$1:$S$458</definedName>
    <definedName name="Z_B65E30F1_2722_49EB_9CE4_FE6D15244A46_.wvu.FilterData" localSheetId="2" hidden="1">'2018'!$A$1:$S$200</definedName>
    <definedName name="Z_B65E30F1_2722_49EB_9CE4_FE6D15244A46_.wvu.FilterData" localSheetId="3" hidden="1">'2019'!$A$1:$S$92</definedName>
    <definedName name="Z_B663C6B6_26B5_4992_BE71_3D0491F6A004_.wvu.FilterData" localSheetId="2" hidden="1">'2018'!$A$1:$S$200</definedName>
    <definedName name="Z_B663C6B6_26B5_4992_BE71_3D0491F6A004_.wvu.FilterData" localSheetId="3" hidden="1">'2019'!$A$1:$S$92</definedName>
    <definedName name="Z_B67B79B8_9CB7_49A0_9FAF_09DA66ABD9E7_.wvu.FilterData" localSheetId="1" hidden="1">'2017'!$A$1:$S$458</definedName>
    <definedName name="Z_B67B79B8_9CB7_49A0_9FAF_09DA66ABD9E7_.wvu.FilterData" localSheetId="2" hidden="1">'2018'!$A$1:$S$200</definedName>
    <definedName name="Z_B67B79B8_9CB7_49A0_9FAF_09DA66ABD9E7_.wvu.FilterData" localSheetId="3" hidden="1">'2019'!$A$1:$S$92</definedName>
    <definedName name="Z_B67BA7FC_039A_4878_A9B0_D012040523B2_.wvu.FilterData" localSheetId="2" hidden="1">'2018'!$A$1:$S$200</definedName>
    <definedName name="Z_B67BA7FC_039A_4878_A9B0_D012040523B2_.wvu.FilterData" localSheetId="3" hidden="1">'2019'!$A$1:$S$92</definedName>
    <definedName name="Z_B68C0D2C_BEB0_4C34_B4B2_9A045FCAAABE_.wvu.FilterData" localSheetId="2" hidden="1">'2018'!$A$1:$S$200</definedName>
    <definedName name="Z_B68C0D2C_BEB0_4C34_B4B2_9A045FCAAABE_.wvu.FilterData" localSheetId="3" hidden="1">'2019'!$A$1:$S$92</definedName>
    <definedName name="Z_B6B0EBC5_398C_4988_8CEE_8307A452978F_.wvu.FilterData" localSheetId="2" hidden="1">'2018'!$A$1:$S$200</definedName>
    <definedName name="Z_B6B0EBC5_398C_4988_8CEE_8307A452978F_.wvu.FilterData" localSheetId="3" hidden="1">'2019'!$A$1:$S$92</definedName>
    <definedName name="Z_B6B6AC41_A26D_4E70_BAD9_B1755D34F41E_.wvu.FilterData" localSheetId="1" hidden="1">'2017'!$A$1:$S$458</definedName>
    <definedName name="Z_B6B6AC41_A26D_4E70_BAD9_B1755D34F41E_.wvu.FilterData" localSheetId="2" hidden="1">'2018'!$A$1:$S$200</definedName>
    <definedName name="Z_B6B6AC41_A26D_4E70_BAD9_B1755D34F41E_.wvu.FilterData" localSheetId="3" hidden="1">'2019'!$A$1:$S$92</definedName>
    <definedName name="Z_B6C218FE_6C24_4F12_9B89_7299CE6391AA_.wvu.FilterData" localSheetId="1" hidden="1">'2017'!$A$1:$S$1158</definedName>
    <definedName name="Z_B6C218FE_6C24_4F12_9B89_7299CE6391AA_.wvu.FilterData" localSheetId="2" hidden="1">'2018'!$A$1:$S$200</definedName>
    <definedName name="Z_B6C218FE_6C24_4F12_9B89_7299CE6391AA_.wvu.FilterData" localSheetId="3" hidden="1">'2019'!$A$1:$S$92</definedName>
    <definedName name="Z_B6CB040A_6527_4B42_B77E_1A5A61782399_.wvu.FilterData" localSheetId="1" hidden="1">'2017'!$A$1:$S$1158</definedName>
    <definedName name="Z_B6CB040A_6527_4B42_B77E_1A5A61782399_.wvu.FilterData" localSheetId="2" hidden="1">'2018'!$A$1:$S$200</definedName>
    <definedName name="Z_B6CB040A_6527_4B42_B77E_1A5A61782399_.wvu.FilterData" localSheetId="3" hidden="1">'2019'!$A$1:$S$92</definedName>
    <definedName name="Z_B70B0EA3_7BE4_4FA1_8535_8162BECBF6A9_.wvu.FilterData" localSheetId="2" hidden="1">'2018'!$A$1:$S$200</definedName>
    <definedName name="Z_B70B0EA3_7BE4_4FA1_8535_8162BECBF6A9_.wvu.FilterData" localSheetId="3" hidden="1">'2019'!$A$1:$S$92</definedName>
    <definedName name="Z_B734BE0B_E799_4867_A359_221A7DC9EEB8_.wvu.FilterData" localSheetId="2" hidden="1">'2018'!$A$1:$S$200</definedName>
    <definedName name="Z_B734BE0B_E799_4867_A359_221A7DC9EEB8_.wvu.FilterData" localSheetId="3" hidden="1">'2019'!$A$1:$S$92</definedName>
    <definedName name="Z_B73F8AD5_3712_42F0_B9D6_9F10F84B698F_.wvu.FilterData" localSheetId="2" hidden="1">'2018'!$A$1:$S$200</definedName>
    <definedName name="Z_B73F8AD5_3712_42F0_B9D6_9F10F84B698F_.wvu.FilterData" localSheetId="3" hidden="1">'2019'!$A$1:$S$92</definedName>
    <definedName name="Z_B77D9710_7291_42D0_A64D_92E802300EEA_.wvu.FilterData" localSheetId="1" hidden="1">'2017'!$A$1:$S$1158</definedName>
    <definedName name="Z_B77D9710_7291_42D0_A64D_92E802300EEA_.wvu.FilterData" localSheetId="2" hidden="1">'2018'!$A$1:$S$200</definedName>
    <definedName name="Z_B77D9710_7291_42D0_A64D_92E802300EEA_.wvu.FilterData" localSheetId="3" hidden="1">'2019'!$A$1:$S$92</definedName>
    <definedName name="Z_B78193BC_4C45_493F_951F_21A462C3242B_.wvu.FilterData" localSheetId="2" hidden="1">'2018'!$A$1:$S$200</definedName>
    <definedName name="Z_B78193BC_4C45_493F_951F_21A462C3242B_.wvu.FilterData" localSheetId="3" hidden="1">'2019'!$A$1:$S$92</definedName>
    <definedName name="Z_B782F789_9227_4464_B775_A2654496F647_.wvu.FilterData" localSheetId="2" hidden="1">'2018'!$A$1:$S$200</definedName>
    <definedName name="Z_B782F789_9227_4464_B775_A2654496F647_.wvu.FilterData" localSheetId="3" hidden="1">'2019'!$A$1:$S$92</definedName>
    <definedName name="Z_B79AF93B_E922_4BE4_8817_1162EFF61604_.wvu.FilterData" localSheetId="3" hidden="1">'2019'!$A$1:$S$92</definedName>
    <definedName name="Z_B7A5BBA8_927D_4673_B212_A0F844B8306C_.wvu.FilterData" localSheetId="2" hidden="1">'2018'!$A$1:$S$200</definedName>
    <definedName name="Z_B7A5BBA8_927D_4673_B212_A0F844B8306C_.wvu.FilterData" localSheetId="3" hidden="1">'2019'!$A$1:$S$92</definedName>
    <definedName name="Z_B7C257B5_8C21_46C1_9D60_E656A049DDD9_.wvu.FilterData" localSheetId="3" hidden="1">'2019'!$A$1:$S$92</definedName>
    <definedName name="Z_B7C9BF01_3C27_4A8C_A158_A672DC018CDF_.wvu.FilterData" localSheetId="2" hidden="1">'2018'!$A$1:$S$200</definedName>
    <definedName name="Z_B7C9BF01_3C27_4A8C_A158_A672DC018CDF_.wvu.FilterData" localSheetId="3" hidden="1">'2019'!$A$1:$S$92</definedName>
    <definedName name="Z_B8144E47_4963_4EEF_A2AF_4BC39C31514B_.wvu.FilterData" localSheetId="3" hidden="1">'2019'!$A$1:$S$92</definedName>
    <definedName name="Z_B8184118_7006_4851_AF9A_5C5803D5B1BA_.wvu.FilterData" localSheetId="1" hidden="1">'2017'!$A$1:$S$458</definedName>
    <definedName name="Z_B8184118_7006_4851_AF9A_5C5803D5B1BA_.wvu.FilterData" localSheetId="2" hidden="1">'2018'!$A$1:$S$200</definedName>
    <definedName name="Z_B8184118_7006_4851_AF9A_5C5803D5B1BA_.wvu.FilterData" localSheetId="3" hidden="1">'2019'!$A$1:$S$92</definedName>
    <definedName name="Z_B8346F4A_990E_41ED_90C9_94DBFEA9BC44_.wvu.FilterData" localSheetId="1" hidden="1">'2017'!$A$1:$S$458</definedName>
    <definedName name="Z_B8346F4A_990E_41ED_90C9_94DBFEA9BC44_.wvu.FilterData" localSheetId="2" hidden="1">'2018'!$A$1:$S$200</definedName>
    <definedName name="Z_B8346F4A_990E_41ED_90C9_94DBFEA9BC44_.wvu.FilterData" localSheetId="3" hidden="1">'2019'!$A$1:$S$92</definedName>
    <definedName name="Z_B839C3FD_0B74_4944_BAEF_A96F6E496236_.wvu.FilterData" localSheetId="2" hidden="1">'2018'!$A$1:$S$200</definedName>
    <definedName name="Z_B839C3FD_0B74_4944_BAEF_A96F6E496236_.wvu.FilterData" localSheetId="3" hidden="1">'2019'!$A$1:$S$92</definedName>
    <definedName name="Z_B845DD9D_50C3_4359_8C0B_D720ABFE2044_.wvu.FilterData" localSheetId="2" hidden="1">'2018'!$A$1:$S$200</definedName>
    <definedName name="Z_B845DD9D_50C3_4359_8C0B_D720ABFE2044_.wvu.FilterData" localSheetId="3" hidden="1">'2019'!$A$1:$S$92</definedName>
    <definedName name="Z_B84B7310_E8CF_4BB6_AD82_718575965245_.wvu.FilterData" localSheetId="2" hidden="1">'2018'!$A$1:$S$200</definedName>
    <definedName name="Z_B84B7310_E8CF_4BB6_AD82_718575965245_.wvu.FilterData" localSheetId="3" hidden="1">'2019'!$A$1:$S$92</definedName>
    <definedName name="Z_B85762DC_7183_4B8B_8645_8697B028EB30_.wvu.FilterData" localSheetId="1" hidden="1">'2017'!$A$1:$S$458</definedName>
    <definedName name="Z_B85762DC_7183_4B8B_8645_8697B028EB30_.wvu.FilterData" localSheetId="2" hidden="1">'2018'!$A$1:$S$200</definedName>
    <definedName name="Z_B85762DC_7183_4B8B_8645_8697B028EB30_.wvu.FilterData" localSheetId="3" hidden="1">'2019'!$A$1:$S$92</definedName>
    <definedName name="Z_B88F33DC_2979_4D83_8DE0_E3DF429682D0_.wvu.FilterData" localSheetId="1" hidden="1">'2017'!$A$1:$S$458</definedName>
    <definedName name="Z_B88F33DC_2979_4D83_8DE0_E3DF429682D0_.wvu.FilterData" localSheetId="2" hidden="1">'2018'!$A$1:$S$200</definedName>
    <definedName name="Z_B88F33DC_2979_4D83_8DE0_E3DF429682D0_.wvu.FilterData" localSheetId="3" hidden="1">'2019'!$A$1:$S$92</definedName>
    <definedName name="Z_B8C42C2C_DF22_47B0_9F3D_D563349B42BF_.wvu.FilterData" localSheetId="2" hidden="1">'2018'!$A$1:$S$200</definedName>
    <definedName name="Z_B8C42C2C_DF22_47B0_9F3D_D563349B42BF_.wvu.FilterData" localSheetId="3" hidden="1">'2019'!$A$1:$S$92</definedName>
    <definedName name="Z_B8CD923B_F66A_4D9A_8A0B_AB2265D24C33_.wvu.FilterData" localSheetId="2" hidden="1">'2018'!$A$1:$S$200</definedName>
    <definedName name="Z_B8CD923B_F66A_4D9A_8A0B_AB2265D24C33_.wvu.FilterData" localSheetId="3" hidden="1">'2019'!$A$1:$S$92</definedName>
    <definedName name="Z_B8D1040D_DBC2_4FE2_8562_233F2CCA15C2_.wvu.FilterData" localSheetId="2" hidden="1">'2018'!$A$1:$S$200</definedName>
    <definedName name="Z_B8D1040D_DBC2_4FE2_8562_233F2CCA15C2_.wvu.FilterData" localSheetId="3" hidden="1">'2019'!$A$1:$S$92</definedName>
    <definedName name="Z_B8DF2DA5_8955_4990_8BAF_6F122BED17CC_.wvu.FilterData" localSheetId="1" hidden="1">'2017'!$A$1:$S$458</definedName>
    <definedName name="Z_B8DF2DA5_8955_4990_8BAF_6F122BED17CC_.wvu.FilterData" localSheetId="2" hidden="1">'2018'!$A$1:$S$200</definedName>
    <definedName name="Z_B8DF2DA5_8955_4990_8BAF_6F122BED17CC_.wvu.FilterData" localSheetId="3" hidden="1">'2019'!$A$1:$S$92</definedName>
    <definedName name="Z_B8FDF5B9_4C10_4084_9F5C_AB1CC9790223_.wvu.FilterData" localSheetId="2" hidden="1">'2018'!$A$1:$S$200</definedName>
    <definedName name="Z_B8FDF5B9_4C10_4084_9F5C_AB1CC9790223_.wvu.FilterData" localSheetId="3" hidden="1">'2019'!$A$1:$S$92</definedName>
    <definedName name="Z_B91D5B67_39CE_4B54_B4D4_7C9367C3F633_.wvu.FilterData" localSheetId="1" hidden="1">'2017'!$A$1:$S$1158</definedName>
    <definedName name="Z_B91D5B67_39CE_4B54_B4D4_7C9367C3F633_.wvu.FilterData" localSheetId="2" hidden="1">'2018'!$A$1:$S$200</definedName>
    <definedName name="Z_B91D5B67_39CE_4B54_B4D4_7C9367C3F633_.wvu.FilterData" localSheetId="3" hidden="1">'2019'!$A$1:$S$92</definedName>
    <definedName name="Z_B922CC34_F522_4BEE_91A8_25BC5D4106BC_.wvu.FilterData" localSheetId="3" hidden="1">'2019'!$A$1:$S$92</definedName>
    <definedName name="Z_B9236F34_4E83_4B14_AF60_9B53DBA55DD5_.wvu.FilterData" localSheetId="1" hidden="1">'2017'!$A$1:$S$458</definedName>
    <definedName name="Z_B9236F34_4E83_4B14_AF60_9B53DBA55DD5_.wvu.FilterData" localSheetId="2" hidden="1">'2018'!$A$1:$S$200</definedName>
    <definedName name="Z_B9236F34_4E83_4B14_AF60_9B53DBA55DD5_.wvu.FilterData" localSheetId="3" hidden="1">'2019'!$A$1:$S$92</definedName>
    <definedName name="Z_B936B221_2485_40CF_A23B_8ACFE2F21890_.wvu.FilterData" localSheetId="2" hidden="1">'2018'!$A$1:$S$200</definedName>
    <definedName name="Z_B936B221_2485_40CF_A23B_8ACFE2F21890_.wvu.FilterData" localSheetId="3" hidden="1">'2019'!$A$1:$S$92</definedName>
    <definedName name="Z_B9381809_FAD0_43C6_A0B4_8BC461B1825F_.wvu.FilterData" localSheetId="1" hidden="1">'2017'!$A$1:$S$458</definedName>
    <definedName name="Z_B9381809_FAD0_43C6_A0B4_8BC461B1825F_.wvu.FilterData" localSheetId="2" hidden="1">'2018'!$A$1:$S$200</definedName>
    <definedName name="Z_B9381809_FAD0_43C6_A0B4_8BC461B1825F_.wvu.FilterData" localSheetId="3" hidden="1">'2019'!$A$1:$S$92</definedName>
    <definedName name="Z_B947A3BF_95A7_4CCB_906B_CDB599DA8CB6_.wvu.FilterData" localSheetId="2" hidden="1">'2018'!$A$1:$S$200</definedName>
    <definedName name="Z_B947A3BF_95A7_4CCB_906B_CDB599DA8CB6_.wvu.FilterData" localSheetId="3" hidden="1">'2019'!$A$1:$S$92</definedName>
    <definedName name="Z_B95105DF_C913_4BA1_92CB_F2F2CD06CE98_.wvu.FilterData" localSheetId="2" hidden="1">'2018'!$A$1:$S$200</definedName>
    <definedName name="Z_B95105DF_C913_4BA1_92CB_F2F2CD06CE98_.wvu.FilterData" localSheetId="3" hidden="1">'2019'!$A$1:$S$92</definedName>
    <definedName name="Z_B95935A1_0936_430C_A06A_FEEF1FCE8D7E_.wvu.FilterData" localSheetId="1" hidden="1">'2017'!$A$1:$S$1158</definedName>
    <definedName name="Z_B95935A1_0936_430C_A06A_FEEF1FCE8D7E_.wvu.FilterData" localSheetId="2" hidden="1">'2018'!$A$1:$S$200</definedName>
    <definedName name="Z_B95935A1_0936_430C_A06A_FEEF1FCE8D7E_.wvu.FilterData" localSheetId="3" hidden="1">'2019'!$A$1:$S$92</definedName>
    <definedName name="Z_B95F389E_6CB3_4108_A5AE_167049F1843A_.wvu.FilterData" localSheetId="1" hidden="1">'2017'!$A$1:$S$458</definedName>
    <definedName name="Z_B95F389E_6CB3_4108_A5AE_167049F1843A_.wvu.FilterData" localSheetId="2" hidden="1">'2018'!$A$1:$S$200</definedName>
    <definedName name="Z_B95F389E_6CB3_4108_A5AE_167049F1843A_.wvu.FilterData" localSheetId="3" hidden="1">'2019'!$A$1:$S$92</definedName>
    <definedName name="Z_B98A1D69_B75A_4A55_AB56_774ECFB408AF_.wvu.FilterData" localSheetId="2" hidden="1">'2018'!$A$1:$S$200</definedName>
    <definedName name="Z_B98A1D69_B75A_4A55_AB56_774ECFB408AF_.wvu.FilterData" localSheetId="3" hidden="1">'2019'!$A$1:$S$92</definedName>
    <definedName name="Z_B98DA49D_4D40_48B0_AB24_F63C0B972A89_.wvu.FilterData" localSheetId="2" hidden="1">'2018'!$A$1:$S$200</definedName>
    <definedName name="Z_B98DA49D_4D40_48B0_AB24_F63C0B972A89_.wvu.FilterData" localSheetId="3" hidden="1">'2019'!$A$1:$S$92</definedName>
    <definedName name="Z_B9B8200D_712D_443B_8AE0_3114BA6B3D67_.wvu.FilterData" localSheetId="1" hidden="1">'2017'!$A$1:$S$458</definedName>
    <definedName name="Z_B9B8200D_712D_443B_8AE0_3114BA6B3D67_.wvu.FilterData" localSheetId="2" hidden="1">'2018'!$A$1:$S$200</definedName>
    <definedName name="Z_B9B8200D_712D_443B_8AE0_3114BA6B3D67_.wvu.FilterData" localSheetId="3" hidden="1">'2019'!$A$1:$S$92</definedName>
    <definedName name="Z_B9B943E9_E135_4F61_9267_F1B0BC04A5C7_.wvu.FilterData" localSheetId="1" hidden="1">'2017'!$A$1:$S$458</definedName>
    <definedName name="Z_B9B943E9_E135_4F61_9267_F1B0BC04A5C7_.wvu.FilterData" localSheetId="2" hidden="1">'2018'!$A$1:$S$200</definedName>
    <definedName name="Z_B9B943E9_E135_4F61_9267_F1B0BC04A5C7_.wvu.FilterData" localSheetId="3" hidden="1">'2019'!$A$1:$S$92</definedName>
    <definedName name="Z_B9B9596C_D7B2_44D4_AD78_4F476FD40AB2_.wvu.FilterData" localSheetId="2" hidden="1">'2018'!$A$1:$S$200</definedName>
    <definedName name="Z_B9B9596C_D7B2_44D4_AD78_4F476FD40AB2_.wvu.FilterData" localSheetId="3" hidden="1">'2019'!$A$1:$S$92</definedName>
    <definedName name="Z_B9F8CD29_00C2_4E0A_8C5D_071FB04679ED_.wvu.FilterData" localSheetId="3" hidden="1">'2019'!$A$1:$S$92</definedName>
    <definedName name="Z_B9FC102D_C10A_486E_89BA_A4139484E9DA_.wvu.FilterData" localSheetId="1" hidden="1">'2017'!$A$1:$S$458</definedName>
    <definedName name="Z_B9FC102D_C10A_486E_89BA_A4139484E9DA_.wvu.FilterData" localSheetId="2" hidden="1">'2018'!$A$1:$S$200</definedName>
    <definedName name="Z_B9FC102D_C10A_486E_89BA_A4139484E9DA_.wvu.FilterData" localSheetId="3" hidden="1">'2019'!$A$1:$S$92</definedName>
    <definedName name="Z_B9FD7CF6_8FCA_4D57_99B8_A6AC884CD06A_.wvu.FilterData" localSheetId="3" hidden="1">'2019'!$A$1:$S$92</definedName>
    <definedName name="Z_BA137B56_5D41_4020_982B_3245109B95EA_.wvu.FilterData" localSheetId="1" hidden="1">'2017'!$A$1:$S$1158</definedName>
    <definedName name="Z_BA137B56_5D41_4020_982B_3245109B95EA_.wvu.FilterData" localSheetId="2" hidden="1">'2018'!$A$1:$S$200</definedName>
    <definedName name="Z_BA137B56_5D41_4020_982B_3245109B95EA_.wvu.FilterData" localSheetId="3" hidden="1">'2019'!$A$1:$S$92</definedName>
    <definedName name="Z_BA193D96_D5BD_479E_A9DF_36A517973960_.wvu.FilterData" localSheetId="2" hidden="1">'2018'!$A$1:$S$200</definedName>
    <definedName name="Z_BA193D96_D5BD_479E_A9DF_36A517973960_.wvu.FilterData" localSheetId="3" hidden="1">'2019'!$A$1:$S$92</definedName>
    <definedName name="Z_BA1B813A_644A_4299_8A47_233FAEBE60F1_.wvu.FilterData" localSheetId="1" hidden="1">'2017'!$A$1:$S$458</definedName>
    <definedName name="Z_BA1B813A_644A_4299_8A47_233FAEBE60F1_.wvu.FilterData" localSheetId="2" hidden="1">'2018'!$A$1:$S$200</definedName>
    <definedName name="Z_BA1B813A_644A_4299_8A47_233FAEBE60F1_.wvu.FilterData" localSheetId="3" hidden="1">'2019'!$A$1:$S$92</definedName>
    <definedName name="Z_BA316333_F665_4647_A60C_DC0D7BE9F26D_.wvu.FilterData" localSheetId="2" hidden="1">'2018'!$A$1:$S$200</definedName>
    <definedName name="Z_BA316333_F665_4647_A60C_DC0D7BE9F26D_.wvu.FilterData" localSheetId="3" hidden="1">'2019'!$A$1:$S$92</definedName>
    <definedName name="Z_BA360ED3_3F51_4686_9BF5_C154DE6B38CB_.wvu.FilterData" localSheetId="2" hidden="1">'2018'!$A$1:$S$200</definedName>
    <definedName name="Z_BA360ED3_3F51_4686_9BF5_C154DE6B38CB_.wvu.FilterData" localSheetId="3" hidden="1">'2019'!$A$1:$S$92</definedName>
    <definedName name="Z_BA4D5D44_8078_4D69_9595_F4FA551A0608_.wvu.FilterData" localSheetId="1" hidden="1">'2017'!$A$1:$S$458</definedName>
    <definedName name="Z_BA4D5D44_8078_4D69_9595_F4FA551A0608_.wvu.FilterData" localSheetId="2" hidden="1">'2018'!$A$1:$S$200</definedName>
    <definedName name="Z_BA4D5D44_8078_4D69_9595_F4FA551A0608_.wvu.FilterData" localSheetId="3" hidden="1">'2019'!$A$1:$S$92</definedName>
    <definedName name="Z_BA584691_FC75_481B_863B_4E091ADCF3C8_.wvu.FilterData" localSheetId="1" hidden="1">'2017'!$A$1:$S$458</definedName>
    <definedName name="Z_BA584691_FC75_481B_863B_4E091ADCF3C8_.wvu.FilterData" localSheetId="2" hidden="1">'2018'!$A$1:$S$200</definedName>
    <definedName name="Z_BA584691_FC75_481B_863B_4E091ADCF3C8_.wvu.FilterData" localSheetId="3" hidden="1">'2019'!$A$1:$S$92</definedName>
    <definedName name="Z_BA67EF06_0035_4163_A768_4D93F0093646_.wvu.FilterData" localSheetId="2" hidden="1">'2018'!$A$1:$S$200</definedName>
    <definedName name="Z_BA67EF06_0035_4163_A768_4D93F0093646_.wvu.FilterData" localSheetId="3" hidden="1">'2019'!$A$1:$S$92</definedName>
    <definedName name="Z_BA69604C_1F64_43D1_87E8_2D30A65C38DA_.wvu.FilterData" localSheetId="2" hidden="1">'2018'!$A$1:$S$200</definedName>
    <definedName name="Z_BA69604C_1F64_43D1_87E8_2D30A65C38DA_.wvu.FilterData" localSheetId="3" hidden="1">'2019'!$A$1:$S$92</definedName>
    <definedName name="Z_BA941E36_CC76_497C_8847_7D9419514F04_.wvu.FilterData" localSheetId="1" hidden="1">'2017'!$A$1:$S$458</definedName>
    <definedName name="Z_BA941E36_CC76_497C_8847_7D9419514F04_.wvu.FilterData" localSheetId="2" hidden="1">'2018'!$A$1:$S$200</definedName>
    <definedName name="Z_BA941E36_CC76_497C_8847_7D9419514F04_.wvu.FilterData" localSheetId="3" hidden="1">'2019'!$A$1:$S$92</definedName>
    <definedName name="Z_BAA2D765_7D53_4112_BF2C_111471CB8656_.wvu.FilterData" localSheetId="2" hidden="1">'2018'!$A$1:$S$200</definedName>
    <definedName name="Z_BAA2D765_7D53_4112_BF2C_111471CB8656_.wvu.FilterData" localSheetId="3" hidden="1">'2019'!$A$1:$S$92</definedName>
    <definedName name="Z_BAAC28BA_A9C1_4525_8B6D_7895A4F98571_.wvu.FilterData" localSheetId="1" hidden="1">'2017'!$A$1:$S$458</definedName>
    <definedName name="Z_BAAC28BA_A9C1_4525_8B6D_7895A4F98571_.wvu.FilterData" localSheetId="2" hidden="1">'2018'!$A$1:$S$200</definedName>
    <definedName name="Z_BAAC28BA_A9C1_4525_8B6D_7895A4F98571_.wvu.FilterData" localSheetId="3" hidden="1">'2019'!$A$1:$S$92</definedName>
    <definedName name="Z_BAAF2442_A9C5_43E7_942D_AA759932D40D_.wvu.FilterData" localSheetId="2" hidden="1">'2018'!$A$1:$S$200</definedName>
    <definedName name="Z_BAAF2442_A9C5_43E7_942D_AA759932D40D_.wvu.FilterData" localSheetId="3" hidden="1">'2019'!$A$1:$S$92</definedName>
    <definedName name="Z_BADD7CAC_868A_4BF8_8F2E_F8443CED5A96_.wvu.FilterData" localSheetId="2" hidden="1">'2018'!$A$1:$S$200</definedName>
    <definedName name="Z_BADD7CAC_868A_4BF8_8F2E_F8443CED5A96_.wvu.FilterData" localSheetId="3" hidden="1">'2019'!$A$1:$S$92</definedName>
    <definedName name="Z_BAFA8C5A_2323_49FA_BE80_4BE2F2B9FCA2_.wvu.FilterData" localSheetId="1" hidden="1">'2017'!$A$1:$S$458</definedName>
    <definedName name="Z_BAFA8C5A_2323_49FA_BE80_4BE2F2B9FCA2_.wvu.FilterData" localSheetId="2" hidden="1">'2018'!$A$1:$S$200</definedName>
    <definedName name="Z_BAFA8C5A_2323_49FA_BE80_4BE2F2B9FCA2_.wvu.FilterData" localSheetId="3" hidden="1">'2019'!$A$1:$S$92</definedName>
    <definedName name="Z_BB0FE048_DE6D_463C_990D_A079D4E783A0_.wvu.FilterData" localSheetId="1" hidden="1">'2017'!$A$1:$S$458</definedName>
    <definedName name="Z_BB0FE048_DE6D_463C_990D_A079D4E783A0_.wvu.FilterData" localSheetId="2" hidden="1">'2018'!$A$1:$S$200</definedName>
    <definedName name="Z_BB0FE048_DE6D_463C_990D_A079D4E783A0_.wvu.FilterData" localSheetId="3" hidden="1">'2019'!$A$1:$S$92</definedName>
    <definedName name="Z_BB27942A_B9A8_4027_BBE7_921FCF39854A_.wvu.FilterData" localSheetId="1" hidden="1">'2017'!$A$1:$S$1158</definedName>
    <definedName name="Z_BB27942A_B9A8_4027_BBE7_921FCF39854A_.wvu.FilterData" localSheetId="2" hidden="1">'2018'!$A$1:$S$200</definedName>
    <definedName name="Z_BB27942A_B9A8_4027_BBE7_921FCF39854A_.wvu.FilterData" localSheetId="3" hidden="1">'2019'!$A$1:$S$92</definedName>
    <definedName name="Z_BB5F9DAA_9F35_438A_86B1_1F166F51C179_.wvu.FilterData" localSheetId="2" hidden="1">'2018'!$A$1:$S$200</definedName>
    <definedName name="Z_BB5F9DAA_9F35_438A_86B1_1F166F51C179_.wvu.FilterData" localSheetId="3" hidden="1">'2019'!$A$1:$S$92</definedName>
    <definedName name="Z_BB730E73_063C_4AE2_B985_2942B731983C_.wvu.FilterData" localSheetId="1" hidden="1">'2017'!$A$1:$S$458</definedName>
    <definedName name="Z_BB730E73_063C_4AE2_B985_2942B731983C_.wvu.FilterData" localSheetId="2" hidden="1">'2018'!$A$1:$S$200</definedName>
    <definedName name="Z_BB730E73_063C_4AE2_B985_2942B731983C_.wvu.FilterData" localSheetId="3" hidden="1">'2019'!$A$1:$S$92</definedName>
    <definedName name="Z_BB8876C9_FE61_4AA5_A507_ECF817876384_.wvu.FilterData" localSheetId="2" hidden="1">'2018'!$A$1:$S$200</definedName>
    <definedName name="Z_BB8876C9_FE61_4AA5_A507_ECF817876384_.wvu.FilterData" localSheetId="3" hidden="1">'2019'!$A$1:$S$92</definedName>
    <definedName name="Z_BB8FF7FD_DC51_4751_8359_822F502DC39B_.wvu.FilterData" localSheetId="2" hidden="1">'2018'!$A$1:$S$200</definedName>
    <definedName name="Z_BB8FF7FD_DC51_4751_8359_822F502DC39B_.wvu.FilterData" localSheetId="3" hidden="1">'2019'!$A$1:$S$92</definedName>
    <definedName name="Z_BBAFA81B_E313_49B1_9C1C_583A7FF4183A_.wvu.FilterData" localSheetId="2" hidden="1">'2018'!$A$1:$S$200</definedName>
    <definedName name="Z_BBAFA81B_E313_49B1_9C1C_583A7FF4183A_.wvu.FilterData" localSheetId="3" hidden="1">'2019'!$A$1:$S$92</definedName>
    <definedName name="Z_BBC413B2_B266_4CF6_A37F_EB4D469E8074_.wvu.FilterData" localSheetId="2" hidden="1">'2018'!$A$1:$S$200</definedName>
    <definedName name="Z_BBC413B2_B266_4CF6_A37F_EB4D469E8074_.wvu.FilterData" localSheetId="3" hidden="1">'2019'!$A$1:$S$92</definedName>
    <definedName name="Z_BBE396CA_4713_416A_B411_5C7369D10F2E_.wvu.FilterData" localSheetId="2" hidden="1">'2018'!$A$1:$S$200</definedName>
    <definedName name="Z_BBE396CA_4713_416A_B411_5C7369D10F2E_.wvu.FilterData" localSheetId="3" hidden="1">'2019'!$A$1:$S$92</definedName>
    <definedName name="Z_BC0651B9_E2E4_4669_BD45_16A40AB40B37_.wvu.FilterData" localSheetId="2" hidden="1">'2018'!$A$1:$S$200</definedName>
    <definedName name="Z_BC0651B9_E2E4_4669_BD45_16A40AB40B37_.wvu.FilterData" localSheetId="3" hidden="1">'2019'!$A$1:$S$92</definedName>
    <definedName name="Z_BC06CBEA_45E9_4FB7_82C4_2E431A07EF98_.wvu.FilterData" localSheetId="2" hidden="1">'2018'!$A$1:$S$200</definedName>
    <definedName name="Z_BC06CBEA_45E9_4FB7_82C4_2E431A07EF98_.wvu.FilterData" localSheetId="3" hidden="1">'2019'!$A$1:$S$92</definedName>
    <definedName name="Z_BC926CE3_B33F_4FE9_87CA_A06410D32E71_.wvu.FilterData" localSheetId="2" hidden="1">'2018'!$A$1:$S$200</definedName>
    <definedName name="Z_BC926CE3_B33F_4FE9_87CA_A06410D32E71_.wvu.FilterData" localSheetId="3" hidden="1">'2019'!$A$1:$S$92</definedName>
    <definedName name="Z_BC939267_DE45_4048_87C6_C9D2CEA6C2A5_.wvu.FilterData" localSheetId="1" hidden="1">'2017'!$A$1:$S$1158</definedName>
    <definedName name="Z_BC939267_DE45_4048_87C6_C9D2CEA6C2A5_.wvu.FilterData" localSheetId="2" hidden="1">'2018'!$A$1:$S$200</definedName>
    <definedName name="Z_BC939267_DE45_4048_87C6_C9D2CEA6C2A5_.wvu.FilterData" localSheetId="3" hidden="1">'2019'!$A$1:$S$92</definedName>
    <definedName name="Z_BC93AD72_27B2_4193_8B8D_8A144BA32401_.wvu.FilterData" localSheetId="2" hidden="1">'2018'!$A$1:$S$200</definedName>
    <definedName name="Z_BC93AD72_27B2_4193_8B8D_8A144BA32401_.wvu.FilterData" localSheetId="3" hidden="1">'2019'!$A$1:$S$92</definedName>
    <definedName name="Z_BC9588DE_7DFB_4374_AE0C_295A87FA51DB_.wvu.FilterData" localSheetId="1" hidden="1">'2017'!$A$1:$S$458</definedName>
    <definedName name="Z_BC9588DE_7DFB_4374_AE0C_295A87FA51DB_.wvu.FilterData" localSheetId="2" hidden="1">'2018'!$A$1:$S$200</definedName>
    <definedName name="Z_BC9588DE_7DFB_4374_AE0C_295A87FA51DB_.wvu.FilterData" localSheetId="3" hidden="1">'2019'!$A$1:$S$92</definedName>
    <definedName name="Z_BC9B3FD2_C398_4E3A_9BEE_1DF03D5A3DBA_.wvu.FilterData" localSheetId="1" hidden="1">'2017'!$A$1:$S$458</definedName>
    <definedName name="Z_BC9B3FD2_C398_4E3A_9BEE_1DF03D5A3DBA_.wvu.FilterData" localSheetId="2" hidden="1">'2018'!$A$1:$S$200</definedName>
    <definedName name="Z_BC9B3FD2_C398_4E3A_9BEE_1DF03D5A3DBA_.wvu.FilterData" localSheetId="3" hidden="1">'2019'!$A$1:$S$92</definedName>
    <definedName name="Z_BCE9854F_41A8_4323_849C_ECF7D90AF5F8_.wvu.FilterData" localSheetId="2" hidden="1">'2018'!$A$1:$S$200</definedName>
    <definedName name="Z_BCE9854F_41A8_4323_849C_ECF7D90AF5F8_.wvu.FilterData" localSheetId="3" hidden="1">'2019'!$A$1:$S$92</definedName>
    <definedName name="Z_BD0E7DAF_C055_4B8E_868C_66A33410A48B_.wvu.FilterData" localSheetId="1" hidden="1">'2017'!$A$1:$S$458</definedName>
    <definedName name="Z_BD0E7DAF_C055_4B8E_868C_66A33410A48B_.wvu.FilterData" localSheetId="2" hidden="1">'2018'!$A$1:$S$200</definedName>
    <definedName name="Z_BD0E7DAF_C055_4B8E_868C_66A33410A48B_.wvu.FilterData" localSheetId="3" hidden="1">'2019'!$A$1:$S$92</definedName>
    <definedName name="Z_BD1FF6D0_3C6A_4C13_92DC_60274816F839_.wvu.FilterData" localSheetId="2" hidden="1">'2018'!$A$1:$S$200</definedName>
    <definedName name="Z_BD1FF6D0_3C6A_4C13_92DC_60274816F839_.wvu.FilterData" localSheetId="3" hidden="1">'2019'!$A$1:$S$92</definedName>
    <definedName name="Z_BD3CD02A_9758_49E1_8F8E_4FEB9E68A012_.wvu.FilterData" localSheetId="1" hidden="1">'2017'!$A$1:$S$458</definedName>
    <definedName name="Z_BD3CD02A_9758_49E1_8F8E_4FEB9E68A012_.wvu.FilterData" localSheetId="2" hidden="1">'2018'!$A$1:$S$200</definedName>
    <definedName name="Z_BD3CD02A_9758_49E1_8F8E_4FEB9E68A012_.wvu.FilterData" localSheetId="3" hidden="1">'2019'!$A$1:$S$92</definedName>
    <definedName name="Z_BD3E9104_4D58_4511_BE8A_4F8C1FF6F36D_.wvu.FilterData" localSheetId="2" hidden="1">'2018'!$A$1:$S$200</definedName>
    <definedName name="Z_BD3E9104_4D58_4511_BE8A_4F8C1FF6F36D_.wvu.FilterData" localSheetId="3" hidden="1">'2019'!$A$1:$S$92</definedName>
    <definedName name="Z_BD5CE0B4_58AB_415E_B6A4_F7C3C73D4C29_.wvu.FilterData" localSheetId="2" hidden="1">'2018'!$A$1:$S$200</definedName>
    <definedName name="Z_BD5CE0B4_58AB_415E_B6A4_F7C3C73D4C29_.wvu.FilterData" localSheetId="3" hidden="1">'2019'!$A$1:$S$92</definedName>
    <definedName name="Z_BD7662A9_B0C3_4462_9D19_08C0E187F82A_.wvu.FilterData" localSheetId="2" hidden="1">'2018'!$A$1:$S$200</definedName>
    <definedName name="Z_BD7662A9_B0C3_4462_9D19_08C0E187F82A_.wvu.FilterData" localSheetId="3" hidden="1">'2019'!$A$1:$S$92</definedName>
    <definedName name="Z_BD8EEE29_0717_4B69_98AB_5B0C16B36830_.wvu.FilterData" localSheetId="3" hidden="1">'2019'!$A$1:$S$92</definedName>
    <definedName name="Z_BDA8A7CE_446B_4ABE_B4B6_38C481400F1A_.wvu.FilterData" localSheetId="2" hidden="1">'2018'!$A$1:$S$200</definedName>
    <definedName name="Z_BDA8A7CE_446B_4ABE_B4B6_38C481400F1A_.wvu.FilterData" localSheetId="3" hidden="1">'2019'!$A$1:$S$92</definedName>
    <definedName name="Z_BDAC420F_EEF0_468A_B76C_E3DEF6D13E32_.wvu.FilterData" localSheetId="2" hidden="1">'2018'!$A$1:$S$200</definedName>
    <definedName name="Z_BDAC420F_EEF0_468A_B76C_E3DEF6D13E32_.wvu.FilterData" localSheetId="3" hidden="1">'2019'!$A$1:$S$92</definedName>
    <definedName name="Z_BDCE8046_F23F_4A87_B9A3_60165A6EC770_.wvu.FilterData" localSheetId="2" hidden="1">'2018'!$A$1:$S$200</definedName>
    <definedName name="Z_BDCE8046_F23F_4A87_B9A3_60165A6EC770_.wvu.FilterData" localSheetId="3" hidden="1">'2019'!$A$1:$S$92</definedName>
    <definedName name="Z_BE0487D3_92F9_4907_B57A_2193EABEA780_.wvu.FilterData" localSheetId="2" hidden="1">'2018'!$A$1:$S$200</definedName>
    <definedName name="Z_BE0487D3_92F9_4907_B57A_2193EABEA780_.wvu.FilterData" localSheetId="3" hidden="1">'2019'!$A$1:$S$92</definedName>
    <definedName name="Z_BE118EA8_8ABC_4CCD_9570_D09A32A35B45_.wvu.FilterData" localSheetId="2" hidden="1">'2018'!$A$1:$S$200</definedName>
    <definedName name="Z_BE118EA8_8ABC_4CCD_9570_D09A32A35B45_.wvu.FilterData" localSheetId="3" hidden="1">'2019'!$A$1:$S$92</definedName>
    <definedName name="Z_BE2020A4_CE9B_4ECD_A455_68B24686FB26_.wvu.FilterData" localSheetId="1" hidden="1">'2017'!$A$1:$S$458</definedName>
    <definedName name="Z_BE2020A4_CE9B_4ECD_A455_68B24686FB26_.wvu.FilterData" localSheetId="2" hidden="1">'2018'!$A$1:$S$200</definedName>
    <definedName name="Z_BE2020A4_CE9B_4ECD_A455_68B24686FB26_.wvu.FilterData" localSheetId="3" hidden="1">'2019'!$A$1:$S$92</definedName>
    <definedName name="Z_BE22AF6F_6707_4BCD_81ED_5C41EFA79CDD_.wvu.FilterData" localSheetId="2" hidden="1">'2018'!$A$1:$S$200</definedName>
    <definedName name="Z_BE22AF6F_6707_4BCD_81ED_5C41EFA79CDD_.wvu.FilterData" localSheetId="3" hidden="1">'2019'!$A$1:$S$92</definedName>
    <definedName name="Z_BE234CC9_37A6_4211_B5E3_E7B4B31637E1_.wvu.FilterData" localSheetId="1" hidden="1">'2017'!$A$1:$S$458</definedName>
    <definedName name="Z_BE234CC9_37A6_4211_B5E3_E7B4B31637E1_.wvu.FilterData" localSheetId="2" hidden="1">'2018'!$A$1:$S$200</definedName>
    <definedName name="Z_BE234CC9_37A6_4211_B5E3_E7B4B31637E1_.wvu.FilterData" localSheetId="3" hidden="1">'2019'!$A$1:$S$92</definedName>
    <definedName name="Z_BE59F172_B169_4CC8_8C20_BCE0ED9819D6_.wvu.FilterData" localSheetId="3" hidden="1">'2019'!$A$1:$S$92</definedName>
    <definedName name="Z_BE70134E_D55F_47BD_BD81_F32D03A71BC5_.wvu.FilterData" localSheetId="2" hidden="1">'2018'!$A$1:$S$200</definedName>
    <definedName name="Z_BE70134E_D55F_47BD_BD81_F32D03A71BC5_.wvu.FilterData" localSheetId="3" hidden="1">'2019'!$A$1:$S$92</definedName>
    <definedName name="Z_BE7C39C9_0879_475A_ACFC_B2D29943B6CA_.wvu.FilterData" localSheetId="1" hidden="1">'2017'!$A$1:$S$458</definedName>
    <definedName name="Z_BE7C39C9_0879_475A_ACFC_B2D29943B6CA_.wvu.FilterData" localSheetId="2" hidden="1">'2018'!$A$1:$S$200</definedName>
    <definedName name="Z_BE7C39C9_0879_475A_ACFC_B2D29943B6CA_.wvu.FilterData" localSheetId="3" hidden="1">'2019'!$A$1:$S$92</definedName>
    <definedName name="Z_BE8C0875_E78A_4F68_A3FE_9500117F4620_.wvu.FilterData" localSheetId="2" hidden="1">'2018'!$A$1:$S$200</definedName>
    <definedName name="Z_BE8C0875_E78A_4F68_A3FE_9500117F4620_.wvu.FilterData" localSheetId="3" hidden="1">'2019'!$A$1:$S$92</definedName>
    <definedName name="Z_BEACFB0B_3ED5_4A10_8F98_CA22F627C79F_.wvu.FilterData" localSheetId="1" hidden="1">'2017'!$A$1:$S$1158</definedName>
    <definedName name="Z_BEACFB0B_3ED5_4A10_8F98_CA22F627C79F_.wvu.FilterData" localSheetId="2" hidden="1">'2018'!$A$1:$S$200</definedName>
    <definedName name="Z_BEACFB0B_3ED5_4A10_8F98_CA22F627C79F_.wvu.FilterData" localSheetId="3" hidden="1">'2019'!$A$1:$S$92</definedName>
    <definedName name="Z_BEB2FA56_D7FA_425D_B096_D473EF956DAF_.wvu.FilterData" localSheetId="1" hidden="1">'2017'!$A$1:$S$1158</definedName>
    <definedName name="Z_BEB2FA56_D7FA_425D_B096_D473EF956DAF_.wvu.FilterData" localSheetId="2" hidden="1">'2018'!$A$1:$S$200</definedName>
    <definedName name="Z_BEB2FA56_D7FA_425D_B096_D473EF956DAF_.wvu.FilterData" localSheetId="3" hidden="1">'2019'!$A$1:$S$92</definedName>
    <definedName name="Z_BEB9248A_EBF1_42B5_BA57_33D5A1D0AFE3_.wvu.FilterData" localSheetId="1" hidden="1">'2017'!$A$1:$S$458</definedName>
    <definedName name="Z_BEB9248A_EBF1_42B5_BA57_33D5A1D0AFE3_.wvu.FilterData" localSheetId="2" hidden="1">'2018'!$A$1:$S$200</definedName>
    <definedName name="Z_BEB9248A_EBF1_42B5_BA57_33D5A1D0AFE3_.wvu.FilterData" localSheetId="3" hidden="1">'2019'!$A$1:$S$92</definedName>
    <definedName name="Z_BEC8FAF4_F3D1_4304_8867_D03F40DB1312_.wvu.FilterData" localSheetId="1" hidden="1">'2017'!$A$1:$S$1158</definedName>
    <definedName name="Z_BEC8FAF4_F3D1_4304_8867_D03F40DB1312_.wvu.FilterData" localSheetId="2" hidden="1">'2018'!$A$1:$S$200</definedName>
    <definedName name="Z_BEC8FAF4_F3D1_4304_8867_D03F40DB1312_.wvu.FilterData" localSheetId="3" hidden="1">'2019'!$A$1:$S$92</definedName>
    <definedName name="Z_BEFD7A33_B6DE_4EE1_BA6F_A2AAD156C031_.wvu.FilterData" localSheetId="2" hidden="1">'2018'!$A$1:$S$200</definedName>
    <definedName name="Z_BEFD7A33_B6DE_4EE1_BA6F_A2AAD156C031_.wvu.FilterData" localSheetId="3" hidden="1">'2019'!$A$1:$S$92</definedName>
    <definedName name="Z_BF010B7C_3902_496F_9F77_440158EE7C25_.wvu.FilterData" localSheetId="2" hidden="1">'2018'!$A$1:$S$200</definedName>
    <definedName name="Z_BF010B7C_3902_496F_9F77_440158EE7C25_.wvu.FilterData" localSheetId="3" hidden="1">'2019'!$A$1:$S$92</definedName>
    <definedName name="Z_BF1ABD9D_B778_4650_A609_D960B3A33498_.wvu.FilterData" localSheetId="1" hidden="1">'2017'!$A$1:$S$458</definedName>
    <definedName name="Z_BF1ABD9D_B778_4650_A609_D960B3A33498_.wvu.FilterData" localSheetId="2" hidden="1">'2018'!$A$1:$S$200</definedName>
    <definedName name="Z_BF1ABD9D_B778_4650_A609_D960B3A33498_.wvu.FilterData" localSheetId="3" hidden="1">'2019'!$A$1:$S$92</definedName>
    <definedName name="Z_BF25DC10_E48D_480A_8A6C_F59713D3686B_.wvu.FilterData" localSheetId="1" hidden="1">'2017'!$A$1:$S$458</definedName>
    <definedName name="Z_BF25DC10_E48D_480A_8A6C_F59713D3686B_.wvu.FilterData" localSheetId="2" hidden="1">'2018'!$A$1:$S$200</definedName>
    <definedName name="Z_BF25DC10_E48D_480A_8A6C_F59713D3686B_.wvu.FilterData" localSheetId="3" hidden="1">'2019'!$A$1:$S$92</definedName>
    <definedName name="Z_BF2D7258_C6DE_47C9_B216_885474DC1713_.wvu.FilterData" localSheetId="3" hidden="1">'2019'!$A$1:$S$92</definedName>
    <definedName name="Z_BF4DE58D_C0A7_4915_86B2_6AC0FB2CB740_.wvu.FilterData" localSheetId="2" hidden="1">'2018'!$A$1:$S$200</definedName>
    <definedName name="Z_BF4DE58D_C0A7_4915_86B2_6AC0FB2CB740_.wvu.FilterData" localSheetId="3" hidden="1">'2019'!$A$1:$S$92</definedName>
    <definedName name="Z_BF709DAC_3793_46DA_939D_9FEEBF79128B_.wvu.FilterData" localSheetId="1" hidden="1">'2017'!$A$1:$S$458</definedName>
    <definedName name="Z_BF709DAC_3793_46DA_939D_9FEEBF79128B_.wvu.FilterData" localSheetId="2" hidden="1">'2018'!$A$1:$S$200</definedName>
    <definedName name="Z_BF709DAC_3793_46DA_939D_9FEEBF79128B_.wvu.FilterData" localSheetId="3" hidden="1">'2019'!$A$1:$S$92</definedName>
    <definedName name="Z_BF75903A_89AD_4ACF_BED3_D148C43792F1_.wvu.FilterData" localSheetId="1" hidden="1">'2017'!$A$1:$S$458</definedName>
    <definedName name="Z_BF75903A_89AD_4ACF_BED3_D148C43792F1_.wvu.FilterData" localSheetId="2" hidden="1">'2018'!$A$1:$S$200</definedName>
    <definedName name="Z_BF75903A_89AD_4ACF_BED3_D148C43792F1_.wvu.FilterData" localSheetId="3" hidden="1">'2019'!$A$1:$S$92</definedName>
    <definedName name="Z_BF77BF8A_0C67_4BB9_9707_F9C16EA2B5CF_.wvu.FilterData" localSheetId="2" hidden="1">'2018'!$A$1:$S$200</definedName>
    <definedName name="Z_BF77BF8A_0C67_4BB9_9707_F9C16EA2B5CF_.wvu.FilterData" localSheetId="3" hidden="1">'2019'!$A$1:$S$92</definedName>
    <definedName name="Z_BF8DA91C_6257_4F53_B9AB_E5C670BB869A_.wvu.FilterData" localSheetId="1" hidden="1">'2017'!$A$1:$S$1158</definedName>
    <definedName name="Z_BF8DA91C_6257_4F53_B9AB_E5C670BB869A_.wvu.FilterData" localSheetId="2" hidden="1">'2018'!$A$1:$S$200</definedName>
    <definedName name="Z_BF8DA91C_6257_4F53_B9AB_E5C670BB869A_.wvu.FilterData" localSheetId="3" hidden="1">'2019'!$A$1:$S$92</definedName>
    <definedName name="Z_BF9D6BFE_75FF_4F70_B441_A20B40894755_.wvu.FilterData" localSheetId="2" hidden="1">'2018'!$A$1:$S$200</definedName>
    <definedName name="Z_BF9D6BFE_75FF_4F70_B441_A20B40894755_.wvu.FilterData" localSheetId="3" hidden="1">'2019'!$A$1:$S$92</definedName>
    <definedName name="Z_BFA6DA47_113D_485B_A0E0_51A8EE667A6F_.wvu.FilterData" localSheetId="2" hidden="1">'2018'!$A$1:$S$200</definedName>
    <definedName name="Z_BFA6DA47_113D_485B_A0E0_51A8EE667A6F_.wvu.FilterData" localSheetId="3" hidden="1">'2019'!$A$1:$S$92</definedName>
    <definedName name="Z_BFB90976_7DDF_4F54_954E_0941B562C77C_.wvu.FilterData" localSheetId="2" hidden="1">'2018'!$A$1:$S$200</definedName>
    <definedName name="Z_BFB90976_7DDF_4F54_954E_0941B562C77C_.wvu.FilterData" localSheetId="3" hidden="1">'2019'!$A$1:$S$92</definedName>
    <definedName name="Z_BFC0E361_F494_4C68_9C3F_407E6B738ADF_.wvu.FilterData" localSheetId="1" hidden="1">'2017'!$A$1:$S$458</definedName>
    <definedName name="Z_BFC0E361_F494_4C68_9C3F_407E6B738ADF_.wvu.FilterData" localSheetId="2" hidden="1">'2018'!$A$1:$S$200</definedName>
    <definedName name="Z_BFC0E361_F494_4C68_9C3F_407E6B738ADF_.wvu.FilterData" localSheetId="3" hidden="1">'2019'!$A$1:$S$92</definedName>
    <definedName name="Z_BFC39BD0_9F17_4264_975C_DE76FD98D9A7_.wvu.FilterData" localSheetId="1" hidden="1">'2017'!$A$1:$S$458</definedName>
    <definedName name="Z_BFC39BD0_9F17_4264_975C_DE76FD98D9A7_.wvu.FilterData" localSheetId="2" hidden="1">'2018'!$A$1:$S$200</definedName>
    <definedName name="Z_BFC39BD0_9F17_4264_975C_DE76FD98D9A7_.wvu.FilterData" localSheetId="3" hidden="1">'2019'!$A$1:$S$92</definedName>
    <definedName name="Z_BFE10B6D_90FF_4DED_9D82_6C904BEFF525_.wvu.FilterData" localSheetId="2" hidden="1">'2018'!$A$1:$S$200</definedName>
    <definedName name="Z_BFE10B6D_90FF_4DED_9D82_6C904BEFF525_.wvu.FilterData" localSheetId="3" hidden="1">'2019'!$A$1:$S$92</definedName>
    <definedName name="Z_BFE8FB2A_1409_4755_BF78_DFA55C97D071_.wvu.FilterData" localSheetId="2" hidden="1">'2018'!$A$1:$S$200</definedName>
    <definedName name="Z_BFE8FB2A_1409_4755_BF78_DFA55C97D071_.wvu.FilterData" localSheetId="3" hidden="1">'2019'!$A$1:$S$92</definedName>
    <definedName name="Z_BFEEC80E_9FA1_467B_9171_CA6078C04628_.wvu.FilterData" localSheetId="2" hidden="1">'2018'!$A$1:$S$200</definedName>
    <definedName name="Z_BFEEC80E_9FA1_467B_9171_CA6078C04628_.wvu.FilterData" localSheetId="3" hidden="1">'2019'!$A$1:$S$92</definedName>
    <definedName name="Z_BFF1FD07_F4CA_49EC_9AD9_EED803E582EF_.wvu.FilterData" localSheetId="2" hidden="1">'2018'!$A$1:$S$200</definedName>
    <definedName name="Z_BFF1FD07_F4CA_49EC_9AD9_EED803E582EF_.wvu.FilterData" localSheetId="3" hidden="1">'2019'!$A$1:$S$92</definedName>
    <definedName name="Z_BFFEFAFF_861B_4E4B_92F7_40AA68F1C57A_.wvu.FilterData" localSheetId="2" hidden="1">'2018'!$A$1:$S$200</definedName>
    <definedName name="Z_BFFEFAFF_861B_4E4B_92F7_40AA68F1C57A_.wvu.FilterData" localSheetId="3" hidden="1">'2019'!$A$1:$S$92</definedName>
    <definedName name="Z_C0354B39_85AF_4861_883E_D6DB83B5BE6C_.wvu.FilterData" localSheetId="2" hidden="1">'2018'!$A$1:$S$200</definedName>
    <definedName name="Z_C0354B39_85AF_4861_883E_D6DB83B5BE6C_.wvu.FilterData" localSheetId="3" hidden="1">'2019'!$A$1:$S$92</definedName>
    <definedName name="Z_C03E41F4_BF23_4BAC_93C5_4317AE372B0A_.wvu.FilterData" localSheetId="2" hidden="1">'2018'!$A$1:$S$200</definedName>
    <definedName name="Z_C03E41F4_BF23_4BAC_93C5_4317AE372B0A_.wvu.FilterData" localSheetId="3" hidden="1">'2019'!$A$1:$S$92</definedName>
    <definedName name="Z_C040CA4E_2A84_49E3_9C33_5FCD0332D5F7_.wvu.FilterData" localSheetId="1" hidden="1">'2017'!$A$1:$S$1158</definedName>
    <definedName name="Z_C040CA4E_2A84_49E3_9C33_5FCD0332D5F7_.wvu.FilterData" localSheetId="2" hidden="1">'2018'!$A$1:$S$200</definedName>
    <definedName name="Z_C040CA4E_2A84_49E3_9C33_5FCD0332D5F7_.wvu.FilterData" localSheetId="3" hidden="1">'2019'!$A$1:$S$92</definedName>
    <definedName name="Z_C043256B_4ACC_4387_8F9A_895106C039E2_.wvu.FilterData" localSheetId="1" hidden="1">'2017'!$A$1:$S$458</definedName>
    <definedName name="Z_C043256B_4ACC_4387_8F9A_895106C039E2_.wvu.FilterData" localSheetId="2" hidden="1">'2018'!$A$1:$S$200</definedName>
    <definedName name="Z_C043256B_4ACC_4387_8F9A_895106C039E2_.wvu.FilterData" localSheetId="3" hidden="1">'2019'!$A$1:$S$92</definedName>
    <definedName name="Z_C0576928_4F76_4C7B_9267_2B29DFF25BB1_.wvu.FilterData" localSheetId="2" hidden="1">'2018'!$A$1:$S$200</definedName>
    <definedName name="Z_C0576928_4F76_4C7B_9267_2B29DFF25BB1_.wvu.FilterData" localSheetId="3" hidden="1">'2019'!$A$1:$S$92</definedName>
    <definedName name="Z_C05DD879_4902_4FB4_A9B4_0CD57F9D52F5_.wvu.FilterData" localSheetId="1" hidden="1">'2017'!$A$1:$S$458</definedName>
    <definedName name="Z_C05DD879_4902_4FB4_A9B4_0CD57F9D52F5_.wvu.FilterData" localSheetId="2" hidden="1">'2018'!$A$1:$S$200</definedName>
    <definedName name="Z_C05DD879_4902_4FB4_A9B4_0CD57F9D52F5_.wvu.FilterData" localSheetId="3" hidden="1">'2019'!$A$1:$S$92</definedName>
    <definedName name="Z_C0887189_0C03_4E3F_836C_765D49F13FA4_.wvu.FilterData" localSheetId="2" hidden="1">'2018'!$A$1:$S$200</definedName>
    <definedName name="Z_C0887189_0C03_4E3F_836C_765D49F13FA4_.wvu.FilterData" localSheetId="3" hidden="1">'2019'!$A$1:$S$92</definedName>
    <definedName name="Z_C08B313C_D2FA_417D_B78E_1C5F13CA3333_.wvu.FilterData" localSheetId="1" hidden="1">'2017'!$A$1:$S$458</definedName>
    <definedName name="Z_C08B313C_D2FA_417D_B78E_1C5F13CA3333_.wvu.FilterData" localSheetId="2" hidden="1">'2018'!$A$1:$S$200</definedName>
    <definedName name="Z_C08B313C_D2FA_417D_B78E_1C5F13CA3333_.wvu.FilterData" localSheetId="3" hidden="1">'2019'!$A$1:$S$92</definedName>
    <definedName name="Z_C095E0D4_B94D_4467_9EA0_FB47735477ED_.wvu.FilterData" localSheetId="1" hidden="1">'2017'!$A$1:$S$458</definedName>
    <definedName name="Z_C095E0D4_B94D_4467_9EA0_FB47735477ED_.wvu.FilterData" localSheetId="2" hidden="1">'2018'!$A$1:$S$200</definedName>
    <definedName name="Z_C095E0D4_B94D_4467_9EA0_FB47735477ED_.wvu.FilterData" localSheetId="3" hidden="1">'2019'!$A$1:$S$92</definedName>
    <definedName name="Z_C0A4FAD4_8A18_42AE_ACAB_724BE45A1181_.wvu.FilterData" localSheetId="2" hidden="1">'2018'!$A$1:$S$200</definedName>
    <definedName name="Z_C0A4FAD4_8A18_42AE_ACAB_724BE45A1181_.wvu.FilterData" localSheetId="3" hidden="1">'2019'!$A$1:$S$92</definedName>
    <definedName name="Z_C0AA756F_68A1_4B98_BEBC_29C953E726C0_.wvu.FilterData" localSheetId="1" hidden="1">'2017'!$A$1:$S$1158</definedName>
    <definedName name="Z_C0AA756F_68A1_4B98_BEBC_29C953E726C0_.wvu.FilterData" localSheetId="2" hidden="1">'2018'!$A$1:$S$200</definedName>
    <definedName name="Z_C0AA756F_68A1_4B98_BEBC_29C953E726C0_.wvu.FilterData" localSheetId="3" hidden="1">'2019'!$A$1:$S$92</definedName>
    <definedName name="Z_C0E3AB2F_3069_4F78_B009_9ECFC7240DDF_.wvu.FilterData" localSheetId="1" hidden="1">'2017'!$A$1:$S$1158</definedName>
    <definedName name="Z_C0E3AB2F_3069_4F78_B009_9ECFC7240DDF_.wvu.FilterData" localSheetId="2" hidden="1">'2018'!$A$1:$S$200</definedName>
    <definedName name="Z_C0E3AB2F_3069_4F78_B009_9ECFC7240DDF_.wvu.FilterData" localSheetId="3" hidden="1">'2019'!$A$1:$S$92</definedName>
    <definedName name="Z_C0E3FB0B_6BAE_4B2D_8B8B_B4C42A37DCDC_.wvu.FilterData" localSheetId="2" hidden="1">'2018'!$A$1:$S$200</definedName>
    <definedName name="Z_C0E3FB0B_6BAE_4B2D_8B8B_B4C42A37DCDC_.wvu.FilterData" localSheetId="3" hidden="1">'2019'!$A$1:$S$92</definedName>
    <definedName name="Z_C12441F6_62C0_4A60_B2DF_BC813E3A85BF_.wvu.FilterData" localSheetId="1" hidden="1">'2017'!$A$1:$S$458</definedName>
    <definedName name="Z_C12441F6_62C0_4A60_B2DF_BC813E3A85BF_.wvu.FilterData" localSheetId="2" hidden="1">'2018'!$A$1:$S$200</definedName>
    <definedName name="Z_C12441F6_62C0_4A60_B2DF_BC813E3A85BF_.wvu.FilterData" localSheetId="3" hidden="1">'2019'!$A$1:$S$92</definedName>
    <definedName name="Z_C126D1A3_9721_4CEF_8FC2_7A5DE03EF8AE_.wvu.FilterData" localSheetId="2" hidden="1">'2018'!$A$1:$S$200</definedName>
    <definedName name="Z_C126D1A3_9721_4CEF_8FC2_7A5DE03EF8AE_.wvu.FilterData" localSheetId="3" hidden="1">'2019'!$A$1:$S$92</definedName>
    <definedName name="Z_C161B244_48CC_4CE4_A03D_D1F6BF557E22_.wvu.FilterData" localSheetId="3" hidden="1">'2019'!$A$1:$S$92</definedName>
    <definedName name="Z_C181D6B4_8FC9_4CD7_89AA_99C0B05EA78D_.wvu.FilterData" localSheetId="1" hidden="1">'2017'!$A$1:$S$1158</definedName>
    <definedName name="Z_C181D6B4_8FC9_4CD7_89AA_99C0B05EA78D_.wvu.FilterData" localSheetId="2" hidden="1">'2018'!$A$1:$S$200</definedName>
    <definedName name="Z_C181D6B4_8FC9_4CD7_89AA_99C0B05EA78D_.wvu.FilterData" localSheetId="3" hidden="1">'2019'!$A$1:$S$92</definedName>
    <definedName name="Z_C1927D93_D63B_4F3B_A73F_AA4EA86D8CF2_.wvu.FilterData" localSheetId="1" hidden="1">'2017'!$A$1:$S$458</definedName>
    <definedName name="Z_C1927D93_D63B_4F3B_A73F_AA4EA86D8CF2_.wvu.FilterData" localSheetId="2" hidden="1">'2018'!$A$1:$S$200</definedName>
    <definedName name="Z_C1927D93_D63B_4F3B_A73F_AA4EA86D8CF2_.wvu.FilterData" localSheetId="3" hidden="1">'2019'!$A$1:$S$92</definedName>
    <definedName name="Z_C1DC9883_0E26_4488_8D76_D1006154582F_.wvu.FilterData" localSheetId="2" hidden="1">'2018'!$A$1:$S$200</definedName>
    <definedName name="Z_C1DC9883_0E26_4488_8D76_D1006154582F_.wvu.FilterData" localSheetId="3" hidden="1">'2019'!$A$1:$S$92</definedName>
    <definedName name="Z_C1EDE57E_28E1_42BF_B958_F2E283575ED0_.wvu.FilterData" localSheetId="2" hidden="1">'2018'!$A$1:$S$200</definedName>
    <definedName name="Z_C1EDE57E_28E1_42BF_B958_F2E283575ED0_.wvu.FilterData" localSheetId="3" hidden="1">'2019'!$A$1:$S$92</definedName>
    <definedName name="Z_C1F71A0E_1630_49D9_A433_47744E3F64D9_.wvu.FilterData" localSheetId="2" hidden="1">'2018'!$A$1:$S$200</definedName>
    <definedName name="Z_C1F71A0E_1630_49D9_A433_47744E3F64D9_.wvu.FilterData" localSheetId="3" hidden="1">'2019'!$A$1:$S$92</definedName>
    <definedName name="Z_C211D8E8_4FBB_4C39_B6CB_C5AAF1247012_.wvu.FilterData" localSheetId="1" hidden="1">'2017'!$A$1:$S$458</definedName>
    <definedName name="Z_C211D8E8_4FBB_4C39_B6CB_C5AAF1247012_.wvu.FilterData" localSheetId="2" hidden="1">'2018'!$A$1:$S$200</definedName>
    <definedName name="Z_C211D8E8_4FBB_4C39_B6CB_C5AAF1247012_.wvu.FilterData" localSheetId="3" hidden="1">'2019'!$A$1:$S$92</definedName>
    <definedName name="Z_C2365F47_CAAC_4EB0_807B_12BAB23C608D_.wvu.FilterData" localSheetId="3" hidden="1">'2019'!$A$1:$S$92</definedName>
    <definedName name="Z_C29E502E_0B66_40CB_8E2B_4F90CC9E6410_.wvu.FilterData" localSheetId="2" hidden="1">'2018'!$A$1:$S$200</definedName>
    <definedName name="Z_C29E502E_0B66_40CB_8E2B_4F90CC9E6410_.wvu.FilterData" localSheetId="3" hidden="1">'2019'!$A$1:$S$92</definedName>
    <definedName name="Z_C2A551C6_7101_476B_BB98_633223DBCD40_.wvu.FilterData" localSheetId="1" hidden="1">'2017'!$A$1:$S$458</definedName>
    <definedName name="Z_C2A551C6_7101_476B_BB98_633223DBCD40_.wvu.FilterData" localSheetId="2" hidden="1">'2018'!$A$1:$S$200</definedName>
    <definedName name="Z_C2A551C6_7101_476B_BB98_633223DBCD40_.wvu.FilterData" localSheetId="3" hidden="1">'2019'!$A$1:$S$92</definedName>
    <definedName name="Z_C2BDDA7F_A635_4234_BBFE_A702A4AC6748_.wvu.FilterData" localSheetId="2" hidden="1">'2018'!$A$1:$S$200</definedName>
    <definedName name="Z_C2BDDA7F_A635_4234_BBFE_A702A4AC6748_.wvu.FilterData" localSheetId="3" hidden="1">'2019'!$A$1:$S$92</definedName>
    <definedName name="Z_C2C2B785_289B_48CC_90D8_AFBB0DC353AD_.wvu.FilterData" localSheetId="2" hidden="1">'2018'!$A$1:$S$200</definedName>
    <definedName name="Z_C2C2B785_289B_48CC_90D8_AFBB0DC353AD_.wvu.FilterData" localSheetId="3" hidden="1">'2019'!$A$1:$S$92</definedName>
    <definedName name="Z_C2CEB0D6_D467_4DC3_93C4_C7A46F423636_.wvu.FilterData" localSheetId="1" hidden="1">'2017'!$A$1:$S$1158</definedName>
    <definedName name="Z_C2CEB0D6_D467_4DC3_93C4_C7A46F423636_.wvu.FilterData" localSheetId="2" hidden="1">'2018'!$A$1:$S$200</definedName>
    <definedName name="Z_C2CEB0D6_D467_4DC3_93C4_C7A46F423636_.wvu.FilterData" localSheetId="3" hidden="1">'2019'!$A$1:$S$92</definedName>
    <definedName name="Z_C2D62FB2_582C_419E_8FD6_ABACCF5A8DF4_.wvu.FilterData" localSheetId="2" hidden="1">'2018'!$A$1:$S$200</definedName>
    <definedName name="Z_C2D62FB2_582C_419E_8FD6_ABACCF5A8DF4_.wvu.FilterData" localSheetId="3" hidden="1">'2019'!$A$1:$S$92</definedName>
    <definedName name="Z_C2FAEF40_69BE_4C92_9799_A95C70C1C0A6_.wvu.FilterData" localSheetId="2" hidden="1">'2018'!$A$1:$S$200</definedName>
    <definedName name="Z_C2FAEF40_69BE_4C92_9799_A95C70C1C0A6_.wvu.FilterData" localSheetId="3" hidden="1">'2019'!$A$1:$S$92</definedName>
    <definedName name="Z_C313FC0F_52EA_4C25_9CFC_AA23D49228E3_.wvu.FilterData" localSheetId="2" hidden="1">'2018'!$A$1:$S$200</definedName>
    <definedName name="Z_C313FC0F_52EA_4C25_9CFC_AA23D49228E3_.wvu.FilterData" localSheetId="3" hidden="1">'2019'!$A$1:$S$92</definedName>
    <definedName name="Z_C31DB46F_08BA_4629_9AD5_697BA91ADD5E_.wvu.FilterData" localSheetId="2" hidden="1">'2018'!$A$1:$S$200</definedName>
    <definedName name="Z_C31DB46F_08BA_4629_9AD5_697BA91ADD5E_.wvu.FilterData" localSheetId="3" hidden="1">'2019'!$A$1:$S$92</definedName>
    <definedName name="Z_C31E1DB4_486F_480A_81CB_3C074952B036_.wvu.FilterData" localSheetId="2" hidden="1">'2018'!$A$1:$S$200</definedName>
    <definedName name="Z_C31E1DB4_486F_480A_81CB_3C074952B036_.wvu.FilterData" localSheetId="3" hidden="1">'2019'!$A$1:$S$92</definedName>
    <definedName name="Z_C32FBC6C_A05C_489E_9AF4_4AB982876C70_.wvu.FilterData" localSheetId="1" hidden="1">'2017'!$A$1:$S$1158</definedName>
    <definedName name="Z_C32FBC6C_A05C_489E_9AF4_4AB982876C70_.wvu.FilterData" localSheetId="2" hidden="1">'2018'!$A$1:$S$200</definedName>
    <definedName name="Z_C32FBC6C_A05C_489E_9AF4_4AB982876C70_.wvu.FilterData" localSheetId="3" hidden="1">'2019'!$A$1:$S$92</definedName>
    <definedName name="Z_C34B5B3C_77B8_432E_B764_84CECAAC3AEA_.wvu.FilterData" localSheetId="2" hidden="1">'2018'!$A$1:$S$200</definedName>
    <definedName name="Z_C34B5B3C_77B8_432E_B764_84CECAAC3AEA_.wvu.FilterData" localSheetId="3" hidden="1">'2019'!$A$1:$S$92</definedName>
    <definedName name="Z_C3731425_8444_4C1D_A8A2_A16393A3B4A9_.wvu.FilterData" localSheetId="2" hidden="1">'2018'!$A$1:$S$200</definedName>
    <definedName name="Z_C3731425_8444_4C1D_A8A2_A16393A3B4A9_.wvu.FilterData" localSheetId="3" hidden="1">'2019'!$A$1:$S$92</definedName>
    <definedName name="Z_C3A5F812_D4CA_456C_8F8D_973C076C23C8_.wvu.FilterData" localSheetId="2" hidden="1">'2018'!$A$1:$S$200</definedName>
    <definedName name="Z_C3A5F812_D4CA_456C_8F8D_973C076C23C8_.wvu.FilterData" localSheetId="3" hidden="1">'2019'!$A$1:$S$92</definedName>
    <definedName name="Z_C3B5A51F_5DB7_4A89_A02F_FE12C1E42B88_.wvu.FilterData" localSheetId="2" hidden="1">'2018'!$A$1:$S$200</definedName>
    <definedName name="Z_C3B5A51F_5DB7_4A89_A02F_FE12C1E42B88_.wvu.FilterData" localSheetId="3" hidden="1">'2019'!$A$1:$S$92</definedName>
    <definedName name="Z_C3C462E8_C8E0_41FE_A6D5_DD8956C02C46_.wvu.FilterData" localSheetId="3" hidden="1">'2019'!$A$1:$S$92</definedName>
    <definedName name="Z_C3D963BF_E81B_4689_917C_5E05D6AEDAE5_.wvu.FilterData" localSheetId="3" hidden="1">'2019'!$A$1:$S$92</definedName>
    <definedName name="Z_C3DCEEED_CEA8_4CFF_BB9D_7F25478065E0_.wvu.FilterData" localSheetId="2" hidden="1">'2018'!$A$1:$S$200</definedName>
    <definedName name="Z_C3DCEEED_CEA8_4CFF_BB9D_7F25478065E0_.wvu.FilterData" localSheetId="3" hidden="1">'2019'!$A$1:$S$92</definedName>
    <definedName name="Z_C3F42A54_BE8C_48BA_8EA6_179CB8763C5F_.wvu.FilterData" localSheetId="2" hidden="1">'2018'!$A$1:$S$200</definedName>
    <definedName name="Z_C3F42A54_BE8C_48BA_8EA6_179CB8763C5F_.wvu.FilterData" localSheetId="3" hidden="1">'2019'!$A$1:$S$92</definedName>
    <definedName name="Z_C3F45E1F_CC97_470A_B582_BBD59C6B4A36_.wvu.FilterData" localSheetId="1" hidden="1">'2017'!$A$1:$S$1158</definedName>
    <definedName name="Z_C3F45E1F_CC97_470A_B582_BBD59C6B4A36_.wvu.FilterData" localSheetId="2" hidden="1">'2018'!$A$1:$S$200</definedName>
    <definedName name="Z_C3F45E1F_CC97_470A_B582_BBD59C6B4A36_.wvu.FilterData" localSheetId="3" hidden="1">'2019'!$A$1:$S$92</definedName>
    <definedName name="Z_C402A466_70DE_41DD_AF37_D51853993963_.wvu.FilterData" localSheetId="2" hidden="1">'2018'!$A$1:$S$200</definedName>
    <definedName name="Z_C402A466_70DE_41DD_AF37_D51853993963_.wvu.FilterData" localSheetId="3" hidden="1">'2019'!$A$1:$S$92</definedName>
    <definedName name="Z_C40439E5_89D4_4CF6_94E0_B6DFEFCD2918_.wvu.FilterData" localSheetId="1" hidden="1">'2017'!$A$1:$S$458</definedName>
    <definedName name="Z_C40439E5_89D4_4CF6_94E0_B6DFEFCD2918_.wvu.FilterData" localSheetId="2" hidden="1">'2018'!$A$1:$S$200</definedName>
    <definedName name="Z_C40439E5_89D4_4CF6_94E0_B6DFEFCD2918_.wvu.FilterData" localSheetId="3" hidden="1">'2019'!$A$1:$S$92</definedName>
    <definedName name="Z_C4084A2A_22FA_4C0C_96C5_3859B4B2E106_.wvu.FilterData" localSheetId="1" hidden="1">'2017'!$A$1:$S$458</definedName>
    <definedName name="Z_C4084A2A_22FA_4C0C_96C5_3859B4B2E106_.wvu.FilterData" localSheetId="2" hidden="1">'2018'!$A$1:$S$200</definedName>
    <definedName name="Z_C4084A2A_22FA_4C0C_96C5_3859B4B2E106_.wvu.FilterData" localSheetId="3" hidden="1">'2019'!$A$1:$S$92</definedName>
    <definedName name="Z_C4523CA0_ECDB_42FA_8DD7_7F090BDEE2B8_.wvu.FilterData" localSheetId="1" hidden="1">'2017'!$A$1:$S$458</definedName>
    <definedName name="Z_C4523CA0_ECDB_42FA_8DD7_7F090BDEE2B8_.wvu.FilterData" localSheetId="2" hidden="1">'2018'!$A$1:$S$200</definedName>
    <definedName name="Z_C4523CA0_ECDB_42FA_8DD7_7F090BDEE2B8_.wvu.FilterData" localSheetId="3" hidden="1">'2019'!$A$1:$S$92</definedName>
    <definedName name="Z_C45A83BB_D30B_47F3_AFD3_E91FFE48F11B_.wvu.FilterData" localSheetId="2" hidden="1">'2018'!$A$1:$S$200</definedName>
    <definedName name="Z_C45A83BB_D30B_47F3_AFD3_E91FFE48F11B_.wvu.FilterData" localSheetId="3" hidden="1">'2019'!$A$1:$S$92</definedName>
    <definedName name="Z_C4A34329_0673_470B_A065_CC270DF0DD1A_.wvu.FilterData" localSheetId="1" hidden="1">'2017'!$A$1:$S$458</definedName>
    <definedName name="Z_C4A34329_0673_470B_A065_CC270DF0DD1A_.wvu.FilterData" localSheetId="2" hidden="1">'2018'!$A$1:$S$200</definedName>
    <definedName name="Z_C4A34329_0673_470B_A065_CC270DF0DD1A_.wvu.FilterData" localSheetId="3" hidden="1">'2019'!$A$1:$S$92</definedName>
    <definedName name="Z_C4C3497F_838F_4495_8950_D83F2FD9E80C_.wvu.FilterData" localSheetId="1" hidden="1">'2017'!$A$1:$S$458</definedName>
    <definedName name="Z_C4C3497F_838F_4495_8950_D83F2FD9E80C_.wvu.FilterData" localSheetId="2" hidden="1">'2018'!$A$1:$S$200</definedName>
    <definedName name="Z_C4C3497F_838F_4495_8950_D83F2FD9E80C_.wvu.FilterData" localSheetId="3" hidden="1">'2019'!$A$1:$S$92</definedName>
    <definedName name="Z_C4CCE2AA_D182_4B1A_9782_00F0D7FD06A4_.wvu.FilterData" localSheetId="1" hidden="1">'2017'!$A$1:$S$1158</definedName>
    <definedName name="Z_C4CCE2AA_D182_4B1A_9782_00F0D7FD06A4_.wvu.FilterData" localSheetId="2" hidden="1">'2018'!$A$1:$S$200</definedName>
    <definedName name="Z_C4CCE2AA_D182_4B1A_9782_00F0D7FD06A4_.wvu.FilterData" localSheetId="3" hidden="1">'2019'!$A$1:$S$92</definedName>
    <definedName name="Z_C4DE2088_5B2C_460E_8403_22F5FC0EB8C6_.wvu.FilterData" localSheetId="1" hidden="1">'2017'!$A$1:$S$458</definedName>
    <definedName name="Z_C4DE2088_5B2C_460E_8403_22F5FC0EB8C6_.wvu.FilterData" localSheetId="2" hidden="1">'2018'!$A$1:$S$200</definedName>
    <definedName name="Z_C4DE2088_5B2C_460E_8403_22F5FC0EB8C6_.wvu.FilterData" localSheetId="3" hidden="1">'2019'!$A$1:$S$92</definedName>
    <definedName name="Z_C4F51D98_0A3C_46DA_B7F5_A12B7302C7BC_.wvu.FilterData" localSheetId="2" hidden="1">'2018'!$A$1:$S$200</definedName>
    <definedName name="Z_C4F51D98_0A3C_46DA_B7F5_A12B7302C7BC_.wvu.FilterData" localSheetId="3" hidden="1">'2019'!$A$1:$S$92</definedName>
    <definedName name="Z_C5076B23_7FF3_49F9_8E08_A60847E5941E_.wvu.FilterData" localSheetId="2" hidden="1">'2018'!$A$1:$S$200</definedName>
    <definedName name="Z_C5076B23_7FF3_49F9_8E08_A60847E5941E_.wvu.FilterData" localSheetId="3" hidden="1">'2019'!$A$1:$S$92</definedName>
    <definedName name="Z_C51645EC_A3BA_42E8_97B9_1AD42BCA0704_.wvu.FilterData" localSheetId="3" hidden="1">'2019'!$A$1:$S$92</definedName>
    <definedName name="Z_C549E3FD_E72F_46D6_944F_770C102F8171_.wvu.FilterData" localSheetId="3" hidden="1">'2019'!$A$1:$S$92</definedName>
    <definedName name="Z_C54E81CD_5EF6_4AF2_AD84_791CC04B0B8C_.wvu.FilterData" localSheetId="1" hidden="1">'2017'!$A$1:$S$458</definedName>
    <definedName name="Z_C54E81CD_5EF6_4AF2_AD84_791CC04B0B8C_.wvu.FilterData" localSheetId="2" hidden="1">'2018'!$A$1:$S$200</definedName>
    <definedName name="Z_C54E81CD_5EF6_4AF2_AD84_791CC04B0B8C_.wvu.FilterData" localSheetId="3" hidden="1">'2019'!$A$1:$S$92</definedName>
    <definedName name="Z_C554D39F_E4D0_4E4D_97EF_1EB6E6921522_.wvu.FilterData" localSheetId="1" hidden="1">'2017'!$A$1:$S$458</definedName>
    <definedName name="Z_C554D39F_E4D0_4E4D_97EF_1EB6E6921522_.wvu.FilterData" localSheetId="2" hidden="1">'2018'!$A$1:$S$200</definedName>
    <definedName name="Z_C554D39F_E4D0_4E4D_97EF_1EB6E6921522_.wvu.FilterData" localSheetId="3" hidden="1">'2019'!$A$1:$S$92</definedName>
    <definedName name="Z_C55F7C98_1B11_4E1F_9EC6_40614CAC6C00_.wvu.FilterData" localSheetId="2" hidden="1">'2018'!$A$1:$S$200</definedName>
    <definedName name="Z_C55F7C98_1B11_4E1F_9EC6_40614CAC6C00_.wvu.FilterData" localSheetId="3" hidden="1">'2019'!$A$1:$S$92</definedName>
    <definedName name="Z_C592B658_CB82_4F74_B165_E30B47435857_.wvu.FilterData" localSheetId="3" hidden="1">'2019'!$A$1:$S$92</definedName>
    <definedName name="Z_C592EE1A_BC4B_4AB9_A3EB_9A5A1ECA300C_.wvu.FilterData" localSheetId="1" hidden="1">'2017'!$A$1:$S$1158</definedName>
    <definedName name="Z_C592EE1A_BC4B_4AB9_A3EB_9A5A1ECA300C_.wvu.FilterData" localSheetId="2" hidden="1">'2018'!$A$1:$S$200</definedName>
    <definedName name="Z_C592EE1A_BC4B_4AB9_A3EB_9A5A1ECA300C_.wvu.FilterData" localSheetId="3" hidden="1">'2019'!$A$1:$S$92</definedName>
    <definedName name="Z_C5ABFC84_C745_4AC1_AEA8_45FFA3E893A1_.wvu.FilterData" localSheetId="2" hidden="1">'2018'!$A$1:$S$200</definedName>
    <definedName name="Z_C5ABFC84_C745_4AC1_AEA8_45FFA3E893A1_.wvu.FilterData" localSheetId="3" hidden="1">'2019'!$A$1:$S$92</definedName>
    <definedName name="Z_C5BE8BE8_D3AC_441C_A8A0_C5F027B2BA0F_.wvu.FilterData" localSheetId="3" hidden="1">'2019'!$A$1:$S$92</definedName>
    <definedName name="Z_C5D7D8D4_B150_4E75_BA9B_5882AA5651CE_.wvu.FilterData" localSheetId="1" hidden="1">'2017'!$A$1:$S$458</definedName>
    <definedName name="Z_C5D7D8D4_B150_4E75_BA9B_5882AA5651CE_.wvu.FilterData" localSheetId="2" hidden="1">'2018'!$A$1:$S$200</definedName>
    <definedName name="Z_C5D7D8D4_B150_4E75_BA9B_5882AA5651CE_.wvu.FilterData" localSheetId="3" hidden="1">'2019'!$A$1:$S$92</definedName>
    <definedName name="Z_C61C9856_A5D5_4ADA_B3A2_D9E99B6EAB10_.wvu.FilterData" localSheetId="1" hidden="1">'2017'!$A$1:$S$458</definedName>
    <definedName name="Z_C61C9856_A5D5_4ADA_B3A2_D9E99B6EAB10_.wvu.FilterData" localSheetId="2" hidden="1">'2018'!$A$1:$S$200</definedName>
    <definedName name="Z_C61C9856_A5D5_4ADA_B3A2_D9E99B6EAB10_.wvu.FilterData" localSheetId="3" hidden="1">'2019'!$A$1:$S$92</definedName>
    <definedName name="Z_C648FCEB_BB8F_461F_9569_16FDFC8257B9_.wvu.FilterData" localSheetId="1" hidden="1">'2017'!$A$1:$S$1158</definedName>
    <definedName name="Z_C648FCEB_BB8F_461F_9569_16FDFC8257B9_.wvu.FilterData" localSheetId="2" hidden="1">'2018'!$A$1:$S$200</definedName>
    <definedName name="Z_C648FCEB_BB8F_461F_9569_16FDFC8257B9_.wvu.FilterData" localSheetId="3" hidden="1">'2019'!$A$1:$S$92</definedName>
    <definedName name="Z_C65AB076_A2C5_4C35_93A2_D65E95A1C686_.wvu.FilterData" localSheetId="2" hidden="1">'2018'!$A$1:$S$200</definedName>
    <definedName name="Z_C65AB076_A2C5_4C35_93A2_D65E95A1C686_.wvu.FilterData" localSheetId="3" hidden="1">'2019'!$A$1:$S$92</definedName>
    <definedName name="Z_C685FA65_C719_45F5_B6B3_A5D79E285849_.wvu.FilterData" localSheetId="1" hidden="1">'2017'!$A$1:$S$458</definedName>
    <definedName name="Z_C685FA65_C719_45F5_B6B3_A5D79E285849_.wvu.FilterData" localSheetId="2" hidden="1">'2018'!$A$1:$S$200</definedName>
    <definedName name="Z_C685FA65_C719_45F5_B6B3_A5D79E285849_.wvu.FilterData" localSheetId="3" hidden="1">'2019'!$A$1:$S$92</definedName>
    <definedName name="Z_C689A6DE_6267_4E99_A359_AE59711929AD_.wvu.FilterData" localSheetId="2" hidden="1">'2018'!$A$1:$S$200</definedName>
    <definedName name="Z_C689A6DE_6267_4E99_A359_AE59711929AD_.wvu.FilterData" localSheetId="3" hidden="1">'2019'!$A$1:$S$92</definedName>
    <definedName name="Z_C68E2789_0C5C_4893_8D27_3D5AC5B8D446_.wvu.FilterData" localSheetId="2" hidden="1">'2018'!$A$1:$S$200</definedName>
    <definedName name="Z_C68E2789_0C5C_4893_8D27_3D5AC5B8D446_.wvu.FilterData" localSheetId="3" hidden="1">'2019'!$A$1:$S$92</definedName>
    <definedName name="Z_C69934DE_EA5E_4B00_A288_6ABABF48D379_.wvu.FilterData" localSheetId="2" hidden="1">'2018'!$A$1:$S$200</definedName>
    <definedName name="Z_C69934DE_EA5E_4B00_A288_6ABABF48D379_.wvu.FilterData" localSheetId="3" hidden="1">'2019'!$A$1:$S$92</definedName>
    <definedName name="Z_C6E7D2DF_37A7_4071_A143_1FC0A0377768_.wvu.FilterData" localSheetId="1" hidden="1">'2017'!$A$1:$S$1158</definedName>
    <definedName name="Z_C7179CD2_84F2_4B24_A7E3_BC411960C9BB_.wvu.FilterData" localSheetId="1" hidden="1">'2017'!$A$1:$S$458</definedName>
    <definedName name="Z_C7179CD2_84F2_4B24_A7E3_BC411960C9BB_.wvu.FilterData" localSheetId="2" hidden="1">'2018'!$A$1:$S$200</definedName>
    <definedName name="Z_C7179CD2_84F2_4B24_A7E3_BC411960C9BB_.wvu.FilterData" localSheetId="3" hidden="1">'2019'!$A$1:$S$92</definedName>
    <definedName name="Z_C72231D5_AFBD_4118_82FF_D165EB106C02_.wvu.FilterData" localSheetId="1" hidden="1">'2017'!$A$1:$S$458</definedName>
    <definedName name="Z_C72231D5_AFBD_4118_82FF_D165EB106C02_.wvu.FilterData" localSheetId="2" hidden="1">'2018'!$A$1:$S$200</definedName>
    <definedName name="Z_C72231D5_AFBD_4118_82FF_D165EB106C02_.wvu.FilterData" localSheetId="3" hidden="1">'2019'!$A$1:$S$92</definedName>
    <definedName name="Z_C730C81A_E50E_4AE4_A6FC_DF669A592EF6_.wvu.FilterData" localSheetId="1" hidden="1">'2017'!$A$1:$S$458</definedName>
    <definedName name="Z_C730C81A_E50E_4AE4_A6FC_DF669A592EF6_.wvu.FilterData" localSheetId="2" hidden="1">'2018'!$A$1:$S$200</definedName>
    <definedName name="Z_C730C81A_E50E_4AE4_A6FC_DF669A592EF6_.wvu.FilterData" localSheetId="3" hidden="1">'2019'!$A$1:$S$92</definedName>
    <definedName name="Z_C7344EE1_4362_4228_BF76_A7F47D47650F_.wvu.FilterData" localSheetId="1" hidden="1">'2017'!$A$1:$S$458</definedName>
    <definedName name="Z_C7344EE1_4362_4228_BF76_A7F47D47650F_.wvu.FilterData" localSheetId="2" hidden="1">'2018'!$A$1:$S$200</definedName>
    <definedName name="Z_C7344EE1_4362_4228_BF76_A7F47D47650F_.wvu.FilterData" localSheetId="3" hidden="1">'2019'!$A$1:$S$92</definedName>
    <definedName name="Z_C747F4DB_0976_4113_ABC9_D9B92C821529_.wvu.FilterData" localSheetId="2" hidden="1">'2018'!$A$1:$S$200</definedName>
    <definedName name="Z_C747F4DB_0976_4113_ABC9_D9B92C821529_.wvu.FilterData" localSheetId="3" hidden="1">'2019'!$A$1:$S$92</definedName>
    <definedName name="Z_C74C9400_16A1_4402_A0DC_479CB775F4EE_.wvu.FilterData" localSheetId="2" hidden="1">'2018'!$A$1:$S$200</definedName>
    <definedName name="Z_C74C9400_16A1_4402_A0DC_479CB775F4EE_.wvu.FilterData" localSheetId="3" hidden="1">'2019'!$A$1:$S$92</definedName>
    <definedName name="Z_C75E9751_A027_43BA_9906_1AA06E25B287_.wvu.FilterData" localSheetId="2" hidden="1">'2018'!$A$1:$S$200</definedName>
    <definedName name="Z_C75E9751_A027_43BA_9906_1AA06E25B287_.wvu.FilterData" localSheetId="3" hidden="1">'2019'!$A$1:$S$92</definedName>
    <definedName name="Z_C763EF97_0E70_4FD4_8D7D_179FFFB30581_.wvu.FilterData" localSheetId="2" hidden="1">'2018'!$A$1:$S$200</definedName>
    <definedName name="Z_C763EF97_0E70_4FD4_8D7D_179FFFB30581_.wvu.FilterData" localSheetId="3" hidden="1">'2019'!$A$1:$S$92</definedName>
    <definedName name="Z_C771D769_B678_4D23_8059_78C40279B1BA_.wvu.FilterData" localSheetId="2" hidden="1">'2018'!$A$1:$S$200</definedName>
    <definedName name="Z_C771D769_B678_4D23_8059_78C40279B1BA_.wvu.FilterData" localSheetId="3" hidden="1">'2019'!$A$1:$S$92</definedName>
    <definedName name="Z_C776FED6_BD2C_4184_BDEB_BFC9762C79DC_.wvu.FilterData" localSheetId="1" hidden="1">'2017'!$A$1:$S$1158</definedName>
    <definedName name="Z_C776FED6_BD2C_4184_BDEB_BFC9762C79DC_.wvu.FilterData" localSheetId="2" hidden="1">'2018'!$A$1:$S$200</definedName>
    <definedName name="Z_C776FED6_BD2C_4184_BDEB_BFC9762C79DC_.wvu.FilterData" localSheetId="3" hidden="1">'2019'!$A$1:$S$92</definedName>
    <definedName name="Z_C79292EB_5D67_4ECF_A1DC_391A41435FC8_.wvu.FilterData" localSheetId="2" hidden="1">'2018'!$A$1:$S$200</definedName>
    <definedName name="Z_C79292EB_5D67_4ECF_A1DC_391A41435FC8_.wvu.FilterData" localSheetId="3" hidden="1">'2019'!$A$1:$S$92</definedName>
    <definedName name="Z_C7A871BF_C545_45C9_927E_0B511E694403_.wvu.FilterData" localSheetId="1" hidden="1">'2017'!$A$1:$S$458</definedName>
    <definedName name="Z_C7A871BF_C545_45C9_927E_0B511E694403_.wvu.FilterData" localSheetId="2" hidden="1">'2018'!$A$1:$S$200</definedName>
    <definedName name="Z_C7A871BF_C545_45C9_927E_0B511E694403_.wvu.FilterData" localSheetId="3" hidden="1">'2019'!$A$1:$S$92</definedName>
    <definedName name="Z_C7B5582D_2A45_426A_9F4E_4601C6F6B1EC_.wvu.FilterData" localSheetId="1" hidden="1">'2017'!$A$1:$S$458</definedName>
    <definedName name="Z_C7B5582D_2A45_426A_9F4E_4601C6F6B1EC_.wvu.FilterData" localSheetId="2" hidden="1">'2018'!$A$1:$S$200</definedName>
    <definedName name="Z_C7B5582D_2A45_426A_9F4E_4601C6F6B1EC_.wvu.FilterData" localSheetId="3" hidden="1">'2019'!$A$1:$S$92</definedName>
    <definedName name="Z_C7CCB9F9_98F7_4CFC_95F3_BE2EDC95A2BA_.wvu.FilterData" localSheetId="2" hidden="1">'2018'!$A$1:$S$200</definedName>
    <definedName name="Z_C7CCB9F9_98F7_4CFC_95F3_BE2EDC95A2BA_.wvu.FilterData" localSheetId="3" hidden="1">'2019'!$A$1:$S$92</definedName>
    <definedName name="Z_C7ED9B1F_AF00_4A8F_AD6E_2B13DB4BF5AA_.wvu.FilterData" localSheetId="2" hidden="1">'2018'!$A$1:$S$200</definedName>
    <definedName name="Z_C7ED9B1F_AF00_4A8F_AD6E_2B13DB4BF5AA_.wvu.FilterData" localSheetId="3" hidden="1">'2019'!$A$1:$S$92</definedName>
    <definedName name="Z_C7FD920E_9885_42C0_983E_07D8585FDF5E_.wvu.FilterData" localSheetId="1" hidden="1">'2017'!$A$1:$S$1158</definedName>
    <definedName name="Z_C7FD920E_9885_42C0_983E_07D8585FDF5E_.wvu.FilterData" localSheetId="2" hidden="1">'2018'!$A$1:$S$200</definedName>
    <definedName name="Z_C7FD920E_9885_42C0_983E_07D8585FDF5E_.wvu.FilterData" localSheetId="3" hidden="1">'2019'!$A$1:$S$92</definedName>
    <definedName name="Z_C802E21E_3964_4ACA_BC7B_0285C0C683B1_.wvu.FilterData" localSheetId="2" hidden="1">'2018'!$A$1:$S$200</definedName>
    <definedName name="Z_C802E21E_3964_4ACA_BC7B_0285C0C683B1_.wvu.FilterData" localSheetId="3" hidden="1">'2019'!$A$1:$S$92</definedName>
    <definedName name="Z_C818320E_BCE5_4026_89B0_9812EDE743F8_.wvu.FilterData" localSheetId="1" hidden="1">'2017'!$A$1:$S$458</definedName>
    <definedName name="Z_C818320E_BCE5_4026_89B0_9812EDE743F8_.wvu.FilterData" localSheetId="2" hidden="1">'2018'!$A$1:$S$200</definedName>
    <definedName name="Z_C818320E_BCE5_4026_89B0_9812EDE743F8_.wvu.FilterData" localSheetId="3" hidden="1">'2019'!$A$1:$S$92</definedName>
    <definedName name="Z_C81CD033_B399_4A89_86E7_CE059D055760_.wvu.FilterData" localSheetId="2" hidden="1">'2018'!$A$1:$S$200</definedName>
    <definedName name="Z_C81CD033_B399_4A89_86E7_CE059D055760_.wvu.FilterData" localSheetId="3" hidden="1">'2019'!$A$1:$S$92</definedName>
    <definedName name="Z_C827E2D4_B973_4F44_9811_42F570816369_.wvu.FilterData" localSheetId="1" hidden="1">'2017'!$A$1:$S$1158</definedName>
    <definedName name="Z_C827E2D4_B973_4F44_9811_42F570816369_.wvu.FilterData" localSheetId="2" hidden="1">'2018'!$A$1:$S$200</definedName>
    <definedName name="Z_C827E2D4_B973_4F44_9811_42F570816369_.wvu.FilterData" localSheetId="3" hidden="1">'2019'!$A$1:$S$92</definedName>
    <definedName name="Z_C83009E5_B166_45A7_AD5D_DA7A158D3B10_.wvu.FilterData" localSheetId="1" hidden="1">'2017'!$A$1:$S$458</definedName>
    <definedName name="Z_C83009E5_B166_45A7_AD5D_DA7A158D3B10_.wvu.FilterData" localSheetId="2" hidden="1">'2018'!$A$1:$S$200</definedName>
    <definedName name="Z_C83009E5_B166_45A7_AD5D_DA7A158D3B10_.wvu.FilterData" localSheetId="3" hidden="1">'2019'!$A$1:$S$92</definedName>
    <definedName name="Z_C839F162_497E_4EFD_B242_64535FD1AB60_.wvu.FilterData" localSheetId="2" hidden="1">'2018'!$A$1:$S$200</definedName>
    <definedName name="Z_C839F162_497E_4EFD_B242_64535FD1AB60_.wvu.FilterData" localSheetId="3" hidden="1">'2019'!$A$1:$S$92</definedName>
    <definedName name="Z_C84BE4AF_CEC4_4701_94F2_E48B672D7BCB_.wvu.FilterData" localSheetId="1" hidden="1">'2017'!$A$1:$S$1158</definedName>
    <definedName name="Z_C84BE4AF_CEC4_4701_94F2_E48B672D7BCB_.wvu.FilterData" localSheetId="2" hidden="1">'2018'!$A$1:$S$200</definedName>
    <definedName name="Z_C84BE4AF_CEC4_4701_94F2_E48B672D7BCB_.wvu.FilterData" localSheetId="3" hidden="1">'2019'!$A$1:$S$92</definedName>
    <definedName name="Z_C8546D4F_3712_45DC_8555_991B7E4B5E33_.wvu.FilterData" localSheetId="1" hidden="1">'2017'!$A$1:$S$458</definedName>
    <definedName name="Z_C8546D4F_3712_45DC_8555_991B7E4B5E33_.wvu.FilterData" localSheetId="2" hidden="1">'2018'!$A$1:$S$200</definedName>
    <definedName name="Z_C8546D4F_3712_45DC_8555_991B7E4B5E33_.wvu.FilterData" localSheetId="3" hidden="1">'2019'!$A$1:$S$92</definedName>
    <definedName name="Z_C8B76330_A3B1_41D6_B0ED_D9141E0C0A9D_.wvu.FilterData" localSheetId="1" hidden="1">'2017'!$A$1:$S$458</definedName>
    <definedName name="Z_C8B76330_A3B1_41D6_B0ED_D9141E0C0A9D_.wvu.FilterData" localSheetId="2" hidden="1">'2018'!$A$1:$S$200</definedName>
    <definedName name="Z_C8B76330_A3B1_41D6_B0ED_D9141E0C0A9D_.wvu.FilterData" localSheetId="3" hidden="1">'2019'!$A$1:$S$92</definedName>
    <definedName name="Z_C8C2DC13_579F_4FA6_ACFD_9F5F58C36D56_.wvu.FilterData" localSheetId="2" hidden="1">'2018'!$A$1:$S$200</definedName>
    <definedName name="Z_C8C2DC13_579F_4FA6_ACFD_9F5F58C36D56_.wvu.FilterData" localSheetId="3" hidden="1">'2019'!$A$1:$S$92</definedName>
    <definedName name="Z_C8D0A80F_E0FA_413E_8F35_B15AD825F1D2_.wvu.FilterData" localSheetId="1" hidden="1">'2017'!$A$1:$S$458</definedName>
    <definedName name="Z_C8D0A80F_E0FA_413E_8F35_B15AD825F1D2_.wvu.FilterData" localSheetId="2" hidden="1">'2018'!$A$1:$S$200</definedName>
    <definedName name="Z_C8D0A80F_E0FA_413E_8F35_B15AD825F1D2_.wvu.FilterData" localSheetId="3" hidden="1">'2019'!$A$1:$S$92</definedName>
    <definedName name="Z_C8D2C902_FA37_4E74_962F_AC3766D585A7_.wvu.FilterData" localSheetId="2" hidden="1">'2018'!$A$1:$S$200</definedName>
    <definedName name="Z_C8D2C902_FA37_4E74_962F_AC3766D585A7_.wvu.FilterData" localSheetId="3" hidden="1">'2019'!$A$1:$S$92</definedName>
    <definedName name="Z_C8E15839_AFF9_42AF_BD22_88CCF9F6A0F7_.wvu.FilterData" localSheetId="1" hidden="1">'2017'!$A$1:$S$1158</definedName>
    <definedName name="Z_C8E15839_AFF9_42AF_BD22_88CCF9F6A0F7_.wvu.FilterData" localSheetId="2" hidden="1">'2018'!$A$1:$S$200</definedName>
    <definedName name="Z_C8E15839_AFF9_42AF_BD22_88CCF9F6A0F7_.wvu.FilterData" localSheetId="3" hidden="1">'2019'!$A$1:$S$92</definedName>
    <definedName name="Z_C8EECA0C_B373_4ED0_8114_28678EC4A97B_.wvu.FilterData" localSheetId="3" hidden="1">'2019'!$A$1:$S$92</definedName>
    <definedName name="Z_C8F8B136_D428_4739_9237_B1E8B5299017_.wvu.FilterData" localSheetId="2" hidden="1">'2018'!$A$1:$S$200</definedName>
    <definedName name="Z_C8F8B136_D428_4739_9237_B1E8B5299017_.wvu.FilterData" localSheetId="3" hidden="1">'2019'!$A$1:$S$92</definedName>
    <definedName name="Z_C906694F_9899_4106_8DF0_9082A680A16F_.wvu.FilterData" localSheetId="1" hidden="1">'2017'!$A$1:$S$458</definedName>
    <definedName name="Z_C906694F_9899_4106_8DF0_9082A680A16F_.wvu.FilterData" localSheetId="2" hidden="1">'2018'!$A$1:$S$200</definedName>
    <definedName name="Z_C906694F_9899_4106_8DF0_9082A680A16F_.wvu.FilterData" localSheetId="3" hidden="1">'2019'!$A$1:$S$92</definedName>
    <definedName name="Z_C940772A_5916_4B1D_A11E_E0F7332FDA9E_.wvu.FilterData" localSheetId="1" hidden="1">'2017'!$A$1:$S$458</definedName>
    <definedName name="Z_C940772A_5916_4B1D_A11E_E0F7332FDA9E_.wvu.FilterData" localSheetId="2" hidden="1">'2018'!$A$1:$S$200</definedName>
    <definedName name="Z_C940772A_5916_4B1D_A11E_E0F7332FDA9E_.wvu.FilterData" localSheetId="3" hidden="1">'2019'!$A$1:$S$92</definedName>
    <definedName name="Z_C9501324_A4B6_41DD_97F8_10CE620CFD21_.wvu.FilterData" localSheetId="1" hidden="1">'2017'!$A$1:$S$458</definedName>
    <definedName name="Z_C9501324_A4B6_41DD_97F8_10CE620CFD21_.wvu.FilterData" localSheetId="2" hidden="1">'2018'!$A$1:$S$200</definedName>
    <definedName name="Z_C9501324_A4B6_41DD_97F8_10CE620CFD21_.wvu.FilterData" localSheetId="3" hidden="1">'2019'!$A$1:$S$92</definedName>
    <definedName name="Z_C955E39A_77C5_4D85_9989_C73F4ED39688_.wvu.FilterData" localSheetId="1" hidden="1">'2017'!$A$1:$S$458</definedName>
    <definedName name="Z_C955E39A_77C5_4D85_9989_C73F4ED39688_.wvu.FilterData" localSheetId="2" hidden="1">'2018'!$A$1:$S$200</definedName>
    <definedName name="Z_C955E39A_77C5_4D85_9989_C73F4ED39688_.wvu.FilterData" localSheetId="3" hidden="1">'2019'!$A$1:$S$92</definedName>
    <definedName name="Z_C95B9BAB_228A_4FD6_8D5A_EE29846D43C9_.wvu.FilterData" localSheetId="2" hidden="1">'2018'!$A$1:$S$200</definedName>
    <definedName name="Z_C95B9BAB_228A_4FD6_8D5A_EE29846D43C9_.wvu.FilterData" localSheetId="3" hidden="1">'2019'!$A$1:$S$92</definedName>
    <definedName name="Z_C961827F_50E7_4841_8AE8_A2D4C3F8E2D5_.wvu.FilterData" localSheetId="1" hidden="1">'2017'!$A$1:$S$458</definedName>
    <definedName name="Z_C961827F_50E7_4841_8AE8_A2D4C3F8E2D5_.wvu.FilterData" localSheetId="2" hidden="1">'2018'!$A$1:$S$200</definedName>
    <definedName name="Z_C961827F_50E7_4841_8AE8_A2D4C3F8E2D5_.wvu.FilterData" localSheetId="3" hidden="1">'2019'!$A$1:$S$92</definedName>
    <definedName name="Z_C96ED366_2743_46FB_B7BF_0124BED00558_.wvu.FilterData" localSheetId="3" hidden="1">'2019'!$A$1:$S$92</definedName>
    <definedName name="Z_C9C60F97_9CDD_4F71_8314_E80003C2AF0F_.wvu.FilterData" localSheetId="2" hidden="1">'2018'!$A$1:$S$200</definedName>
    <definedName name="Z_C9C60F97_9CDD_4F71_8314_E80003C2AF0F_.wvu.FilterData" localSheetId="3" hidden="1">'2019'!$A$1:$S$92</definedName>
    <definedName name="Z_C9C91096_536E_4DC2_A2D2_E060ADB3ED1C_.wvu.FilterData" localSheetId="1" hidden="1">'2017'!$A$1:$S$458</definedName>
    <definedName name="Z_C9C91096_536E_4DC2_A2D2_E060ADB3ED1C_.wvu.FilterData" localSheetId="2" hidden="1">'2018'!$A$1:$S$200</definedName>
    <definedName name="Z_C9C91096_536E_4DC2_A2D2_E060ADB3ED1C_.wvu.FilterData" localSheetId="3" hidden="1">'2019'!$A$1:$S$92</definedName>
    <definedName name="Z_C9E5E20A_F571_42B8_A0AB_FD50E2819815_.wvu.FilterData" localSheetId="2" hidden="1">'2018'!$A$1:$S$200</definedName>
    <definedName name="Z_C9E5E20A_F571_42B8_A0AB_FD50E2819815_.wvu.FilterData" localSheetId="3" hidden="1">'2019'!$A$1:$S$92</definedName>
    <definedName name="Z_C9F4383F_9CFC_4A8F_A2D4_9482B6746DFD_.wvu.FilterData" localSheetId="2" hidden="1">'2018'!$A$1:$S$200</definedName>
    <definedName name="Z_C9F4383F_9CFC_4A8F_A2D4_9482B6746DFD_.wvu.FilterData" localSheetId="3" hidden="1">'2019'!$A$1:$S$92</definedName>
    <definedName name="Z_CA203CA1_45EA_4EB3_B477_119DC8E8EDF4_.wvu.FilterData" localSheetId="2" hidden="1">'2018'!$A$1:$S$200</definedName>
    <definedName name="Z_CA203CA1_45EA_4EB3_B477_119DC8E8EDF4_.wvu.FilterData" localSheetId="3" hidden="1">'2019'!$A$1:$S$92</definedName>
    <definedName name="Z_CA5E2CB7_7C8F_4910_92DD_C710289399F6_.wvu.FilterData" localSheetId="1" hidden="1">'2017'!$A$1:$S$458</definedName>
    <definedName name="Z_CA5E2CB7_7C8F_4910_92DD_C710289399F6_.wvu.FilterData" localSheetId="2" hidden="1">'2018'!$A$1:$S$200</definedName>
    <definedName name="Z_CA5E2CB7_7C8F_4910_92DD_C710289399F6_.wvu.FilterData" localSheetId="3" hidden="1">'2019'!$A$1:$S$92</definedName>
    <definedName name="Z_CA678983_90AA_4D3F_BB9E_C9668695141F_.wvu.FilterData" localSheetId="2" hidden="1">'2018'!$A$1:$S$200</definedName>
    <definedName name="Z_CA678983_90AA_4D3F_BB9E_C9668695141F_.wvu.FilterData" localSheetId="3" hidden="1">'2019'!$A$1:$S$92</definedName>
    <definedName name="Z_CA6D7946_9B17_4BF3_8939_54E6171016BC_.wvu.FilterData" localSheetId="2" hidden="1">'2018'!$A$1:$S$200</definedName>
    <definedName name="Z_CA6D7946_9B17_4BF3_8939_54E6171016BC_.wvu.FilterData" localSheetId="3" hidden="1">'2019'!$A$1:$S$92</definedName>
    <definedName name="Z_CAA76209_0404_41A9_AD7D_BBF7A7221884_.wvu.FilterData" localSheetId="1" hidden="1">'2017'!$A$1:$S$458</definedName>
    <definedName name="Z_CAA76209_0404_41A9_AD7D_BBF7A7221884_.wvu.FilterData" localSheetId="2" hidden="1">'2018'!$A$1:$S$200</definedName>
    <definedName name="Z_CAA76209_0404_41A9_AD7D_BBF7A7221884_.wvu.FilterData" localSheetId="3" hidden="1">'2019'!$A$1:$S$92</definedName>
    <definedName name="Z_CAAA3C6A_3336_4965_BFD9_0270B5BAB28B_.wvu.FilterData" localSheetId="2" hidden="1">'2018'!$A$1:$S$200</definedName>
    <definedName name="Z_CAAA3C6A_3336_4965_BFD9_0270B5BAB28B_.wvu.FilterData" localSheetId="3" hidden="1">'2019'!$A$1:$S$92</definedName>
    <definedName name="Z_CAB3963D_3BE1_4705_9824_E66DC37C679D_.wvu.FilterData" localSheetId="2" hidden="1">'2018'!$A$1:$S$200</definedName>
    <definedName name="Z_CAB3963D_3BE1_4705_9824_E66DC37C679D_.wvu.FilterData" localSheetId="3" hidden="1">'2019'!$A$1:$S$92</definedName>
    <definedName name="Z_CB02616A_D1B2_46D2_BB6A_5ACC022F6A2B_.wvu.FilterData" localSheetId="2" hidden="1">'2018'!$A$1:$S$200</definedName>
    <definedName name="Z_CB02616A_D1B2_46D2_BB6A_5ACC022F6A2B_.wvu.FilterData" localSheetId="3" hidden="1">'2019'!$A$1:$S$92</definedName>
    <definedName name="Z_CB068FBB_AAC5_4797_A62C_F8DF1B1218D5_.wvu.FilterData" localSheetId="3" hidden="1">'2019'!$A$1:$S$92</definedName>
    <definedName name="Z_CB0C5B6D_5A2C_4A39_AB18_FEB4A02B50D5_.wvu.FilterData" localSheetId="3" hidden="1">'2019'!$A$1:$S$92</definedName>
    <definedName name="Z_CB164886_0585_446F_9242_40A3C567D449_.wvu.FilterData" localSheetId="1" hidden="1">'2017'!$A$1:$S$1158</definedName>
    <definedName name="Z_CB164886_0585_446F_9242_40A3C567D449_.wvu.FilterData" localSheetId="2" hidden="1">'2018'!$A$1:$S$200</definedName>
    <definedName name="Z_CB164886_0585_446F_9242_40A3C567D449_.wvu.FilterData" localSheetId="3" hidden="1">'2019'!$A$1:$S$92</definedName>
    <definedName name="Z_CB20DF96_8D58_457F_9FE7_172F79250D70_.wvu.FilterData" localSheetId="3" hidden="1">'2019'!$A$1:$S$92</definedName>
    <definedName name="Z_CB6B5D71_24DD_4C89_ABFF_9B435DB8A680_.wvu.FilterData" localSheetId="2" hidden="1">'2018'!$A$1:$S$200</definedName>
    <definedName name="Z_CB6B5D71_24DD_4C89_ABFF_9B435DB8A680_.wvu.FilterData" localSheetId="3" hidden="1">'2019'!$A$1:$S$92</definedName>
    <definedName name="Z_CB6FE1EC_D4BA_4074_AF25_D63FEDB21D84_.wvu.FilterData" localSheetId="1" hidden="1">'2017'!$A$1:$S$458</definedName>
    <definedName name="Z_CB6FE1EC_D4BA_4074_AF25_D63FEDB21D84_.wvu.FilterData" localSheetId="2" hidden="1">'2018'!$A$1:$S$200</definedName>
    <definedName name="Z_CB6FE1EC_D4BA_4074_AF25_D63FEDB21D84_.wvu.FilterData" localSheetId="3" hidden="1">'2019'!$A$1:$S$92</definedName>
    <definedName name="Z_CB8D0EF2_1D0D_4BC8_9AE7_3AE211D3C4E6_.wvu.FilterData" localSheetId="1" hidden="1">'2017'!$A$1:$S$458</definedName>
    <definedName name="Z_CB8D0EF2_1D0D_4BC8_9AE7_3AE211D3C4E6_.wvu.FilterData" localSheetId="2" hidden="1">'2018'!$A$1:$S$200</definedName>
    <definedName name="Z_CB8D0EF2_1D0D_4BC8_9AE7_3AE211D3C4E6_.wvu.FilterData" localSheetId="3" hidden="1">'2019'!$A$1:$S$92</definedName>
    <definedName name="Z_CB8F72D7_426A_4DC4_BE83_184523B37BBC_.wvu.FilterData" localSheetId="2" hidden="1">'2018'!$A$1:$S$200</definedName>
    <definedName name="Z_CB8F72D7_426A_4DC4_BE83_184523B37BBC_.wvu.FilterData" localSheetId="3" hidden="1">'2019'!$A$1:$S$92</definedName>
    <definedName name="Z_CBC40A08_0C9E_4AD5_8A2A_00BCDCC4D822_.wvu.FilterData" localSheetId="2" hidden="1">'2018'!$A$1:$S$200</definedName>
    <definedName name="Z_CBC40A08_0C9E_4AD5_8A2A_00BCDCC4D822_.wvu.FilterData" localSheetId="3" hidden="1">'2019'!$A$1:$S$92</definedName>
    <definedName name="Z_CBD4F6F3_4542_4617_ACCD_41B2C4281A51_.wvu.FilterData" localSheetId="1" hidden="1">'2017'!$A$1:$S$458</definedName>
    <definedName name="Z_CBD4F6F3_4542_4617_ACCD_41B2C4281A51_.wvu.FilterData" localSheetId="2" hidden="1">'2018'!$A$1:$S$200</definedName>
    <definedName name="Z_CBD4F6F3_4542_4617_ACCD_41B2C4281A51_.wvu.FilterData" localSheetId="3" hidden="1">'2019'!$A$1:$S$92</definedName>
    <definedName name="Z_CBD9A872_9D2E_4413_80D1_042DD5884C40_.wvu.FilterData" localSheetId="3" hidden="1">'2019'!$A$1:$S$92</definedName>
    <definedName name="Z_CC4958B9_97A1_4D74_8183_DAFC5CEC25C3_.wvu.FilterData" localSheetId="2" hidden="1">'2018'!$A$1:$S$200</definedName>
    <definedName name="Z_CC4958B9_97A1_4D74_8183_DAFC5CEC25C3_.wvu.FilterData" localSheetId="3" hidden="1">'2019'!$A$1:$S$92</definedName>
    <definedName name="Z_CC64DD6F_1F3C_43C5_861B_88B39FF6327C_.wvu.FilterData" localSheetId="2" hidden="1">'2018'!$A$1:$S$200</definedName>
    <definedName name="Z_CC64DD6F_1F3C_43C5_861B_88B39FF6327C_.wvu.FilterData" localSheetId="3" hidden="1">'2019'!$A$1:$S$92</definedName>
    <definedName name="Z_CC66ED2C_641C_4C47_803F_453CB02F7355_.wvu.FilterData" localSheetId="1" hidden="1">'2017'!$A$1:$S$458</definedName>
    <definedName name="Z_CC66ED2C_641C_4C47_803F_453CB02F7355_.wvu.FilterData" localSheetId="2" hidden="1">'2018'!$A$1:$S$200</definedName>
    <definedName name="Z_CC66ED2C_641C_4C47_803F_453CB02F7355_.wvu.FilterData" localSheetId="3" hidden="1">'2019'!$A$1:$S$92</definedName>
    <definedName name="Z_CC6A3E1D_CDE4_4CD8_A5CD_BF8AC138B385_.wvu.FilterData" localSheetId="2" hidden="1">'2018'!$A$1:$S$200</definedName>
    <definedName name="Z_CC6A3E1D_CDE4_4CD8_A5CD_BF8AC138B385_.wvu.FilterData" localSheetId="3" hidden="1">'2019'!$A$1:$S$92</definedName>
    <definedName name="Z_CC6F1ED6_E584_4310_BD4F_12F3CDCDE933_.wvu.FilterData" localSheetId="2" hidden="1">'2018'!$A$1:$S$200</definedName>
    <definedName name="Z_CC6F1ED6_E584_4310_BD4F_12F3CDCDE933_.wvu.FilterData" localSheetId="3" hidden="1">'2019'!$A$1:$S$92</definedName>
    <definedName name="Z_CC8530E7_FCC7_4D21_965E_C2A8B1C8F22A_.wvu.FilterData" localSheetId="2" hidden="1">'2018'!$A$1:$S$200</definedName>
    <definedName name="Z_CC8530E7_FCC7_4D21_965E_C2A8B1C8F22A_.wvu.FilterData" localSheetId="3" hidden="1">'2019'!$A$1:$S$92</definedName>
    <definedName name="Z_CC853868_53C9_4592_882E_5DDED9D8CDE9_.wvu.FilterData" localSheetId="1" hidden="1">'2017'!$A$1:$S$458</definedName>
    <definedName name="Z_CC853868_53C9_4592_882E_5DDED9D8CDE9_.wvu.FilterData" localSheetId="2" hidden="1">'2018'!$A$1:$S$200</definedName>
    <definedName name="Z_CC853868_53C9_4592_882E_5DDED9D8CDE9_.wvu.FilterData" localSheetId="3" hidden="1">'2019'!$A$1:$S$92</definedName>
    <definedName name="Z_CCC49D08_B2D9_499E_A175_A8CF381FD62D_.wvu.FilterData" localSheetId="1" hidden="1">'2017'!$A$1:$S$458</definedName>
    <definedName name="Z_CCC49D08_B2D9_499E_A175_A8CF381FD62D_.wvu.FilterData" localSheetId="2" hidden="1">'2018'!$A$1:$S$200</definedName>
    <definedName name="Z_CCC49D08_B2D9_499E_A175_A8CF381FD62D_.wvu.FilterData" localSheetId="3" hidden="1">'2019'!$A$1:$S$92</definedName>
    <definedName name="Z_CCF3DA3F_6AA7_4EF5_8692_6F13704D7371_.wvu.FilterData" localSheetId="2" hidden="1">'2018'!$A$1:$S$200</definedName>
    <definedName name="Z_CCF3DA3F_6AA7_4EF5_8692_6F13704D7371_.wvu.FilterData" localSheetId="3" hidden="1">'2019'!$A$1:$S$92</definedName>
    <definedName name="Z_CD1AF6BE_89D4_4A65_8D0E_12D04943A3BD_.wvu.FilterData" localSheetId="1" hidden="1">'2017'!$A$1:$S$1158</definedName>
    <definedName name="Z_CD1AF6BE_89D4_4A65_8D0E_12D04943A3BD_.wvu.FilterData" localSheetId="2" hidden="1">'2018'!$A$1:$S$200</definedName>
    <definedName name="Z_CD1AF6BE_89D4_4A65_8D0E_12D04943A3BD_.wvu.FilterData" localSheetId="3" hidden="1">'2019'!$A$1:$S$92</definedName>
    <definedName name="Z_CD60ACBE_17FC_48D6_BD33_595857236420_.wvu.FilterData" localSheetId="3" hidden="1">'2019'!$A$1:$S$92</definedName>
    <definedName name="Z_CD6327D1_E52B_486B_A837_0604AEC118CF_.wvu.FilterData" localSheetId="1" hidden="1">'2017'!$A$1:$S$458</definedName>
    <definedName name="Z_CD6327D1_E52B_486B_A837_0604AEC118CF_.wvu.FilterData" localSheetId="2" hidden="1">'2018'!$A$1:$S$200</definedName>
    <definedName name="Z_CD6327D1_E52B_486B_A837_0604AEC118CF_.wvu.FilterData" localSheetId="3" hidden="1">'2019'!$A$1:$S$92</definedName>
    <definedName name="Z_CD6AAC92_E915_428E_8105_D7F4EE51A246_.wvu.FilterData" localSheetId="1" hidden="1">'2017'!$A$1:$S$458</definedName>
    <definedName name="Z_CD6AAC92_E915_428E_8105_D7F4EE51A246_.wvu.FilterData" localSheetId="2" hidden="1">'2018'!$A$1:$S$200</definedName>
    <definedName name="Z_CD6AAC92_E915_428E_8105_D7F4EE51A246_.wvu.FilterData" localSheetId="3" hidden="1">'2019'!$A$1:$S$92</definedName>
    <definedName name="Z_CD6D69F2_F8AF_49CE_9B8F_7E1372B2FBE8_.wvu.FilterData" localSheetId="2" hidden="1">'2018'!$A$1:$S$200</definedName>
    <definedName name="Z_CD6D69F2_F8AF_49CE_9B8F_7E1372B2FBE8_.wvu.FilterData" localSheetId="3" hidden="1">'2019'!$A$1:$S$92</definedName>
    <definedName name="Z_CD7DEC23_F385_462D_BF54_607A85A78E17_.wvu.FilterData" localSheetId="2" hidden="1">'2018'!$A$1:$S$200</definedName>
    <definedName name="Z_CD7DEC23_F385_462D_BF54_607A85A78E17_.wvu.FilterData" localSheetId="3" hidden="1">'2019'!$A$1:$S$92</definedName>
    <definedName name="Z_CD857F6B_636B_4DC6_A07B_F7F2ADC7BC31_.wvu.FilterData" localSheetId="2" hidden="1">'2018'!$A$1:$S$200</definedName>
    <definedName name="Z_CD857F6B_636B_4DC6_A07B_F7F2ADC7BC31_.wvu.FilterData" localSheetId="3" hidden="1">'2019'!$A$1:$S$92</definedName>
    <definedName name="Z_CDAC5E32_0156_496A_A101_49FBC4BBC654_.wvu.FilterData" localSheetId="1" hidden="1">'2017'!$A$1:$S$458</definedName>
    <definedName name="Z_CDAC5E32_0156_496A_A101_49FBC4BBC654_.wvu.FilterData" localSheetId="2" hidden="1">'2018'!$A$1:$S$200</definedName>
    <definedName name="Z_CDAC5E32_0156_496A_A101_49FBC4BBC654_.wvu.FilterData" localSheetId="3" hidden="1">'2019'!$A$1:$S$92</definedName>
    <definedName name="Z_CDB8DFAD_F553_4E2A_BC8F_997A0A91F7E0_.wvu.FilterData" localSheetId="1" hidden="1">'2017'!$A$1:$S$458</definedName>
    <definedName name="Z_CDB8DFAD_F553_4E2A_BC8F_997A0A91F7E0_.wvu.FilterData" localSheetId="2" hidden="1">'2018'!$A$1:$S$200</definedName>
    <definedName name="Z_CDB8DFAD_F553_4E2A_BC8F_997A0A91F7E0_.wvu.FilterData" localSheetId="3" hidden="1">'2019'!$A$1:$S$92</definedName>
    <definedName name="Z_CDE902A2_1FC4_4FE2_B0AA_E49B4F082AF6_.wvu.FilterData" localSheetId="1" hidden="1">'2017'!$A$1:$S$1158</definedName>
    <definedName name="Z_CDE902A2_1FC4_4FE2_B0AA_E49B4F082AF6_.wvu.FilterData" localSheetId="2" hidden="1">'2018'!$A$1:$S$200</definedName>
    <definedName name="Z_CDE902A2_1FC4_4FE2_B0AA_E49B4F082AF6_.wvu.FilterData" localSheetId="3" hidden="1">'2019'!$A$1:$S$92</definedName>
    <definedName name="Z_CDEC3AAD_47E4_42CC_B57B_A0DF92346903_.wvu.FilterData" localSheetId="2" hidden="1">'2018'!$A$1:$S$200</definedName>
    <definedName name="Z_CDEC3AAD_47E4_42CC_B57B_A0DF92346903_.wvu.FilterData" localSheetId="3" hidden="1">'2019'!$A$1:$S$92</definedName>
    <definedName name="Z_CDEC6CA5_132D_4367_8FBD_608832CA91F9_.wvu.FilterData" localSheetId="1" hidden="1">'2017'!$A$1:$S$458</definedName>
    <definedName name="Z_CDEC6CA5_132D_4367_8FBD_608832CA91F9_.wvu.FilterData" localSheetId="2" hidden="1">'2018'!$A$1:$S$200</definedName>
    <definedName name="Z_CDEC6CA5_132D_4367_8FBD_608832CA91F9_.wvu.FilterData" localSheetId="3" hidden="1">'2019'!$A$1:$S$92</definedName>
    <definedName name="Z_CDF841B8_3ADA_4C7F_B391_9F889BFE7F2A_.wvu.FilterData" localSheetId="1" hidden="1">'2017'!$A$1:$S$458</definedName>
    <definedName name="Z_CDF841B8_3ADA_4C7F_B391_9F889BFE7F2A_.wvu.FilterData" localSheetId="2" hidden="1">'2018'!$A$1:$S$200</definedName>
    <definedName name="Z_CDF841B8_3ADA_4C7F_B391_9F889BFE7F2A_.wvu.FilterData" localSheetId="3" hidden="1">'2019'!$A$1:$S$92</definedName>
    <definedName name="Z_CE0A15F4_FF24_4CDB_A85F_70F004A9829D_.wvu.FilterData" localSheetId="2" hidden="1">'2018'!$A$1:$S$200</definedName>
    <definedName name="Z_CE0A15F4_FF24_4CDB_A85F_70F004A9829D_.wvu.FilterData" localSheetId="3" hidden="1">'2019'!$A$1:$S$92</definedName>
    <definedName name="Z_CE0FF54A_1FEC_48C2_A954_5A2270903AA0_.wvu.FilterData" localSheetId="1" hidden="1">'2017'!$A$1:$S$458</definedName>
    <definedName name="Z_CE0FF54A_1FEC_48C2_A954_5A2270903AA0_.wvu.FilterData" localSheetId="2" hidden="1">'2018'!$A$1:$S$200</definedName>
    <definedName name="Z_CE0FF54A_1FEC_48C2_A954_5A2270903AA0_.wvu.FilterData" localSheetId="3" hidden="1">'2019'!$A$1:$S$92</definedName>
    <definedName name="Z_CE15E428_B413_4762_BAE1_AA9A9CC56321_.wvu.FilterData" localSheetId="1" hidden="1">'2017'!$A$1:$S$1158</definedName>
    <definedName name="Z_CE15E428_B413_4762_BAE1_AA9A9CC56321_.wvu.FilterData" localSheetId="2" hidden="1">'2018'!$A$1:$S$200</definedName>
    <definedName name="Z_CE15E428_B413_4762_BAE1_AA9A9CC56321_.wvu.FilterData" localSheetId="3" hidden="1">'2019'!$A$1:$S$92</definedName>
    <definedName name="Z_CE27F768_27B1_4767_A2DB_E5155E6103C4_.wvu.FilterData" localSheetId="1" hidden="1">'2017'!$A$1:$S$458</definedName>
    <definedName name="Z_CE27F768_27B1_4767_A2DB_E5155E6103C4_.wvu.FilterData" localSheetId="2" hidden="1">'2018'!$A$1:$S$200</definedName>
    <definedName name="Z_CE27F768_27B1_4767_A2DB_E5155E6103C4_.wvu.FilterData" localSheetId="3" hidden="1">'2019'!$A$1:$S$92</definedName>
    <definedName name="Z_CE320A39_B306_4838_B8D1_3510A101470C_.wvu.FilterData" localSheetId="1" hidden="1">'2017'!$A$1:$S$1158</definedName>
    <definedName name="Z_CE320A39_B306_4838_B8D1_3510A101470C_.wvu.FilterData" localSheetId="2" hidden="1">'2018'!$A$1:$S$200</definedName>
    <definedName name="Z_CE320A39_B306_4838_B8D1_3510A101470C_.wvu.FilterData" localSheetId="3" hidden="1">'2019'!$A$1:$S$92</definedName>
    <definedName name="Z_CE4323D6_AE53_45C9_B42C_5F5FFC91258C_.wvu.FilterData" localSheetId="2" hidden="1">'2018'!$A$1:$S$200</definedName>
    <definedName name="Z_CE4323D6_AE53_45C9_B42C_5F5FFC91258C_.wvu.FilterData" localSheetId="3" hidden="1">'2019'!$A$1:$S$92</definedName>
    <definedName name="Z_CE67E35B_3323_4FF5_AA9C_DE2D980FD8ED_.wvu.FilterData" localSheetId="1" hidden="1">'2017'!$A$1:$S$1158</definedName>
    <definedName name="Z_CE67E35B_3323_4FF5_AA9C_DE2D980FD8ED_.wvu.FilterData" localSheetId="2" hidden="1">'2018'!$A$1:$S$200</definedName>
    <definedName name="Z_CE67E35B_3323_4FF5_AA9C_DE2D980FD8ED_.wvu.FilterData" localSheetId="3" hidden="1">'2019'!$A$1:$S$92</definedName>
    <definedName name="Z_CE69C19B_49DB_4D91_9742_616C78F06350_.wvu.FilterData" localSheetId="1" hidden="1">'2017'!$A$1:$S$458</definedName>
    <definedName name="Z_CE69C19B_49DB_4D91_9742_616C78F06350_.wvu.FilterData" localSheetId="2" hidden="1">'2018'!$A$1:$S$200</definedName>
    <definedName name="Z_CE69C19B_49DB_4D91_9742_616C78F06350_.wvu.FilterData" localSheetId="3" hidden="1">'2019'!$A$1:$S$92</definedName>
    <definedName name="Z_CE944C31_DA10_4C05_88CC_A5A2F52F3418_.wvu.FilterData" localSheetId="3" hidden="1">'2019'!$A$1:$S$92</definedName>
    <definedName name="Z_CEA22129_8B64_4BBF_86A1_2531C39D6AD4_.wvu.FilterData" localSheetId="1" hidden="1">'2017'!$A$1:$S$458</definedName>
    <definedName name="Z_CEA22129_8B64_4BBF_86A1_2531C39D6AD4_.wvu.FilterData" localSheetId="2" hidden="1">'2018'!$A$1:$S$200</definedName>
    <definedName name="Z_CEA22129_8B64_4BBF_86A1_2531C39D6AD4_.wvu.FilterData" localSheetId="3" hidden="1">'2019'!$A$1:$S$92</definedName>
    <definedName name="Z_CEE668F1_CC60_4409_8606_E2FF320BF1D5_.wvu.FilterData" localSheetId="1" hidden="1">'2017'!$A$1:$S$1158</definedName>
    <definedName name="Z_CF05EC9C_A08C_476C_82FE_1E9A3C9F61B8_.wvu.FilterData" localSheetId="2" hidden="1">'2018'!$A$1:$S$200</definedName>
    <definedName name="Z_CF05EC9C_A08C_476C_82FE_1E9A3C9F61B8_.wvu.FilterData" localSheetId="3" hidden="1">'2019'!$A$1:$S$92</definedName>
    <definedName name="Z_CF0FAD2E_B5A2_4832_BA95_B4C867A6BA60_.wvu.FilterData" localSheetId="1" hidden="1">'2017'!$A$1:$S$458</definedName>
    <definedName name="Z_CF0FAD2E_B5A2_4832_BA95_B4C867A6BA60_.wvu.FilterData" localSheetId="2" hidden="1">'2018'!$A$1:$S$200</definedName>
    <definedName name="Z_CF0FAD2E_B5A2_4832_BA95_B4C867A6BA60_.wvu.FilterData" localSheetId="3" hidden="1">'2019'!$A$1:$S$92</definedName>
    <definedName name="Z_CF115196_A42A_44F9_8CA5_A46181C83910_.wvu.FilterData" localSheetId="1" hidden="1">'2017'!$A$1:$S$458</definedName>
    <definedName name="Z_CF115196_A42A_44F9_8CA5_A46181C83910_.wvu.FilterData" localSheetId="2" hidden="1">'2018'!$A$1:$S$200</definedName>
    <definedName name="Z_CF115196_A42A_44F9_8CA5_A46181C83910_.wvu.FilterData" localSheetId="3" hidden="1">'2019'!$A$1:$S$92</definedName>
    <definedName name="Z_CF4B0D54_1325_4EEE_BC7A_F9DE6574121C_.wvu.FilterData" localSheetId="1" hidden="1">'2017'!$A$1:$S$1158</definedName>
    <definedName name="Z_CF4B0D54_1325_4EEE_BC7A_F9DE6574121C_.wvu.FilterData" localSheetId="2" hidden="1">'2018'!$A$1:$S$200</definedName>
    <definedName name="Z_CF4B0D54_1325_4EEE_BC7A_F9DE6574121C_.wvu.FilterData" localSheetId="3" hidden="1">'2019'!$A$1:$S$92</definedName>
    <definedName name="Z_CF4C526B_48FB_4BAC_BECD_8D13F5FEED9A_.wvu.FilterData" localSheetId="1" hidden="1">'2017'!$A$1:$S$458</definedName>
    <definedName name="Z_CF4C526B_48FB_4BAC_BECD_8D13F5FEED9A_.wvu.FilterData" localSheetId="2" hidden="1">'2018'!$A$1:$S$200</definedName>
    <definedName name="Z_CF4C526B_48FB_4BAC_BECD_8D13F5FEED9A_.wvu.FilterData" localSheetId="3" hidden="1">'2019'!$A$1:$S$92</definedName>
    <definedName name="Z_CF55E1DD_1D7C_4C0D_BF4E_0C594BA8A221_.wvu.FilterData" localSheetId="2" hidden="1">'2018'!$A$1:$S$200</definedName>
    <definedName name="Z_CF55E1DD_1D7C_4C0D_BF4E_0C594BA8A221_.wvu.FilterData" localSheetId="3" hidden="1">'2019'!$A$1:$S$92</definedName>
    <definedName name="Z_CF566EC2_9E3C_43EF_8C0B_66839F8CA2E7_.wvu.FilterData" localSheetId="1" hidden="1">'2017'!$A$1:$S$1158</definedName>
    <definedName name="Z_CF566EC2_9E3C_43EF_8C0B_66839F8CA2E7_.wvu.FilterData" localSheetId="2" hidden="1">'2018'!$A$1:$S$200</definedName>
    <definedName name="Z_CF566EC2_9E3C_43EF_8C0B_66839F8CA2E7_.wvu.FilterData" localSheetId="3" hidden="1">'2019'!$A$1:$S$92</definedName>
    <definedName name="Z_CF5EF770_43DD_4C5F_A788_88FEF0066535_.wvu.FilterData" localSheetId="3" hidden="1">'2019'!$A$1:$S$92</definedName>
    <definedName name="Z_CF6D0054_2AEF_41E0_B938_4E4D21B2018E_.wvu.FilterData" localSheetId="1" hidden="1">'2017'!$A$1:$S$458</definedName>
    <definedName name="Z_CF6D0054_2AEF_41E0_B938_4E4D21B2018E_.wvu.FilterData" localSheetId="2" hidden="1">'2018'!$A$1:$S$200</definedName>
    <definedName name="Z_CF6D0054_2AEF_41E0_B938_4E4D21B2018E_.wvu.FilterData" localSheetId="3" hidden="1">'2019'!$A$1:$S$92</definedName>
    <definedName name="Z_CF9886E8_710A_45F0_A840_A86A1D183940_.wvu.FilterData" localSheetId="1" hidden="1">'2017'!$A$1:$S$458</definedName>
    <definedName name="Z_CF9886E8_710A_45F0_A840_A86A1D183940_.wvu.FilterData" localSheetId="2" hidden="1">'2018'!$A$1:$S$200</definedName>
    <definedName name="Z_CF9886E8_710A_45F0_A840_A86A1D183940_.wvu.FilterData" localSheetId="3" hidden="1">'2019'!$A$1:$S$92</definedName>
    <definedName name="Z_CFA35094_A1FA_48B8_A656_5A9E3F573675_.wvu.FilterData" localSheetId="2" hidden="1">'2018'!$A$1:$S$200</definedName>
    <definedName name="Z_CFA35094_A1FA_48B8_A656_5A9E3F573675_.wvu.FilterData" localSheetId="3" hidden="1">'2019'!$A$1:$S$92</definedName>
    <definedName name="Z_CFC13589_E864_430D_9F13_CFFDC847B580_.wvu.FilterData" localSheetId="2" hidden="1">'2018'!$A$1:$S$200</definedName>
    <definedName name="Z_CFC13589_E864_430D_9F13_CFFDC847B580_.wvu.FilterData" localSheetId="3" hidden="1">'2019'!$A$1:$S$92</definedName>
    <definedName name="Z_CFCED95C_09D0_4999_B2D7_6C6CE46509C0_.wvu.FilterData" localSheetId="2" hidden="1">'2018'!$A$1:$S$200</definedName>
    <definedName name="Z_CFCED95C_09D0_4999_B2D7_6C6CE46509C0_.wvu.FilterData" localSheetId="3" hidden="1">'2019'!$A$1:$S$92</definedName>
    <definedName name="Z_CFDFE293_357A_4789_AC85_E8603127DFD2_.wvu.FilterData" localSheetId="2" hidden="1">'2018'!$A$1:$S$200</definedName>
    <definedName name="Z_CFDFE293_357A_4789_AC85_E8603127DFD2_.wvu.FilterData" localSheetId="3" hidden="1">'2019'!$A$1:$S$92</definedName>
    <definedName name="Z_CFE09510_5410_4A35_94E2_078B34C195DF_.wvu.FilterData" localSheetId="3" hidden="1">'2019'!$A$1:$S$92</definedName>
    <definedName name="Z_CFFEF5A5_E540_45A2_AD48_BF7676F4B2F0_.wvu.FilterData" localSheetId="3" hidden="1">'2019'!$A$1:$S$92</definedName>
    <definedName name="Z_D0227B55_313E_41BC_992C_1308314D31B6_.wvu.FilterData" localSheetId="2" hidden="1">'2018'!$A$1:$S$200</definedName>
    <definedName name="Z_D0227B55_313E_41BC_992C_1308314D31B6_.wvu.FilterData" localSheetId="3" hidden="1">'2019'!$A$1:$S$92</definedName>
    <definedName name="Z_D042557F_EBA7_4C38_9279_8247A51430F9_.wvu.FilterData" localSheetId="2" hidden="1">'2018'!$A$1:$S$200</definedName>
    <definedName name="Z_D042557F_EBA7_4C38_9279_8247A51430F9_.wvu.FilterData" localSheetId="3" hidden="1">'2019'!$A$1:$S$92</definedName>
    <definedName name="Z_D077033F_0E4D_4DC2_8AA5_B78B59C6A7A8_.wvu.FilterData" localSheetId="1" hidden="1">'2017'!$A$1:$S$458</definedName>
    <definedName name="Z_D077033F_0E4D_4DC2_8AA5_B78B59C6A7A8_.wvu.FilterData" localSheetId="2" hidden="1">'2018'!$A$1:$S$200</definedName>
    <definedName name="Z_D077033F_0E4D_4DC2_8AA5_B78B59C6A7A8_.wvu.FilterData" localSheetId="3" hidden="1">'2019'!$A$1:$S$92</definedName>
    <definedName name="Z_D08130D5_D171_435E_9354_37254A6DB7C5_.wvu.FilterData" localSheetId="2" hidden="1">'2018'!$A$1:$S$200</definedName>
    <definedName name="Z_D08130D5_D171_435E_9354_37254A6DB7C5_.wvu.FilterData" localSheetId="3" hidden="1">'2019'!$A$1:$S$92</definedName>
    <definedName name="Z_D09C9077_1637_4EC1_8FAC_432902082256_.wvu.FilterData" localSheetId="2" hidden="1">'2018'!$A$1:$S$200</definedName>
    <definedName name="Z_D09C9077_1637_4EC1_8FAC_432902082256_.wvu.FilterData" localSheetId="3" hidden="1">'2019'!$A$1:$S$92</definedName>
    <definedName name="Z_D0B317B6_8513_4DF3_865D_94638C79D3C2_.wvu.FilterData" localSheetId="1" hidden="1">'2017'!$A$1:$S$458</definedName>
    <definedName name="Z_D0B317B6_8513_4DF3_865D_94638C79D3C2_.wvu.FilterData" localSheetId="2" hidden="1">'2018'!$A$1:$S$200</definedName>
    <definedName name="Z_D0B317B6_8513_4DF3_865D_94638C79D3C2_.wvu.FilterData" localSheetId="3" hidden="1">'2019'!$A$1:$S$92</definedName>
    <definedName name="Z_D0FB524D_1977_43AF_8760_37EDBDE927E6_.wvu.FilterData" localSheetId="1" hidden="1">'2017'!$A$1:$S$458</definedName>
    <definedName name="Z_D0FB524D_1977_43AF_8760_37EDBDE927E6_.wvu.FilterData" localSheetId="2" hidden="1">'2018'!$A$1:$S$200</definedName>
    <definedName name="Z_D0FB524D_1977_43AF_8760_37EDBDE927E6_.wvu.FilterData" localSheetId="3" hidden="1">'2019'!$A$1:$S$92</definedName>
    <definedName name="Z_D119D606_EBE9_48CD_9857_57201E658432_.wvu.FilterData" localSheetId="2" hidden="1">'2018'!$A$1:$S$200</definedName>
    <definedName name="Z_D119D606_EBE9_48CD_9857_57201E658432_.wvu.FilterData" localSheetId="3" hidden="1">'2019'!$A$1:$S$92</definedName>
    <definedName name="Z_D11F9FF5_9F47_4730_B230_E03F5ECF8495_.wvu.FilterData" localSheetId="2" hidden="1">'2018'!$A$1:$S$200</definedName>
    <definedName name="Z_D11F9FF5_9F47_4730_B230_E03F5ECF8495_.wvu.FilterData" localSheetId="3" hidden="1">'2019'!$A$1:$S$92</definedName>
    <definedName name="Z_D140C9BD_644A_48EB_AF02_3F5D303A6957_.wvu.FilterData" localSheetId="1" hidden="1">'2017'!$A$1:$S$458</definedName>
    <definedName name="Z_D140C9BD_644A_48EB_AF02_3F5D303A6957_.wvu.FilterData" localSheetId="2" hidden="1">'2018'!$A$1:$S$200</definedName>
    <definedName name="Z_D140C9BD_644A_48EB_AF02_3F5D303A6957_.wvu.FilterData" localSheetId="3" hidden="1">'2019'!$A$1:$S$92</definedName>
    <definedName name="Z_D14BFF62_9726_4F27_BBFA_24BEF7221006_.wvu.FilterData" localSheetId="1" hidden="1">'2017'!$A$1:$S$1158</definedName>
    <definedName name="Z_D14BFF62_9726_4F27_BBFA_24BEF7221006_.wvu.FilterData" localSheetId="2" hidden="1">'2018'!$A$1:$S$200</definedName>
    <definedName name="Z_D14BFF62_9726_4F27_BBFA_24BEF7221006_.wvu.FilterData" localSheetId="3" hidden="1">'2019'!$A$1:$S$92</definedName>
    <definedName name="Z_D14BFF62_9726_4F27_BBFA_24BEF7221006_.wvu.PrintArea" localSheetId="1" hidden="1">'2017'!$B$1218:$E$1230</definedName>
    <definedName name="Z_D15FD81B_0491_44CD_9748_10D7A09AE2C4_.wvu.FilterData" localSheetId="1" hidden="1">'2017'!$A$1:$S$458</definedName>
    <definedName name="Z_D15FD81B_0491_44CD_9748_10D7A09AE2C4_.wvu.FilterData" localSheetId="2" hidden="1">'2018'!$A$1:$S$200</definedName>
    <definedName name="Z_D15FD81B_0491_44CD_9748_10D7A09AE2C4_.wvu.FilterData" localSheetId="3" hidden="1">'2019'!$A$1:$S$92</definedName>
    <definedName name="Z_D17F3CB5_8FF3_46E8_9F8C_448FD3E0D5F2_.wvu.FilterData" localSheetId="2" hidden="1">'2018'!$A$1:$S$200</definedName>
    <definedName name="Z_D17F3CB5_8FF3_46E8_9F8C_448FD3E0D5F2_.wvu.FilterData" localSheetId="3" hidden="1">'2019'!$A$1:$S$92</definedName>
    <definedName name="Z_D1813399_E685_4945_832F_55397C4CDEC5_.wvu.FilterData" localSheetId="1" hidden="1">'2017'!$A$1:$S$458</definedName>
    <definedName name="Z_D1813399_E685_4945_832F_55397C4CDEC5_.wvu.FilterData" localSheetId="2" hidden="1">'2018'!$A$1:$S$200</definedName>
    <definedName name="Z_D1813399_E685_4945_832F_55397C4CDEC5_.wvu.FilterData" localSheetId="3" hidden="1">'2019'!$A$1:$S$92</definedName>
    <definedName name="Z_D1D07640_C62D_4670_B6AF_9E1B1290EBB4_.wvu.FilterData" localSheetId="3" hidden="1">'2019'!$A$1:$S$92</definedName>
    <definedName name="Z_D1F7C8AF_9C3E_449F_B057_52B8B746C202_.wvu.FilterData" localSheetId="2" hidden="1">'2018'!$A$1:$S$200</definedName>
    <definedName name="Z_D1F7C8AF_9C3E_449F_B057_52B8B746C202_.wvu.FilterData" localSheetId="3" hidden="1">'2019'!$A$1:$S$92</definedName>
    <definedName name="Z_D209775F_535A_4BB0_B8A9_31DC107E34CC_.wvu.FilterData" localSheetId="2" hidden="1">'2018'!$A$1:$S$200</definedName>
    <definedName name="Z_D209775F_535A_4BB0_B8A9_31DC107E34CC_.wvu.FilterData" localSheetId="3" hidden="1">'2019'!$A$1:$S$92</definedName>
    <definedName name="Z_D2147567_91E0_48AA_85FA_00410FEA7B7D_.wvu.FilterData" localSheetId="3" hidden="1">'2019'!$A$1:$S$92</definedName>
    <definedName name="Z_D232D195_E1AF_430B_9DF0_8BD282608EE3_.wvu.FilterData" localSheetId="2" hidden="1">'2018'!$A$1:$S$200</definedName>
    <definedName name="Z_D232D195_E1AF_430B_9DF0_8BD282608EE3_.wvu.FilterData" localSheetId="3" hidden="1">'2019'!$A$1:$S$92</definedName>
    <definedName name="Z_D233C3D2_5A25_4776_9EEC_BCF03139E776_.wvu.FilterData" localSheetId="2" hidden="1">'2018'!$A$1:$S$200</definedName>
    <definedName name="Z_D233C3D2_5A25_4776_9EEC_BCF03139E776_.wvu.FilterData" localSheetId="3" hidden="1">'2019'!$A$1:$S$92</definedName>
    <definedName name="Z_D268C721_F30B_4E53_8F3F_9BC042756C21_.wvu.FilterData" localSheetId="2" hidden="1">'2018'!$A$1:$S$200</definedName>
    <definedName name="Z_D268C721_F30B_4E53_8F3F_9BC042756C21_.wvu.FilterData" localSheetId="3" hidden="1">'2019'!$A$1:$S$92</definedName>
    <definedName name="Z_D29168B3_F777_4BBE_999D_49FBCC6D3E8A_.wvu.FilterData" localSheetId="2" hidden="1">'2018'!$A$1:$S$200</definedName>
    <definedName name="Z_D29168B3_F777_4BBE_999D_49FBCC6D3E8A_.wvu.FilterData" localSheetId="3" hidden="1">'2019'!$A$1:$S$92</definedName>
    <definedName name="Z_D2A6BF38_850B_4677_9028_8799D8F4B1FF_.wvu.FilterData" localSheetId="1" hidden="1">'2017'!$A$1:$S$458</definedName>
    <definedName name="Z_D2A6BF38_850B_4677_9028_8799D8F4B1FF_.wvu.FilterData" localSheetId="2" hidden="1">'2018'!$A$1:$S$200</definedName>
    <definedName name="Z_D2A6BF38_850B_4677_9028_8799D8F4B1FF_.wvu.FilterData" localSheetId="3" hidden="1">'2019'!$A$1:$S$92</definedName>
    <definedName name="Z_D2A84381_8814_49CB_8604_799119116B5E_.wvu.FilterData" localSheetId="2" hidden="1">'2018'!$A$1:$S$200</definedName>
    <definedName name="Z_D2A84381_8814_49CB_8604_799119116B5E_.wvu.FilterData" localSheetId="3" hidden="1">'2019'!$A$1:$S$92</definedName>
    <definedName name="Z_D2D03C71_9ED1_427D_AC63_25A9F72B45F9_.wvu.FilterData" localSheetId="2" hidden="1">'2018'!$A$1:$S$200</definedName>
    <definedName name="Z_D2D03C71_9ED1_427D_AC63_25A9F72B45F9_.wvu.FilterData" localSheetId="3" hidden="1">'2019'!$A$1:$S$92</definedName>
    <definedName name="Z_D2ED0069_566D_465F_B485_83C114BE953C_.wvu.FilterData" localSheetId="2" hidden="1">'2018'!$A$1:$S$200</definedName>
    <definedName name="Z_D2ED0069_566D_465F_B485_83C114BE953C_.wvu.FilterData" localSheetId="3" hidden="1">'2019'!$A$1:$S$92</definedName>
    <definedName name="Z_D2FC5AB5_D01E_4CD3_BCC2_F5D068F2DB64_.wvu.FilterData" localSheetId="1" hidden="1">'2017'!$A$1:$S$458</definedName>
    <definedName name="Z_D2FC5AB5_D01E_4CD3_BCC2_F5D068F2DB64_.wvu.FilterData" localSheetId="2" hidden="1">'2018'!$A$1:$S$200</definedName>
    <definedName name="Z_D2FC5AB5_D01E_4CD3_BCC2_F5D068F2DB64_.wvu.FilterData" localSheetId="3" hidden="1">'2019'!$A$1:$S$92</definedName>
    <definedName name="Z_D3419A27_E602_4EAA_B2A7_0A4D70035378_.wvu.FilterData" localSheetId="1" hidden="1">'2017'!$A$1:$S$458</definedName>
    <definedName name="Z_D3419A27_E602_4EAA_B2A7_0A4D70035378_.wvu.FilterData" localSheetId="2" hidden="1">'2018'!$A$1:$S$200</definedName>
    <definedName name="Z_D3419A27_E602_4EAA_B2A7_0A4D70035378_.wvu.FilterData" localSheetId="3" hidden="1">'2019'!$A$1:$S$92</definedName>
    <definedName name="Z_D35BB11E_0713_4F48_86FE_6B3C6F462FDF_.wvu.FilterData" localSheetId="1" hidden="1">'2017'!$A$1:$S$458</definedName>
    <definedName name="Z_D35BB11E_0713_4F48_86FE_6B3C6F462FDF_.wvu.FilterData" localSheetId="2" hidden="1">'2018'!$A$1:$S$200</definedName>
    <definedName name="Z_D35BB11E_0713_4F48_86FE_6B3C6F462FDF_.wvu.FilterData" localSheetId="3" hidden="1">'2019'!$A$1:$S$92</definedName>
    <definedName name="Z_D35DA43A_2B9C_448E_AAA2_34DA29F74B5D_.wvu.FilterData" localSheetId="2" hidden="1">'2018'!$A$1:$S$200</definedName>
    <definedName name="Z_D35DA43A_2B9C_448E_AAA2_34DA29F74B5D_.wvu.FilterData" localSheetId="3" hidden="1">'2019'!$A$1:$S$92</definedName>
    <definedName name="Z_D38BD56A_44DF_44FF_8A0E_F5F603ED34D1_.wvu.FilterData" localSheetId="1" hidden="1">'2017'!$A$1:$S$458</definedName>
    <definedName name="Z_D38BD56A_44DF_44FF_8A0E_F5F603ED34D1_.wvu.FilterData" localSheetId="2" hidden="1">'2018'!$A$1:$S$200</definedName>
    <definedName name="Z_D38BD56A_44DF_44FF_8A0E_F5F603ED34D1_.wvu.FilterData" localSheetId="3" hidden="1">'2019'!$A$1:$S$92</definedName>
    <definedName name="Z_D39C7967_D85E_4474_B20E_A4CD816BBD69_.wvu.FilterData" localSheetId="1" hidden="1">'2017'!$A$1:$S$458</definedName>
    <definedName name="Z_D39C7967_D85E_4474_B20E_A4CD816BBD69_.wvu.FilterData" localSheetId="2" hidden="1">'2018'!$A$1:$S$200</definedName>
    <definedName name="Z_D39C7967_D85E_4474_B20E_A4CD816BBD69_.wvu.FilterData" localSheetId="3" hidden="1">'2019'!$A$1:$S$92</definedName>
    <definedName name="Z_D3AEB036_8080_4B52_A6DB_7205199C34B9_.wvu.FilterData" localSheetId="2" hidden="1">'2018'!$A$1:$S$200</definedName>
    <definedName name="Z_D3AEB036_8080_4B52_A6DB_7205199C34B9_.wvu.FilterData" localSheetId="3" hidden="1">'2019'!$A$1:$S$92</definedName>
    <definedName name="Z_D3F18E29_CDC6_4A3C_9378_D8D25453BA78_.wvu.FilterData" localSheetId="1" hidden="1">'2017'!$A$1:$S$458</definedName>
    <definedName name="Z_D3F18E29_CDC6_4A3C_9378_D8D25453BA78_.wvu.FilterData" localSheetId="2" hidden="1">'2018'!$A$1:$S$200</definedName>
    <definedName name="Z_D3F18E29_CDC6_4A3C_9378_D8D25453BA78_.wvu.FilterData" localSheetId="3" hidden="1">'2019'!$A$1:$S$92</definedName>
    <definedName name="Z_D3F1F46A_3F66_4ED4_AAE2_876B2DB6967E_.wvu.FilterData" localSheetId="2" hidden="1">'2018'!$A$1:$S$200</definedName>
    <definedName name="Z_D3F1F46A_3F66_4ED4_AAE2_876B2DB6967E_.wvu.FilterData" localSheetId="3" hidden="1">'2019'!$A$1:$S$92</definedName>
    <definedName name="Z_D401A359_36D4_4355_A4DC_86FD4C1B94C2_.wvu.FilterData" localSheetId="1" hidden="1">'2017'!$A$1:$S$1158</definedName>
    <definedName name="Z_D410B1F5_F92C_4E5C_A9C6_E10EC30A3AC8_.wvu.FilterData" localSheetId="2" hidden="1">'2018'!$A$1:$S$200</definedName>
    <definedName name="Z_D410B1F5_F92C_4E5C_A9C6_E10EC30A3AC8_.wvu.FilterData" localSheetId="3" hidden="1">'2019'!$A$1:$S$92</definedName>
    <definedName name="Z_D417D2B9_1A63_4E08_A2EF_334998FF566E_.wvu.FilterData" localSheetId="1" hidden="1">'2017'!$A$1:$S$458</definedName>
    <definedName name="Z_D417D2B9_1A63_4E08_A2EF_334998FF566E_.wvu.FilterData" localSheetId="2" hidden="1">'2018'!$A$1:$S$200</definedName>
    <definedName name="Z_D417D2B9_1A63_4E08_A2EF_334998FF566E_.wvu.FilterData" localSheetId="3" hidden="1">'2019'!$A$1:$S$92</definedName>
    <definedName name="Z_D41CB1E0_275D_4F09_8E1A_97AD5E86541D_.wvu.FilterData" localSheetId="1" hidden="1">'2017'!$A$1:$S$458</definedName>
    <definedName name="Z_D41CB1E0_275D_4F09_8E1A_97AD5E86541D_.wvu.FilterData" localSheetId="2" hidden="1">'2018'!$A$1:$S$200</definedName>
    <definedName name="Z_D41CB1E0_275D_4F09_8E1A_97AD5E86541D_.wvu.FilterData" localSheetId="3" hidden="1">'2019'!$A$1:$S$92</definedName>
    <definedName name="Z_D41F574F_60ED_48BA_A8E1_A02EF0F4C6D7_.wvu.FilterData" localSheetId="1" hidden="1">'2017'!$A$1:$S$458</definedName>
    <definedName name="Z_D41F574F_60ED_48BA_A8E1_A02EF0F4C6D7_.wvu.FilterData" localSheetId="2" hidden="1">'2018'!$A$1:$S$200</definedName>
    <definedName name="Z_D41F574F_60ED_48BA_A8E1_A02EF0F4C6D7_.wvu.FilterData" localSheetId="3" hidden="1">'2019'!$A$1:$S$92</definedName>
    <definedName name="Z_D423CE66_E6EB_45D1_9081_FD2CA52C4AB2_.wvu.FilterData" localSheetId="1" hidden="1">'2017'!$A$1:$S$1158</definedName>
    <definedName name="Z_D423CE66_E6EB_45D1_9081_FD2CA52C4AB2_.wvu.FilterData" localSheetId="2" hidden="1">'2018'!$A$1:$S$200</definedName>
    <definedName name="Z_D423CE66_E6EB_45D1_9081_FD2CA52C4AB2_.wvu.FilterData" localSheetId="3" hidden="1">'2019'!$A$1:$S$92</definedName>
    <definedName name="Z_D43C9122_CB25_4834_BAEA_41135AA92482_.wvu.FilterData" localSheetId="1" hidden="1">'2017'!$A$1:$S$458</definedName>
    <definedName name="Z_D43C9122_CB25_4834_BAEA_41135AA92482_.wvu.FilterData" localSheetId="2" hidden="1">'2018'!$A$1:$S$200</definedName>
    <definedName name="Z_D43C9122_CB25_4834_BAEA_41135AA92482_.wvu.FilterData" localSheetId="3" hidden="1">'2019'!$A$1:$S$92</definedName>
    <definedName name="Z_D44C6468_E641_477B_AA19_06D1677C7FE7_.wvu.FilterData" localSheetId="1" hidden="1">'2017'!$A$1:$S$458</definedName>
    <definedName name="Z_D44C6468_E641_477B_AA19_06D1677C7FE7_.wvu.FilterData" localSheetId="2" hidden="1">'2018'!$A$1:$S$200</definedName>
    <definedName name="Z_D44C6468_E641_477B_AA19_06D1677C7FE7_.wvu.FilterData" localSheetId="3" hidden="1">'2019'!$A$1:$S$92</definedName>
    <definedName name="Z_D44EC5D7_65BE_47DC_BAA5_335483185C86_.wvu.FilterData" localSheetId="1" hidden="1">'2017'!$A$1:$S$458</definedName>
    <definedName name="Z_D44EC5D7_65BE_47DC_BAA5_335483185C86_.wvu.FilterData" localSheetId="2" hidden="1">'2018'!$A$1:$S$200</definedName>
    <definedName name="Z_D44EC5D7_65BE_47DC_BAA5_335483185C86_.wvu.FilterData" localSheetId="3" hidden="1">'2019'!$A$1:$S$92</definedName>
    <definedName name="Z_D4556C7B_3F19_454E_AE27_7E638D099A84_.wvu.FilterData" localSheetId="1" hidden="1">'2017'!$A$1:$S$458</definedName>
    <definedName name="Z_D4556C7B_3F19_454E_AE27_7E638D099A84_.wvu.FilterData" localSheetId="2" hidden="1">'2018'!$A$1:$S$200</definedName>
    <definedName name="Z_D4556C7B_3F19_454E_AE27_7E638D099A84_.wvu.FilterData" localSheetId="3" hidden="1">'2019'!$A$1:$S$92</definedName>
    <definedName name="Z_D46123C9_A12C_4A29_9B82_4964221F8F71_.wvu.FilterData" localSheetId="1" hidden="1">'2017'!$A$1:$S$1158</definedName>
    <definedName name="Z_D46123C9_A12C_4A29_9B82_4964221F8F71_.wvu.FilterData" localSheetId="2" hidden="1">'2018'!$A$1:$S$200</definedName>
    <definedName name="Z_D46123C9_A12C_4A29_9B82_4964221F8F71_.wvu.FilterData" localSheetId="3" hidden="1">'2019'!$A$1:$S$92</definedName>
    <definedName name="Z_D4616D92_38BB_4057_AA33_7A57D9E93B15_.wvu.FilterData" localSheetId="1" hidden="1">'2017'!$A$1:$S$1158</definedName>
    <definedName name="Z_D4616D92_38BB_4057_AA33_7A57D9E93B15_.wvu.FilterData" localSheetId="2" hidden="1">'2018'!$A$1:$S$200</definedName>
    <definedName name="Z_D4616D92_38BB_4057_AA33_7A57D9E93B15_.wvu.FilterData" localSheetId="3" hidden="1">'2019'!$A$1:$S$92</definedName>
    <definedName name="Z_D461B646_C493_423B_B40C_3F217CB8A0DF_.wvu.FilterData" localSheetId="2" hidden="1">'2018'!$A$1:$S$200</definedName>
    <definedName name="Z_D461B646_C493_423B_B40C_3F217CB8A0DF_.wvu.FilterData" localSheetId="3" hidden="1">'2019'!$A$1:$S$92</definedName>
    <definedName name="Z_D4627F94_FEC7_4A7B_AEFA_C91734E91E37_.wvu.FilterData" localSheetId="1" hidden="1">'2017'!$A$1:$S$458</definedName>
    <definedName name="Z_D4627F94_FEC7_4A7B_AEFA_C91734E91E37_.wvu.FilterData" localSheetId="2" hidden="1">'2018'!$A$1:$S$200</definedName>
    <definedName name="Z_D4627F94_FEC7_4A7B_AEFA_C91734E91E37_.wvu.FilterData" localSheetId="3" hidden="1">'2019'!$A$1:$S$92</definedName>
    <definedName name="Z_D4802813_0AE2_4679_8BE3_B433FB07DD06_.wvu.FilterData" localSheetId="1" hidden="1">'2017'!$A$1:$S$458</definedName>
    <definedName name="Z_D4802813_0AE2_4679_8BE3_B433FB07DD06_.wvu.FilterData" localSheetId="2" hidden="1">'2018'!$A$1:$S$200</definedName>
    <definedName name="Z_D4802813_0AE2_4679_8BE3_B433FB07DD06_.wvu.FilterData" localSheetId="3" hidden="1">'2019'!$A$1:$S$92</definedName>
    <definedName name="Z_D4A97BBB_D8FE_4736_A76F_9D5904736534_.wvu.FilterData" localSheetId="1" hidden="1">'2017'!$A$1:$S$458</definedName>
    <definedName name="Z_D4A97BBB_D8FE_4736_A76F_9D5904736534_.wvu.FilterData" localSheetId="2" hidden="1">'2018'!$A$1:$S$200</definedName>
    <definedName name="Z_D4A97BBB_D8FE_4736_A76F_9D5904736534_.wvu.FilterData" localSheetId="3" hidden="1">'2019'!$A$1:$S$92</definedName>
    <definedName name="Z_D4B42B76_5FBC_4A0A_A466_2E48D360E162_.wvu.FilterData" localSheetId="2" hidden="1">'2018'!$A$1:$S$200</definedName>
    <definedName name="Z_D4B42B76_5FBC_4A0A_A466_2E48D360E162_.wvu.FilterData" localSheetId="3" hidden="1">'2019'!$A$1:$S$92</definedName>
    <definedName name="Z_D4F34BEC_E128_4EF8_8746_946A1CB027BD_.wvu.FilterData" localSheetId="2" hidden="1">'2018'!$A$1:$S$200</definedName>
    <definedName name="Z_D4F34BEC_E128_4EF8_8746_946A1CB027BD_.wvu.FilterData" localSheetId="3" hidden="1">'2019'!$A$1:$S$92</definedName>
    <definedName name="Z_D50670BE_A9B1_4520_8844_910644190008_.wvu.FilterData" localSheetId="2" hidden="1">'2018'!$A$1:$S$200</definedName>
    <definedName name="Z_D50670BE_A9B1_4520_8844_910644190008_.wvu.FilterData" localSheetId="3" hidden="1">'2019'!$A$1:$S$92</definedName>
    <definedName name="Z_D50DE7F4_E516_4DE0_8687_F84AC6A9AA05_.wvu.FilterData" localSheetId="2" hidden="1">'2018'!$A$1:$S$200</definedName>
    <definedName name="Z_D50DE7F4_E516_4DE0_8687_F84AC6A9AA05_.wvu.FilterData" localSheetId="3" hidden="1">'2019'!$A$1:$S$92</definedName>
    <definedName name="Z_D5167C4F_266F_4F32_909F_4E26D810C5DC_.wvu.FilterData" localSheetId="1" hidden="1">'2017'!$A$1:$S$1158</definedName>
    <definedName name="Z_D5167C4F_266F_4F32_909F_4E26D810C5DC_.wvu.FilterData" localSheetId="2" hidden="1">'2018'!$A$1:$S$200</definedName>
    <definedName name="Z_D5167C4F_266F_4F32_909F_4E26D810C5DC_.wvu.FilterData" localSheetId="3" hidden="1">'2019'!$A$1:$S$92</definedName>
    <definedName name="Z_D519C41C_F1EF_40F3_95EE_74DC15878C5F_.wvu.FilterData" localSheetId="2" hidden="1">'2018'!$A$1:$S$200</definedName>
    <definedName name="Z_D519C41C_F1EF_40F3_95EE_74DC15878C5F_.wvu.FilterData" localSheetId="3" hidden="1">'2019'!$A$1:$S$92</definedName>
    <definedName name="Z_D530F716_FDEB_4C13_95A2_63159D807735_.wvu.FilterData" localSheetId="1" hidden="1">'2017'!$A$1:$S$458</definedName>
    <definedName name="Z_D530F716_FDEB_4C13_95A2_63159D807735_.wvu.FilterData" localSheetId="2" hidden="1">'2018'!$A$1:$S$200</definedName>
    <definedName name="Z_D530F716_FDEB_4C13_95A2_63159D807735_.wvu.FilterData" localSheetId="3" hidden="1">'2019'!$A$1:$S$92</definedName>
    <definedName name="Z_D53E39E5_682A_4E03_892A_A91D158DACA6_.wvu.FilterData" localSheetId="1" hidden="1">'2017'!$A$1:$S$458</definedName>
    <definedName name="Z_D53E39E5_682A_4E03_892A_A91D158DACA6_.wvu.FilterData" localSheetId="2" hidden="1">'2018'!$A$1:$S$200</definedName>
    <definedName name="Z_D53E39E5_682A_4E03_892A_A91D158DACA6_.wvu.FilterData" localSheetId="3" hidden="1">'2019'!$A$1:$S$92</definedName>
    <definedName name="Z_D55DB8B7_B329_4948_A9D3_83C5BACEC80E_.wvu.FilterData" localSheetId="1" hidden="1">'2017'!$A$1:$S$458</definedName>
    <definedName name="Z_D55DB8B7_B329_4948_A9D3_83C5BACEC80E_.wvu.FilterData" localSheetId="2" hidden="1">'2018'!$A$1:$S$200</definedName>
    <definedName name="Z_D55DB8B7_B329_4948_A9D3_83C5BACEC80E_.wvu.FilterData" localSheetId="3" hidden="1">'2019'!$A$1:$S$92</definedName>
    <definedName name="Z_D5735AEA_0E5E_4F3F_A9F0_F544235570D7_.wvu.FilterData" localSheetId="3" hidden="1">'2019'!$A$1:$S$92</definedName>
    <definedName name="Z_D578459D_088A_49BF_8944_BAD9ACF0DA6E_.wvu.FilterData" localSheetId="2" hidden="1">'2018'!$A$1:$S$200</definedName>
    <definedName name="Z_D578459D_088A_49BF_8944_BAD9ACF0DA6E_.wvu.FilterData" localSheetId="3" hidden="1">'2019'!$A$1:$S$92</definedName>
    <definedName name="Z_D580FC47_B251_40B8_A5E9_E54F74569945_.wvu.FilterData" localSheetId="1" hidden="1">'2017'!$A$1:$S$458</definedName>
    <definedName name="Z_D580FC47_B251_40B8_A5E9_E54F74569945_.wvu.FilterData" localSheetId="2" hidden="1">'2018'!$A$1:$S$200</definedName>
    <definedName name="Z_D580FC47_B251_40B8_A5E9_E54F74569945_.wvu.FilterData" localSheetId="3" hidden="1">'2019'!$A$1:$S$92</definedName>
    <definedName name="Z_D58C8A9E_75F2_4C34_BB80_5E015D9C44C9_.wvu.FilterData" localSheetId="2" hidden="1">'2018'!$A$1:$S$200</definedName>
    <definedName name="Z_D58C8A9E_75F2_4C34_BB80_5E015D9C44C9_.wvu.FilterData" localSheetId="3" hidden="1">'2019'!$A$1:$S$92</definedName>
    <definedName name="Z_D5956ED7_0DE8_45E4_8FA0_D894538F4273_.wvu.FilterData" localSheetId="2" hidden="1">'2018'!$A$1:$S$200</definedName>
    <definedName name="Z_D5956ED7_0DE8_45E4_8FA0_D894538F4273_.wvu.FilterData" localSheetId="3" hidden="1">'2019'!$A$1:$S$92</definedName>
    <definedName name="Z_D5989AD9_1039_4F91_8E47_054F9C934DCF_.wvu.FilterData" localSheetId="1" hidden="1">'2017'!$A$1:$S$458</definedName>
    <definedName name="Z_D5989AD9_1039_4F91_8E47_054F9C934DCF_.wvu.FilterData" localSheetId="2" hidden="1">'2018'!$A$1:$S$200</definedName>
    <definedName name="Z_D5989AD9_1039_4F91_8E47_054F9C934DCF_.wvu.FilterData" localSheetId="3" hidden="1">'2019'!$A$1:$S$92</definedName>
    <definedName name="Z_D5BC1999_5FFD_4764_BE38_302F5A413DDD_.wvu.FilterData" localSheetId="2" hidden="1">'2018'!$A$1:$S$200</definedName>
    <definedName name="Z_D5BC1999_5FFD_4764_BE38_302F5A413DDD_.wvu.FilterData" localSheetId="3" hidden="1">'2019'!$A$1:$S$92</definedName>
    <definedName name="Z_D5C2D325_9718_4F35_8591_A363E270A0B3_.wvu.FilterData" localSheetId="2" hidden="1">'2018'!$A$1:$S$200</definedName>
    <definedName name="Z_D5C2D325_9718_4F35_8591_A363E270A0B3_.wvu.FilterData" localSheetId="3" hidden="1">'2019'!$A$1:$S$92</definedName>
    <definedName name="Z_D5E2210D_C586_4C1A_831B_A9DEB2ADD742_.wvu.FilterData" localSheetId="1" hidden="1">'2017'!$A$1:$S$458</definedName>
    <definedName name="Z_D5E2210D_C586_4C1A_831B_A9DEB2ADD742_.wvu.FilterData" localSheetId="2" hidden="1">'2018'!$A$1:$S$200</definedName>
    <definedName name="Z_D5E2210D_C586_4C1A_831B_A9DEB2ADD742_.wvu.FilterData" localSheetId="3" hidden="1">'2019'!$A$1:$S$92</definedName>
    <definedName name="Z_D5F86C58_BF39_4505_A270_C31380913FFD_.wvu.FilterData" localSheetId="1" hidden="1">'2017'!$A$1:$S$458</definedName>
    <definedName name="Z_D5F86C58_BF39_4505_A270_C31380913FFD_.wvu.FilterData" localSheetId="2" hidden="1">'2018'!$A$1:$S$200</definedName>
    <definedName name="Z_D5F86C58_BF39_4505_A270_C31380913FFD_.wvu.FilterData" localSheetId="3" hidden="1">'2019'!$A$1:$S$92</definedName>
    <definedName name="Z_D5FC9183_57E4_41DB_9B89_DF0C4EE987D8_.wvu.FilterData" localSheetId="1" hidden="1">'2017'!$A$1:$S$458</definedName>
    <definedName name="Z_D5FC9183_57E4_41DB_9B89_DF0C4EE987D8_.wvu.FilterData" localSheetId="2" hidden="1">'2018'!$A$1:$S$200</definedName>
    <definedName name="Z_D5FC9183_57E4_41DB_9B89_DF0C4EE987D8_.wvu.FilterData" localSheetId="3" hidden="1">'2019'!$A$1:$S$92</definedName>
    <definedName name="Z_D5FD638F_BC57_407D_AB8D_B629342B54EF_.wvu.FilterData" localSheetId="2" hidden="1">'2018'!$A$1:$S$200</definedName>
    <definedName name="Z_D5FD638F_BC57_407D_AB8D_B629342B54EF_.wvu.FilterData" localSheetId="3" hidden="1">'2019'!$A$1:$S$92</definedName>
    <definedName name="Z_D608578F_DA91_49F7_9EB1_065BEE4F267F_.wvu.FilterData" localSheetId="1" hidden="1">'2017'!$A$1:$S$458</definedName>
    <definedName name="Z_D608578F_DA91_49F7_9EB1_065BEE4F267F_.wvu.FilterData" localSheetId="2" hidden="1">'2018'!$A$1:$S$200</definedName>
    <definedName name="Z_D608578F_DA91_49F7_9EB1_065BEE4F267F_.wvu.FilterData" localSheetId="3" hidden="1">'2019'!$A$1:$S$92</definedName>
    <definedName name="Z_D6144B3C_342B_446C_BAEE_40EF43ED7438_.wvu.FilterData" localSheetId="1" hidden="1">'2017'!$A$1:$S$1158</definedName>
    <definedName name="Z_D6144B3C_342B_446C_BAEE_40EF43ED7438_.wvu.FilterData" localSheetId="2" hidden="1">'2018'!$A$1:$S$200</definedName>
    <definedName name="Z_D6144B3C_342B_446C_BAEE_40EF43ED7438_.wvu.FilterData" localSheetId="3" hidden="1">'2019'!$A$1:$S$92</definedName>
    <definedName name="Z_D6156ED8_C8E7_4080_B3BE_C594ACCC54D1_.wvu.FilterData" localSheetId="2" hidden="1">'2018'!$A$1:$S$200</definedName>
    <definedName name="Z_D6156ED8_C8E7_4080_B3BE_C594ACCC54D1_.wvu.FilterData" localSheetId="3" hidden="1">'2019'!$A$1:$S$92</definedName>
    <definedName name="Z_D61E8CB5_90A6_4D3E_8A0D_8AA534A09F6A_.wvu.FilterData" localSheetId="2" hidden="1">'2018'!$A$1:$S$200</definedName>
    <definedName name="Z_D61E8CB5_90A6_4D3E_8A0D_8AA534A09F6A_.wvu.FilterData" localSheetId="3" hidden="1">'2019'!$A$1:$S$92</definedName>
    <definedName name="Z_D62FE089_C4DB_44B6_A303_42319F56734E_.wvu.FilterData" localSheetId="2" hidden="1">'2018'!$A$1:$S$200</definedName>
    <definedName name="Z_D62FE089_C4DB_44B6_A303_42319F56734E_.wvu.FilterData" localSheetId="3" hidden="1">'2019'!$A$1:$S$92</definedName>
    <definedName name="Z_D63C74C9_9E78_42AD_822E_8B6E6FCA0BBF_.wvu.FilterData" localSheetId="2" hidden="1">'2018'!$A$1:$S$200</definedName>
    <definedName name="Z_D63C74C9_9E78_42AD_822E_8B6E6FCA0BBF_.wvu.FilterData" localSheetId="3" hidden="1">'2019'!$A$1:$S$92</definedName>
    <definedName name="Z_D645BDC1_8F9F_4EF3_9483_E3C8012BF8F4_.wvu.FilterData" localSheetId="1" hidden="1">'2017'!$A$1:$S$458</definedName>
    <definedName name="Z_D645BDC1_8F9F_4EF3_9483_E3C8012BF8F4_.wvu.FilterData" localSheetId="2" hidden="1">'2018'!$A$1:$S$200</definedName>
    <definedName name="Z_D645BDC1_8F9F_4EF3_9483_E3C8012BF8F4_.wvu.FilterData" localSheetId="3" hidden="1">'2019'!$A$1:$S$92</definedName>
    <definedName name="Z_D6895C42_50A5_4507_A25E_41A91337BED0_.wvu.FilterData" localSheetId="2" hidden="1">'2018'!$A$1:$S$200</definedName>
    <definedName name="Z_D6895C42_50A5_4507_A25E_41A91337BED0_.wvu.FilterData" localSheetId="3" hidden="1">'2019'!$A$1:$S$92</definedName>
    <definedName name="Z_D6A6D460_2568_482E_9E82_D00FF249DDA8_.wvu.FilterData" localSheetId="3" hidden="1">'2019'!$A$1:$S$92</definedName>
    <definedName name="Z_D6A8F7AD_92EB_476E_BD9F_09B528A1F586_.wvu.FilterData" localSheetId="1" hidden="1">'2017'!$A$1:$S$458</definedName>
    <definedName name="Z_D6A8F7AD_92EB_476E_BD9F_09B528A1F586_.wvu.FilterData" localSheetId="2" hidden="1">'2018'!$A$1:$S$200</definedName>
    <definedName name="Z_D6A8F7AD_92EB_476E_BD9F_09B528A1F586_.wvu.FilterData" localSheetId="3" hidden="1">'2019'!$A$1:$S$92</definedName>
    <definedName name="Z_D6AE5D81_F7E2_41D5_8418_D09468735523_.wvu.FilterData" localSheetId="1" hidden="1">'2017'!$A$1:$S$458</definedName>
    <definedName name="Z_D6AE5D81_F7E2_41D5_8418_D09468735523_.wvu.FilterData" localSheetId="2" hidden="1">'2018'!$A$1:$S$200</definedName>
    <definedName name="Z_D6AE5D81_F7E2_41D5_8418_D09468735523_.wvu.FilterData" localSheetId="3" hidden="1">'2019'!$A$1:$S$92</definedName>
    <definedName name="Z_D6C7CF0D_5D28_41FC_83CD_F0FDFE3374C2_.wvu.FilterData" localSheetId="1" hidden="1">'2017'!$A$1:$S$458</definedName>
    <definedName name="Z_D6C7CF0D_5D28_41FC_83CD_F0FDFE3374C2_.wvu.FilterData" localSheetId="2" hidden="1">'2018'!$A$1:$S$200</definedName>
    <definedName name="Z_D6C7CF0D_5D28_41FC_83CD_F0FDFE3374C2_.wvu.FilterData" localSheetId="3" hidden="1">'2019'!$A$1:$S$92</definedName>
    <definedName name="Z_D6D06D97_6EE5_448C_A6A0_8BF98BFA3334_.wvu.FilterData" localSheetId="2" hidden="1">'2018'!$A$1:$S$200</definedName>
    <definedName name="Z_D6D06D97_6EE5_448C_A6A0_8BF98BFA3334_.wvu.FilterData" localSheetId="3" hidden="1">'2019'!$A$1:$S$92</definedName>
    <definedName name="Z_D6D76AEC_E159_4523_8BAD_FB5FE8DA5830_.wvu.FilterData" localSheetId="3" hidden="1">'2019'!$A$1:$S$92</definedName>
    <definedName name="Z_D72CB589_7088_4033_BD31_584F88FFD81A_.wvu.FilterData" localSheetId="2" hidden="1">'2018'!$A$1:$S$200</definedName>
    <definedName name="Z_D72CB589_7088_4033_BD31_584F88FFD81A_.wvu.FilterData" localSheetId="3" hidden="1">'2019'!$A$1:$S$92</definedName>
    <definedName name="Z_D7401B2A_2D8F_469B_9EF9_B9CE0D3E9800_.wvu.FilterData" localSheetId="1" hidden="1">'2017'!$A$1:$S$458</definedName>
    <definedName name="Z_D7401B2A_2D8F_469B_9EF9_B9CE0D3E9800_.wvu.FilterData" localSheetId="2" hidden="1">'2018'!$A$1:$S$200</definedName>
    <definedName name="Z_D7401B2A_2D8F_469B_9EF9_B9CE0D3E9800_.wvu.FilterData" localSheetId="3" hidden="1">'2019'!$A$1:$S$92</definedName>
    <definedName name="Z_D7634E4C_4278_4B84_8361_3D4B30BBE571_.wvu.FilterData" localSheetId="1" hidden="1">'2017'!$A$1:$S$458</definedName>
    <definedName name="Z_D7634E4C_4278_4B84_8361_3D4B30BBE571_.wvu.FilterData" localSheetId="2" hidden="1">'2018'!$A$1:$S$200</definedName>
    <definedName name="Z_D7634E4C_4278_4B84_8361_3D4B30BBE571_.wvu.FilterData" localSheetId="3" hidden="1">'2019'!$A$1:$S$92</definedName>
    <definedName name="Z_D77170AC_6456_400B_99A4_C992EC2D5C45_.wvu.FilterData" localSheetId="1" hidden="1">'2017'!$A$1:$S$458</definedName>
    <definedName name="Z_D77170AC_6456_400B_99A4_C992EC2D5C45_.wvu.FilterData" localSheetId="2" hidden="1">'2018'!$A$1:$S$200</definedName>
    <definedName name="Z_D77170AC_6456_400B_99A4_C992EC2D5C45_.wvu.FilterData" localSheetId="3" hidden="1">'2019'!$A$1:$S$92</definedName>
    <definedName name="Z_D7840134_8993_4B57_925B_704F3B375E3A_.wvu.FilterData" localSheetId="2" hidden="1">'2018'!$A$1:$S$200</definedName>
    <definedName name="Z_D7840134_8993_4B57_925B_704F3B375E3A_.wvu.FilterData" localSheetId="3" hidden="1">'2019'!$A$1:$S$92</definedName>
    <definedName name="Z_D7B0972A_D029_4BC4_A001_CA7AFEF0C6AD_.wvu.FilterData" localSheetId="1" hidden="1">'2017'!$A$1:$S$458</definedName>
    <definedName name="Z_D7B0972A_D029_4BC4_A001_CA7AFEF0C6AD_.wvu.FilterData" localSheetId="2" hidden="1">'2018'!$A$1:$S$200</definedName>
    <definedName name="Z_D7B0972A_D029_4BC4_A001_CA7AFEF0C6AD_.wvu.FilterData" localSheetId="3" hidden="1">'2019'!$A$1:$S$92</definedName>
    <definedName name="Z_D7C7B261_8E0A_41E5_B5AE_A67BB4FD7EE9_.wvu.FilterData" localSheetId="1" hidden="1">'2017'!$A$1:$S$458</definedName>
    <definedName name="Z_D7C7B261_8E0A_41E5_B5AE_A67BB4FD7EE9_.wvu.FilterData" localSheetId="2" hidden="1">'2018'!$A$1:$S$200</definedName>
    <definedName name="Z_D7C7B261_8E0A_41E5_B5AE_A67BB4FD7EE9_.wvu.FilterData" localSheetId="3" hidden="1">'2019'!$A$1:$S$92</definedName>
    <definedName name="Z_D7F1718B_AEFD_45E0_BBF6_E359D86D0339_.wvu.FilterData" localSheetId="2" hidden="1">'2018'!$A$1:$S$200</definedName>
    <definedName name="Z_D7F1718B_AEFD_45E0_BBF6_E359D86D0339_.wvu.FilterData" localSheetId="3" hidden="1">'2019'!$A$1:$S$92</definedName>
    <definedName name="Z_D80A0D86_00D3_45B8_840E_2CFE9B0229CE_.wvu.FilterData" localSheetId="2" hidden="1">'2018'!$A$1:$S$200</definedName>
    <definedName name="Z_D80A0D86_00D3_45B8_840E_2CFE9B0229CE_.wvu.FilterData" localSheetId="3" hidden="1">'2019'!$A$1:$S$92</definedName>
    <definedName name="Z_D8171338_C697_48E1_B8A8_A26AF7198682_.wvu.FilterData" localSheetId="2" hidden="1">'2018'!$A$1:$S$200</definedName>
    <definedName name="Z_D8171338_C697_48E1_B8A8_A26AF7198682_.wvu.FilterData" localSheetId="3" hidden="1">'2019'!$A$1:$S$92</definedName>
    <definedName name="Z_D83FA52E_96F5_4817_A861_8A55D0C3B17B_.wvu.FilterData" localSheetId="2" hidden="1">'2018'!$A$1:$S$200</definedName>
    <definedName name="Z_D83FA52E_96F5_4817_A861_8A55D0C3B17B_.wvu.FilterData" localSheetId="3" hidden="1">'2019'!$A$1:$S$92</definedName>
    <definedName name="Z_D85C2133_A116_463C_80E7_EA0D72F17AB8_.wvu.FilterData" localSheetId="2" hidden="1">'2018'!$A$1:$S$200</definedName>
    <definedName name="Z_D85C2133_A116_463C_80E7_EA0D72F17AB8_.wvu.FilterData" localSheetId="3" hidden="1">'2019'!$A$1:$S$92</definedName>
    <definedName name="Z_D8714646_C0AA_4F4A_BC3F_33F0AE2376D5_.wvu.FilterData" localSheetId="1" hidden="1">'2017'!$A$1:$S$1158</definedName>
    <definedName name="Z_D8714646_C0AA_4F4A_BC3F_33F0AE2376D5_.wvu.FilterData" localSheetId="2" hidden="1">'2018'!$A$1:$S$200</definedName>
    <definedName name="Z_D8714646_C0AA_4F4A_BC3F_33F0AE2376D5_.wvu.FilterData" localSheetId="3" hidden="1">'2019'!$A$1:$S$92</definedName>
    <definedName name="Z_D88A9F41_FF2D_4351_B8A4_14209AAD680F_.wvu.FilterData" localSheetId="1" hidden="1">'2017'!$A$1:$S$458</definedName>
    <definedName name="Z_D88A9F41_FF2D_4351_B8A4_14209AAD680F_.wvu.FilterData" localSheetId="2" hidden="1">'2018'!$A$1:$S$200</definedName>
    <definedName name="Z_D88A9F41_FF2D_4351_B8A4_14209AAD680F_.wvu.FilterData" localSheetId="3" hidden="1">'2019'!$A$1:$S$92</definedName>
    <definedName name="Z_D8D1C3E2_970B_437C_BD45_A3A7583C5EE2_.wvu.FilterData" localSheetId="1" hidden="1">'2017'!$A$1:$S$458</definedName>
    <definedName name="Z_D8D1C3E2_970B_437C_BD45_A3A7583C5EE2_.wvu.FilterData" localSheetId="2" hidden="1">'2018'!$A$1:$S$200</definedName>
    <definedName name="Z_D8D1C3E2_970B_437C_BD45_A3A7583C5EE2_.wvu.FilterData" localSheetId="3" hidden="1">'2019'!$A$1:$S$92</definedName>
    <definedName name="Z_D8EA3FD4_CE22_4642_ACB1_5CAA1323E1DC_.wvu.FilterData" localSheetId="2" hidden="1">'2018'!$A$1:$S$200</definedName>
    <definedName name="Z_D8EA3FD4_CE22_4642_ACB1_5CAA1323E1DC_.wvu.FilterData" localSheetId="3" hidden="1">'2019'!$A$1:$S$92</definedName>
    <definedName name="Z_D8F1DC90_ABBD_4F97_A454_D23DA51475A8_.wvu.FilterData" localSheetId="1" hidden="1">'2017'!$A$1:$S$458</definedName>
    <definedName name="Z_D8F1DC90_ABBD_4F97_A454_D23DA51475A8_.wvu.FilterData" localSheetId="2" hidden="1">'2018'!$A$1:$S$200</definedName>
    <definedName name="Z_D8F1DC90_ABBD_4F97_A454_D23DA51475A8_.wvu.FilterData" localSheetId="3" hidden="1">'2019'!$A$1:$S$92</definedName>
    <definedName name="Z_D90CBD30_9265_4EA0_B45D_08AEFB908A0F_.wvu.FilterData" localSheetId="2" hidden="1">'2018'!$A$1:$S$200</definedName>
    <definedName name="Z_D90CBD30_9265_4EA0_B45D_08AEFB908A0F_.wvu.FilterData" localSheetId="3" hidden="1">'2019'!$A$1:$S$92</definedName>
    <definedName name="Z_D959EFF3_4A38_425E_B7D7_FF818CC2B5FF_.wvu.FilterData" localSheetId="1" hidden="1">'2017'!$A$1:$S$458</definedName>
    <definedName name="Z_D959EFF3_4A38_425E_B7D7_FF818CC2B5FF_.wvu.FilterData" localSheetId="2" hidden="1">'2018'!$A$1:$S$200</definedName>
    <definedName name="Z_D959EFF3_4A38_425E_B7D7_FF818CC2B5FF_.wvu.FilterData" localSheetId="3" hidden="1">'2019'!$A$1:$S$92</definedName>
    <definedName name="Z_D96053A4_AA11_4578_85A4_E2F6DB8C7B93_.wvu.FilterData" localSheetId="2" hidden="1">'2018'!$A$1:$S$200</definedName>
    <definedName name="Z_D96053A4_AA11_4578_85A4_E2F6DB8C7B93_.wvu.FilterData" localSheetId="3" hidden="1">'2019'!$A$1:$S$92</definedName>
    <definedName name="Z_D97C0453_9A2C_4CB5_9C01_EB432655F722_.wvu.FilterData" localSheetId="1" hidden="1">'2017'!$A$1:$S$1158</definedName>
    <definedName name="Z_D97C0453_9A2C_4CB5_9C01_EB432655F722_.wvu.FilterData" localSheetId="2" hidden="1">'2018'!$A$1:$S$200</definedName>
    <definedName name="Z_D97C0453_9A2C_4CB5_9C01_EB432655F722_.wvu.FilterData" localSheetId="3" hidden="1">'2019'!$A$1:$S$92</definedName>
    <definedName name="Z_D97C0453_9A2C_4CB5_9C01_EB432655F722_.wvu.PrintArea" localSheetId="1" hidden="1">'2017'!$B$1218:$E$1230</definedName>
    <definedName name="Z_D98C7206_F4BA_4236_8D46_AADE4EC95600_.wvu.FilterData" localSheetId="2" hidden="1">'2018'!$A$1:$S$200</definedName>
    <definedName name="Z_D98C7206_F4BA_4236_8D46_AADE4EC95600_.wvu.FilterData" localSheetId="3" hidden="1">'2019'!$A$1:$S$92</definedName>
    <definedName name="Z_D98DD063_30D1_4644_AD4B_92AE15827AA0_.wvu.FilterData" localSheetId="2" hidden="1">'2018'!$A$1:$S$200</definedName>
    <definedName name="Z_D98DD063_30D1_4644_AD4B_92AE15827AA0_.wvu.FilterData" localSheetId="3" hidden="1">'2019'!$A$1:$S$92</definedName>
    <definedName name="Z_D9947120_4755_47CC_A1ED_D9166D4B8D57_.wvu.FilterData" localSheetId="2" hidden="1">'2018'!$A$1:$S$200</definedName>
    <definedName name="Z_D9947120_4755_47CC_A1ED_D9166D4B8D57_.wvu.FilterData" localSheetId="3" hidden="1">'2019'!$A$1:$S$92</definedName>
    <definedName name="Z_D9AFDA7C_8D8F_40B6_94EE_964F3CBE8BDD_.wvu.FilterData" localSheetId="2" hidden="1">'2018'!$A$1:$S$200</definedName>
    <definedName name="Z_D9AFDA7C_8D8F_40B6_94EE_964F3CBE8BDD_.wvu.FilterData" localSheetId="3" hidden="1">'2019'!$A$1:$S$92</definedName>
    <definedName name="Z_D9CDC720_BC25_448A_9C32_D754F9452D8E_.wvu.FilterData" localSheetId="1" hidden="1">'2017'!$A$1:$S$1158</definedName>
    <definedName name="Z_D9CDC720_BC25_448A_9C32_D754F9452D8E_.wvu.FilterData" localSheetId="2" hidden="1">'2018'!$A$1:$S$200</definedName>
    <definedName name="Z_D9CDC720_BC25_448A_9C32_D754F9452D8E_.wvu.FilterData" localSheetId="3" hidden="1">'2019'!$A$1:$S$92</definedName>
    <definedName name="Z_D9D2045B_4487_4F99_B18E_45BA3C62C4DB_.wvu.FilterData" localSheetId="2" hidden="1">'2018'!$A$1:$S$200</definedName>
    <definedName name="Z_D9D2045B_4487_4F99_B18E_45BA3C62C4DB_.wvu.FilterData" localSheetId="3" hidden="1">'2019'!$A$1:$S$92</definedName>
    <definedName name="Z_D9E575EC_DDC4_4D3B_9CE7_ED80BC7C2A55_.wvu.FilterData" localSheetId="1" hidden="1">'2017'!$A$1:$S$1158</definedName>
    <definedName name="Z_D9E575EC_DDC4_4D3B_9CE7_ED80BC7C2A55_.wvu.FilterData" localSheetId="2" hidden="1">'2018'!$A$1:$S$200</definedName>
    <definedName name="Z_D9E575EC_DDC4_4D3B_9CE7_ED80BC7C2A55_.wvu.FilterData" localSheetId="3" hidden="1">'2019'!$A$1:$S$92</definedName>
    <definedName name="Z_D9E62CDD_83E8_43A4_A01F_D2ABE3D859DF_.wvu.FilterData" localSheetId="2" hidden="1">'2018'!$A$1:$S$200</definedName>
    <definedName name="Z_D9E62CDD_83E8_43A4_A01F_D2ABE3D859DF_.wvu.FilterData" localSheetId="3" hidden="1">'2019'!$A$1:$S$92</definedName>
    <definedName name="Z_DA0AEEC0_5EC8_40C8_9A49_D432746889EF_.wvu.FilterData" localSheetId="1" hidden="1">'2017'!$A$1:$S$1158</definedName>
    <definedName name="Z_DA0AEEC0_5EC8_40C8_9A49_D432746889EF_.wvu.FilterData" localSheetId="2" hidden="1">'2018'!$A$1:$S$200</definedName>
    <definedName name="Z_DA0AEEC0_5EC8_40C8_9A49_D432746889EF_.wvu.FilterData" localSheetId="3" hidden="1">'2019'!$A$1:$S$92</definedName>
    <definedName name="Z_DA149DA8_5435_4549_8C31_B007462328A1_.wvu.FilterData" localSheetId="1" hidden="1">'2017'!$A$1:$S$1158</definedName>
    <definedName name="Z_DA149DA8_5435_4549_8C31_B007462328A1_.wvu.FilterData" localSheetId="2" hidden="1">'2018'!$A$1:$S$200</definedName>
    <definedName name="Z_DA149DA8_5435_4549_8C31_B007462328A1_.wvu.FilterData" localSheetId="3" hidden="1">'2019'!$A$1:$S$92</definedName>
    <definedName name="Z_DA24CA55_DE5A_4780_B770_57F11F81C2EE_.wvu.FilterData" localSheetId="1" hidden="1">'2017'!$A$1:$S$458</definedName>
    <definedName name="Z_DA24CA55_DE5A_4780_B770_57F11F81C2EE_.wvu.FilterData" localSheetId="2" hidden="1">'2018'!$A$1:$S$200</definedName>
    <definedName name="Z_DA24CA55_DE5A_4780_B770_57F11F81C2EE_.wvu.FilterData" localSheetId="3" hidden="1">'2019'!$A$1:$S$92</definedName>
    <definedName name="Z_DA3622B5_51C4_4659_BADB_BC5A5A3A88B2_.wvu.FilterData" localSheetId="1" hidden="1">'2017'!$A$1:$S$1158</definedName>
    <definedName name="Z_DA3622B5_51C4_4659_BADB_BC5A5A3A88B2_.wvu.FilterData" localSheetId="2" hidden="1">'2018'!$A$1:$S$200</definedName>
    <definedName name="Z_DA3622B5_51C4_4659_BADB_BC5A5A3A88B2_.wvu.FilterData" localSheetId="3" hidden="1">'2019'!$A$1:$S$92</definedName>
    <definedName name="Z_DA378F13_F03B_420D_A034_74DED31CDC5F_.wvu.FilterData" localSheetId="3" hidden="1">'2019'!$A$1:$S$92</definedName>
    <definedName name="Z_DA41AF1B_3CC1_45CC_B79B_70BE37BACC80_.wvu.FilterData" localSheetId="1" hidden="1">'2017'!$A$1:$S$458</definedName>
    <definedName name="Z_DA41AF1B_3CC1_45CC_B79B_70BE37BACC80_.wvu.FilterData" localSheetId="2" hidden="1">'2018'!$A$1:$S$200</definedName>
    <definedName name="Z_DA41AF1B_3CC1_45CC_B79B_70BE37BACC80_.wvu.FilterData" localSheetId="3" hidden="1">'2019'!$A$1:$S$92</definedName>
    <definedName name="Z_DA82F1F1_A8BD_43E5_BAA7_40A1D66C11DE_.wvu.FilterData" localSheetId="1" hidden="1">'2017'!$A$1:$S$458</definedName>
    <definedName name="Z_DA82F1F1_A8BD_43E5_BAA7_40A1D66C11DE_.wvu.FilterData" localSheetId="2" hidden="1">'2018'!$A$1:$S$200</definedName>
    <definedName name="Z_DA82F1F1_A8BD_43E5_BAA7_40A1D66C11DE_.wvu.FilterData" localSheetId="3" hidden="1">'2019'!$A$1:$S$92</definedName>
    <definedName name="Z_DA951CA7_79F4_4E96_A72A_C3EE40539A9E_.wvu.FilterData" localSheetId="1" hidden="1">'2017'!$A$1:$S$458</definedName>
    <definedName name="Z_DA951CA7_79F4_4E96_A72A_C3EE40539A9E_.wvu.FilterData" localSheetId="2" hidden="1">'2018'!$A$1:$S$200</definedName>
    <definedName name="Z_DA951CA7_79F4_4E96_A72A_C3EE40539A9E_.wvu.FilterData" localSheetId="3" hidden="1">'2019'!$A$1:$S$92</definedName>
    <definedName name="Z_DAA2AAED_C436_40DE_B8F4_1EE258EAEDEB_.wvu.FilterData" localSheetId="1" hidden="1">'2017'!$A$1:$S$458</definedName>
    <definedName name="Z_DAA2AAED_C436_40DE_B8F4_1EE258EAEDEB_.wvu.FilterData" localSheetId="2" hidden="1">'2018'!$A$1:$S$200</definedName>
    <definedName name="Z_DAA2AAED_C436_40DE_B8F4_1EE258EAEDEB_.wvu.FilterData" localSheetId="3" hidden="1">'2019'!$A$1:$S$92</definedName>
    <definedName name="Z_DACAB34C_1EE2_422C_858A_0966E0F3E0D9_.wvu.FilterData" localSheetId="1" hidden="1">'2017'!$A$1:$S$1158</definedName>
    <definedName name="Z_DACAB34C_1EE2_422C_858A_0966E0F3E0D9_.wvu.FilterData" localSheetId="2" hidden="1">'2018'!$A$1:$S$200</definedName>
    <definedName name="Z_DACAB34C_1EE2_422C_858A_0966E0F3E0D9_.wvu.FilterData" localSheetId="3" hidden="1">'2019'!$A$1:$S$92</definedName>
    <definedName name="Z_DAE26ADC_66FB_4CB0_8E50_9050C3FB7F69_.wvu.FilterData" localSheetId="2" hidden="1">'2018'!$A$1:$S$200</definedName>
    <definedName name="Z_DAE26ADC_66FB_4CB0_8E50_9050C3FB7F69_.wvu.FilterData" localSheetId="3" hidden="1">'2019'!$A$1:$S$92</definedName>
    <definedName name="Z_DAFF74EF_EEBA_4F4E_A0DB_D05A457E32D1_.wvu.FilterData" localSheetId="2" hidden="1">'2018'!$A$1:$S$200</definedName>
    <definedName name="Z_DAFF74EF_EEBA_4F4E_A0DB_D05A457E32D1_.wvu.FilterData" localSheetId="3" hidden="1">'2019'!$A$1:$S$92</definedName>
    <definedName name="Z_DB002DF5_BC67_4A83_B8E7_25A1544D162F_.wvu.FilterData" localSheetId="2" hidden="1">'2018'!$A$1:$S$200</definedName>
    <definedName name="Z_DB002DF5_BC67_4A83_B8E7_25A1544D162F_.wvu.FilterData" localSheetId="3" hidden="1">'2019'!$A$1:$S$92</definedName>
    <definedName name="Z_DB05628A_FF13_4F84_A4B6_73589EF14019_.wvu.FilterData" localSheetId="2" hidden="1">'2018'!$A$1:$S$200</definedName>
    <definedName name="Z_DB05628A_FF13_4F84_A4B6_73589EF14019_.wvu.FilterData" localSheetId="3" hidden="1">'2019'!$A$1:$S$92</definedName>
    <definedName name="Z_DB1749C2_8A51_48EE_9EC7_2016536DE915_.wvu.FilterData" localSheetId="2" hidden="1">'2018'!$A$1:$S$200</definedName>
    <definedName name="Z_DB1749C2_8A51_48EE_9EC7_2016536DE915_.wvu.FilterData" localSheetId="3" hidden="1">'2019'!$A$1:$S$92</definedName>
    <definedName name="Z_DB1F5053_42CC_4722_9450_800BBECE842F_.wvu.FilterData" localSheetId="1" hidden="1">'2017'!$A$1:$S$458</definedName>
    <definedName name="Z_DB1F5053_42CC_4722_9450_800BBECE842F_.wvu.FilterData" localSheetId="2" hidden="1">'2018'!$A$1:$S$200</definedName>
    <definedName name="Z_DB1F5053_42CC_4722_9450_800BBECE842F_.wvu.FilterData" localSheetId="3" hidden="1">'2019'!$A$1:$S$92</definedName>
    <definedName name="Z_DB452DC7_1EF9_4D5E_AE42_EDADF940DCC5_.wvu.FilterData" localSheetId="1" hidden="1">'2017'!$A$1:$S$458</definedName>
    <definedName name="Z_DB452DC7_1EF9_4D5E_AE42_EDADF940DCC5_.wvu.FilterData" localSheetId="2" hidden="1">'2018'!$A$1:$S$200</definedName>
    <definedName name="Z_DB452DC7_1EF9_4D5E_AE42_EDADF940DCC5_.wvu.FilterData" localSheetId="3" hidden="1">'2019'!$A$1:$S$92</definedName>
    <definedName name="Z_DB492CFD_A835_421B_885E_EA3DAD21A7CB_.wvu.FilterData" localSheetId="1" hidden="1">'2017'!$A$1:$S$1158</definedName>
    <definedName name="Z_DB492CFD_A835_421B_885E_EA3DAD21A7CB_.wvu.FilterData" localSheetId="2" hidden="1">'2018'!$A$1:$S$200</definedName>
    <definedName name="Z_DB492CFD_A835_421B_885E_EA3DAD21A7CB_.wvu.FilterData" localSheetId="3" hidden="1">'2019'!$A$1:$S$92</definedName>
    <definedName name="Z_DB4DA434_4A8C_4EC3_9175_5E8E1CB57359_.wvu.FilterData" localSheetId="1" hidden="1">'2017'!$A$1:$S$458</definedName>
    <definedName name="Z_DB4DA434_4A8C_4EC3_9175_5E8E1CB57359_.wvu.FilterData" localSheetId="2" hidden="1">'2018'!$A$1:$S$200</definedName>
    <definedName name="Z_DB4DA434_4A8C_4EC3_9175_5E8E1CB57359_.wvu.FilterData" localSheetId="3" hidden="1">'2019'!$A$1:$S$92</definedName>
    <definedName name="Z_DB6056BD_A631_4034_BDC9_C872E8BFDBFF_.wvu.FilterData" localSheetId="1" hidden="1">'2017'!$A$1:$S$458</definedName>
    <definedName name="Z_DB6056BD_A631_4034_BDC9_C872E8BFDBFF_.wvu.FilterData" localSheetId="2" hidden="1">'2018'!$A$1:$S$200</definedName>
    <definedName name="Z_DB6056BD_A631_4034_BDC9_C872E8BFDBFF_.wvu.FilterData" localSheetId="3" hidden="1">'2019'!$A$1:$S$92</definedName>
    <definedName name="Z_DB80EAA1_ED0A_423B_81C9_FCF62599372E_.wvu.FilterData" localSheetId="1" hidden="1">'2017'!$A$1:$S$458</definedName>
    <definedName name="Z_DB80EAA1_ED0A_423B_81C9_FCF62599372E_.wvu.FilterData" localSheetId="2" hidden="1">'2018'!$A$1:$S$200</definedName>
    <definedName name="Z_DB80EAA1_ED0A_423B_81C9_FCF62599372E_.wvu.FilterData" localSheetId="3" hidden="1">'2019'!$A$1:$S$92</definedName>
    <definedName name="Z_DBA8F75D_A977_401A_9186_86F93AFBE358_.wvu.FilterData" localSheetId="1" hidden="1">'2017'!$A$1:$S$458</definedName>
    <definedName name="Z_DBA8F75D_A977_401A_9186_86F93AFBE358_.wvu.FilterData" localSheetId="2" hidden="1">'2018'!$A$1:$S$200</definedName>
    <definedName name="Z_DBA8F75D_A977_401A_9186_86F93AFBE358_.wvu.FilterData" localSheetId="3" hidden="1">'2019'!$A$1:$S$92</definedName>
    <definedName name="Z_DBAF0581_27DF_4AFE_B568_2A4C04D44648_.wvu.FilterData" localSheetId="1" hidden="1">'2017'!$A$1:$S$458</definedName>
    <definedName name="Z_DBAF0581_27DF_4AFE_B568_2A4C04D44648_.wvu.FilterData" localSheetId="2" hidden="1">'2018'!$A$1:$S$200</definedName>
    <definedName name="Z_DBAF0581_27DF_4AFE_B568_2A4C04D44648_.wvu.FilterData" localSheetId="3" hidden="1">'2019'!$A$1:$S$92</definedName>
    <definedName name="Z_DBCB2084_2983_479F_96EA_A9C642E52AD2_.wvu.FilterData" localSheetId="2" hidden="1">'2018'!$A$1:$S$200</definedName>
    <definedName name="Z_DBCB2084_2983_479F_96EA_A9C642E52AD2_.wvu.FilterData" localSheetId="3" hidden="1">'2019'!$A$1:$S$92</definedName>
    <definedName name="Z_DBCF54D7_CAAA_47D7_BCD6_4C88BA5D4A7A_.wvu.FilterData" localSheetId="2" hidden="1">'2018'!$A$1:$S$200</definedName>
    <definedName name="Z_DBCF54D7_CAAA_47D7_BCD6_4C88BA5D4A7A_.wvu.FilterData" localSheetId="3" hidden="1">'2019'!$A$1:$S$92</definedName>
    <definedName name="Z_DBD09E7D_BCDA_4AEE_9138_805B9989D86D_.wvu.FilterData" localSheetId="1" hidden="1">'2017'!$A$1:$S$458</definedName>
    <definedName name="Z_DBD09E7D_BCDA_4AEE_9138_805B9989D86D_.wvu.FilterData" localSheetId="2" hidden="1">'2018'!$A$1:$S$200</definedName>
    <definedName name="Z_DBD09E7D_BCDA_4AEE_9138_805B9989D86D_.wvu.FilterData" localSheetId="3" hidden="1">'2019'!$A$1:$S$92</definedName>
    <definedName name="Z_DC05EF20_7F8A_4900_98B4_0BC92C0E4F61_.wvu.FilterData" localSheetId="1" hidden="1">'2017'!$A$1:$S$458</definedName>
    <definedName name="Z_DC05EF20_7F8A_4900_98B4_0BC92C0E4F61_.wvu.FilterData" localSheetId="2" hidden="1">'2018'!$A$1:$S$200</definedName>
    <definedName name="Z_DC05EF20_7F8A_4900_98B4_0BC92C0E4F61_.wvu.FilterData" localSheetId="3" hidden="1">'2019'!$A$1:$S$92</definedName>
    <definedName name="Z_DC16CF52_C85C_4FCE_94FE_E52243EA5829_.wvu.FilterData" localSheetId="2" hidden="1">'2018'!$A$1:$S$200</definedName>
    <definedName name="Z_DC16CF52_C85C_4FCE_94FE_E52243EA5829_.wvu.FilterData" localSheetId="3" hidden="1">'2019'!$A$1:$S$92</definedName>
    <definedName name="Z_DC1B7407_900E_448C_9E04_46CCA03AACA6_.wvu.FilterData" localSheetId="1" hidden="1">'2017'!$A$1:$S$1158</definedName>
    <definedName name="Z_DC1B7407_900E_448C_9E04_46CCA03AACA6_.wvu.FilterData" localSheetId="2" hidden="1">'2018'!$A$1:$S$200</definedName>
    <definedName name="Z_DC1B7407_900E_448C_9E04_46CCA03AACA6_.wvu.FilterData" localSheetId="3" hidden="1">'2019'!$A$1:$S$92</definedName>
    <definedName name="Z_DC2E48A3_2C40_4F6D_89BB_9F06135F5198_.wvu.FilterData" localSheetId="2" hidden="1">'2018'!$A$1:$S$200</definedName>
    <definedName name="Z_DC2E48A3_2C40_4F6D_89BB_9F06135F5198_.wvu.FilterData" localSheetId="3" hidden="1">'2019'!$A$1:$S$92</definedName>
    <definedName name="Z_DC389B6F_F9BE_4C46_84A1_68E4F20E14C8_.wvu.FilterData" localSheetId="2" hidden="1">'2018'!$A$1:$S$200</definedName>
    <definedName name="Z_DC389B6F_F9BE_4C46_84A1_68E4F20E14C8_.wvu.FilterData" localSheetId="3" hidden="1">'2019'!$A$1:$S$92</definedName>
    <definedName name="Z_DC4C6573_C956_4D4E_A8E7_65357496C324_.wvu.FilterData" localSheetId="2" hidden="1">'2018'!$A$1:$S$200</definedName>
    <definedName name="Z_DC4C6573_C956_4D4E_A8E7_65357496C324_.wvu.FilterData" localSheetId="3" hidden="1">'2019'!$A$1:$S$92</definedName>
    <definedName name="Z_DC59F84F_7F2E_4F0C_95AC_4D733B4E3CCF_.wvu.FilterData" localSheetId="1" hidden="1">'2017'!$A$1:$S$1158</definedName>
    <definedName name="Z_DC59F84F_7F2E_4F0C_95AC_4D733B4E3CCF_.wvu.FilterData" localSheetId="2" hidden="1">'2018'!$A$1:$S$200</definedName>
    <definedName name="Z_DC59F84F_7F2E_4F0C_95AC_4D733B4E3CCF_.wvu.FilterData" localSheetId="3" hidden="1">'2019'!$A$1:$S$92</definedName>
    <definedName name="Z_DC6321FF_284A_48D0_96F3_6FAD70CC1889_.wvu.FilterData" localSheetId="2" hidden="1">'2018'!$A$1:$S$200</definedName>
    <definedName name="Z_DC6321FF_284A_48D0_96F3_6FAD70CC1889_.wvu.FilterData" localSheetId="3" hidden="1">'2019'!$A$1:$S$92</definedName>
    <definedName name="Z_DC6C1AAD_5C68_4B35_8291_6BC4AEB7E728_.wvu.FilterData" localSheetId="2" hidden="1">'2018'!$A$1:$S$200</definedName>
    <definedName name="Z_DC6C1AAD_5C68_4B35_8291_6BC4AEB7E728_.wvu.FilterData" localSheetId="3" hidden="1">'2019'!$A$1:$S$92</definedName>
    <definedName name="Z_DC7FABB9_E923_48F2_BBE5_E4948173B87D_.wvu.FilterData" localSheetId="2" hidden="1">'2018'!$A$1:$S$200</definedName>
    <definedName name="Z_DC7FABB9_E923_48F2_BBE5_E4948173B87D_.wvu.FilterData" localSheetId="3" hidden="1">'2019'!$A$1:$S$92</definedName>
    <definedName name="Z_DC9C1A67_83A7_41A9_984F_1160722D3631_.wvu.FilterData" localSheetId="1" hidden="1">'2017'!$A$1:$S$1158</definedName>
    <definedName name="Z_DC9C1A67_83A7_41A9_984F_1160722D3631_.wvu.FilterData" localSheetId="2" hidden="1">'2018'!$A$1:$S$200</definedName>
    <definedName name="Z_DC9C1A67_83A7_41A9_984F_1160722D3631_.wvu.FilterData" localSheetId="3" hidden="1">'2019'!$A$1:$S$92</definedName>
    <definedName name="Z_DC9E8AD4_6E23_48D2_83CA_898B5387227E_.wvu.FilterData" localSheetId="2" hidden="1">'2018'!$A$1:$S$200</definedName>
    <definedName name="Z_DC9E8AD4_6E23_48D2_83CA_898B5387227E_.wvu.FilterData" localSheetId="3" hidden="1">'2019'!$A$1:$S$92</definedName>
    <definedName name="Z_DCC5D5A8_DFA2_4436_8800_E8E657A609C0_.wvu.FilterData" localSheetId="2" hidden="1">'2018'!$A$1:$S$200</definedName>
    <definedName name="Z_DCC5D5A8_DFA2_4436_8800_E8E657A609C0_.wvu.FilterData" localSheetId="3" hidden="1">'2019'!$A$1:$S$92</definedName>
    <definedName name="Z_DCCFC7B0_8B1B_4F77_9DD3_FE358082501C_.wvu.FilterData" localSheetId="1" hidden="1">'2017'!$A$1:$S$458</definedName>
    <definedName name="Z_DCCFC7B0_8B1B_4F77_9DD3_FE358082501C_.wvu.FilterData" localSheetId="2" hidden="1">'2018'!$A$1:$S$200</definedName>
    <definedName name="Z_DCCFC7B0_8B1B_4F77_9DD3_FE358082501C_.wvu.FilterData" localSheetId="3" hidden="1">'2019'!$A$1:$S$92</definedName>
    <definedName name="Z_DD0B20DC_23CE_40F6_816A_AFA3F79072EE_.wvu.FilterData" localSheetId="1" hidden="1">'2017'!$A$1:$S$458</definedName>
    <definedName name="Z_DD0B20DC_23CE_40F6_816A_AFA3F79072EE_.wvu.FilterData" localSheetId="2" hidden="1">'2018'!$A$1:$S$200</definedName>
    <definedName name="Z_DD0B20DC_23CE_40F6_816A_AFA3F79072EE_.wvu.FilterData" localSheetId="3" hidden="1">'2019'!$A$1:$S$92</definedName>
    <definedName name="Z_DD12ED0C_E1CC_45FD_ACDC_418D71557230_.wvu.FilterData" localSheetId="1" hidden="1">'2017'!$A$1:$S$1158</definedName>
    <definedName name="Z_DD12ED0C_E1CC_45FD_ACDC_418D71557230_.wvu.FilterData" localSheetId="2" hidden="1">'2018'!$A$1:$S$200</definedName>
    <definedName name="Z_DD12ED0C_E1CC_45FD_ACDC_418D71557230_.wvu.FilterData" localSheetId="3" hidden="1">'2019'!$A$1:$S$92</definedName>
    <definedName name="Z_DD19A2C7_D228_4B68_A28A_0B9A2EAB144E_.wvu.FilterData" localSheetId="2" hidden="1">'2018'!$A$1:$S$200</definedName>
    <definedName name="Z_DD19A2C7_D228_4B68_A28A_0B9A2EAB144E_.wvu.FilterData" localSheetId="3" hidden="1">'2019'!$A$1:$S$92</definedName>
    <definedName name="Z_DD241E49_E1B4_439F_81BA_868F40C62420_.wvu.FilterData" localSheetId="2" hidden="1">'2018'!$A$1:$S$200</definedName>
    <definedName name="Z_DD241E49_E1B4_439F_81BA_868F40C62420_.wvu.FilterData" localSheetId="3" hidden="1">'2019'!$A$1:$S$92</definedName>
    <definedName name="Z_DD26D67D_EBD6_4F87_8A5D_368085A13D66_.wvu.FilterData" localSheetId="2" hidden="1">'2018'!$A$1:$S$200</definedName>
    <definedName name="Z_DD26D67D_EBD6_4F87_8A5D_368085A13D66_.wvu.FilterData" localSheetId="3" hidden="1">'2019'!$A$1:$S$92</definedName>
    <definedName name="Z_DD4D801C_2951_4F63_B556_AF2C3E9180AD_.wvu.FilterData" localSheetId="1" hidden="1">'2017'!$A$1:$S$458</definedName>
    <definedName name="Z_DD4D801C_2951_4F63_B556_AF2C3E9180AD_.wvu.FilterData" localSheetId="2" hidden="1">'2018'!$A$1:$S$200</definedName>
    <definedName name="Z_DD4D801C_2951_4F63_B556_AF2C3E9180AD_.wvu.FilterData" localSheetId="3" hidden="1">'2019'!$A$1:$S$92</definedName>
    <definedName name="Z_DD4FDD8D_46D0_487F_AD22_4EA1B001942B_.wvu.FilterData" localSheetId="1" hidden="1">'2017'!$A$1:$S$458</definedName>
    <definedName name="Z_DD4FDD8D_46D0_487F_AD22_4EA1B001942B_.wvu.FilterData" localSheetId="2" hidden="1">'2018'!$A$1:$S$200</definedName>
    <definedName name="Z_DD4FDD8D_46D0_487F_AD22_4EA1B001942B_.wvu.FilterData" localSheetId="3" hidden="1">'2019'!$A$1:$S$92</definedName>
    <definedName name="Z_DD7CE1B0_4569_4CF0_8486_5867F5461A5C_.wvu.FilterData" localSheetId="3" hidden="1">'2019'!$A$1:$S$92</definedName>
    <definedName name="Z_DD86F152_7584_486C_95EB_D7F52347630F_.wvu.FilterData" localSheetId="1" hidden="1">'2017'!$A$1:$S$458</definedName>
    <definedName name="Z_DD86F152_7584_486C_95EB_D7F52347630F_.wvu.FilterData" localSheetId="2" hidden="1">'2018'!$A$1:$S$200</definedName>
    <definedName name="Z_DD86F152_7584_486C_95EB_D7F52347630F_.wvu.FilterData" localSheetId="3" hidden="1">'2019'!$A$1:$S$92</definedName>
    <definedName name="Z_DD8D753E_8E12_4D70_8865_C8CA43E88E79_.wvu.FilterData" localSheetId="2" hidden="1">'2018'!$A$1:$S$200</definedName>
    <definedName name="Z_DD8D753E_8E12_4D70_8865_C8CA43E88E79_.wvu.FilterData" localSheetId="3" hidden="1">'2019'!$A$1:$S$92</definedName>
    <definedName name="Z_DDA09633_AE3A_4955_9A53_2127CC700DE8_.wvu.FilterData" localSheetId="2" hidden="1">'2018'!$A$1:$S$200</definedName>
    <definedName name="Z_DDA09633_AE3A_4955_9A53_2127CC700DE8_.wvu.FilterData" localSheetId="3" hidden="1">'2019'!$A$1:$S$92</definedName>
    <definedName name="Z_DDAE4A08_84CE_44B3_A5BB_A3C5D5CC90B8_.wvu.FilterData" localSheetId="1" hidden="1">'2017'!$A$1:$S$458</definedName>
    <definedName name="Z_DDAE4A08_84CE_44B3_A5BB_A3C5D5CC90B8_.wvu.FilterData" localSheetId="2" hidden="1">'2018'!$A$1:$S$200</definedName>
    <definedName name="Z_DDAE4A08_84CE_44B3_A5BB_A3C5D5CC90B8_.wvu.FilterData" localSheetId="3" hidden="1">'2019'!$A$1:$S$92</definedName>
    <definedName name="Z_DDB4C0DF_2FFA_4FC9_81F1_26E6A3728D57_.wvu.FilterData" localSheetId="2" hidden="1">'2018'!$A$1:$S$200</definedName>
    <definedName name="Z_DDB4C0DF_2FFA_4FC9_81F1_26E6A3728D57_.wvu.FilterData" localSheetId="3" hidden="1">'2019'!$A$1:$S$92</definedName>
    <definedName name="Z_DDE5C648_4AEE_44EF_95F6_CAB7F8A68B11_.wvu.FilterData" localSheetId="2" hidden="1">'2018'!$A$1:$S$200</definedName>
    <definedName name="Z_DDE5C648_4AEE_44EF_95F6_CAB7F8A68B11_.wvu.FilterData" localSheetId="3" hidden="1">'2019'!$A$1:$S$92</definedName>
    <definedName name="Z_DDFFA6E8_E00A_45AD_842D_8249553D2D47_.wvu.FilterData" localSheetId="1" hidden="1">'2017'!$A$1:$S$458</definedName>
    <definedName name="Z_DDFFA6E8_E00A_45AD_842D_8249553D2D47_.wvu.FilterData" localSheetId="2" hidden="1">'2018'!$A$1:$S$200</definedName>
    <definedName name="Z_DDFFA6E8_E00A_45AD_842D_8249553D2D47_.wvu.FilterData" localSheetId="3" hidden="1">'2019'!$A$1:$S$92</definedName>
    <definedName name="Z_DE5FB3BB_8CE3_4397_A386_F01C1B0DC94E_.wvu.FilterData" localSheetId="1" hidden="1">'2017'!$A$1:$S$1158</definedName>
    <definedName name="Z_DE5FB3BB_8CE3_4397_A386_F01C1B0DC94E_.wvu.FilterData" localSheetId="2" hidden="1">'2018'!$A$1:$S$200</definedName>
    <definedName name="Z_DE5FB3BB_8CE3_4397_A386_F01C1B0DC94E_.wvu.FilterData" localSheetId="3" hidden="1">'2019'!$A$1:$S$92</definedName>
    <definedName name="Z_DE889471_07A4_447C_8AD0_50DCF4E34E58_.wvu.FilterData" localSheetId="1" hidden="1">'2017'!$A$1:$S$1158</definedName>
    <definedName name="Z_DE889471_07A4_447C_8AD0_50DCF4E34E58_.wvu.FilterData" localSheetId="2" hidden="1">'2018'!$A$1:$S$200</definedName>
    <definedName name="Z_DE889471_07A4_447C_8AD0_50DCF4E34E58_.wvu.FilterData" localSheetId="3" hidden="1">'2019'!$A$1:$S$92</definedName>
    <definedName name="Z_DE8A70D5_D2A4_43E8_94E8_2F22C95A8CD5_.wvu.FilterData" localSheetId="2" hidden="1">'2018'!$A$1:$S$200</definedName>
    <definedName name="Z_DE8A70D5_D2A4_43E8_94E8_2F22C95A8CD5_.wvu.FilterData" localSheetId="3" hidden="1">'2019'!$A$1:$S$92</definedName>
    <definedName name="Z_DE9FBE1C_9471_46A2_978B_60076D4DA08B_.wvu.FilterData" localSheetId="2" hidden="1">'2018'!$A$1:$S$200</definedName>
    <definedName name="Z_DE9FBE1C_9471_46A2_978B_60076D4DA08B_.wvu.FilterData" localSheetId="3" hidden="1">'2019'!$A$1:$S$92</definedName>
    <definedName name="Z_DEA6A8CD_883E_483E_AFD3_510118310933_.wvu.FilterData" localSheetId="1" hidden="1">'2017'!$A$1:$S$458</definedName>
    <definedName name="Z_DEA6A8CD_883E_483E_AFD3_510118310933_.wvu.FilterData" localSheetId="2" hidden="1">'2018'!$A$1:$S$200</definedName>
    <definedName name="Z_DEA6A8CD_883E_483E_AFD3_510118310933_.wvu.FilterData" localSheetId="3" hidden="1">'2019'!$A$1:$S$92</definedName>
    <definedName name="Z_DEA717F2_B641_4CF6_95A3_ED3B36F3A642_.wvu.FilterData" localSheetId="2" hidden="1">'2018'!$A$1:$S$200</definedName>
    <definedName name="Z_DEA717F2_B641_4CF6_95A3_ED3B36F3A642_.wvu.FilterData" localSheetId="3" hidden="1">'2019'!$A$1:$S$92</definedName>
    <definedName name="Z_DEABD0D4_C405_4A4B_B22F_2A5CA4C8AABF_.wvu.FilterData" localSheetId="2" hidden="1">'2018'!$A$1:$S$200</definedName>
    <definedName name="Z_DEABD0D4_C405_4A4B_B22F_2A5CA4C8AABF_.wvu.FilterData" localSheetId="3" hidden="1">'2019'!$A$1:$S$92</definedName>
    <definedName name="Z_DEAD70BF_094A_41D7_A980_414CA349ADFE_.wvu.FilterData" localSheetId="1" hidden="1">'2017'!$A$1:$S$1158</definedName>
    <definedName name="Z_DEAD70BF_094A_41D7_A980_414CA349ADFE_.wvu.FilterData" localSheetId="2" hidden="1">'2018'!$A$1:$S$200</definedName>
    <definedName name="Z_DEAD70BF_094A_41D7_A980_414CA349ADFE_.wvu.FilterData" localSheetId="3" hidden="1">'2019'!$A$1:$S$92</definedName>
    <definedName name="Z_DEB1EB41_CFD2_45FF_A412_08CD7BBC4596_.wvu.FilterData" localSheetId="1" hidden="1">'2017'!$A$1:$S$458</definedName>
    <definedName name="Z_DEB1EB41_CFD2_45FF_A412_08CD7BBC4596_.wvu.FilterData" localSheetId="2" hidden="1">'2018'!$A$1:$S$200</definedName>
    <definedName name="Z_DEB1EB41_CFD2_45FF_A412_08CD7BBC4596_.wvu.FilterData" localSheetId="3" hidden="1">'2019'!$A$1:$S$92</definedName>
    <definedName name="Z_DEBEB693_CD9B_4674_96D2_1BEA56F45E77_.wvu.FilterData" localSheetId="1" hidden="1">'2017'!$A$1:$S$458</definedName>
    <definedName name="Z_DEBEB693_CD9B_4674_96D2_1BEA56F45E77_.wvu.FilterData" localSheetId="2" hidden="1">'2018'!$A$1:$S$200</definedName>
    <definedName name="Z_DEBEB693_CD9B_4674_96D2_1BEA56F45E77_.wvu.FilterData" localSheetId="3" hidden="1">'2019'!$A$1:$S$92</definedName>
    <definedName name="Z_DEC49C10_D6A2_4CE2_8062_0985B8FA73B1_.wvu.FilterData" localSheetId="2" hidden="1">'2018'!$A$1:$S$200</definedName>
    <definedName name="Z_DEC49C10_D6A2_4CE2_8062_0985B8FA73B1_.wvu.FilterData" localSheetId="3" hidden="1">'2019'!$A$1:$S$92</definedName>
    <definedName name="Z_DEC74E25_C564_4465_8442_7A7662F90B02_.wvu.FilterData" localSheetId="1" hidden="1">'2017'!$A$1:$S$458</definedName>
    <definedName name="Z_DEC74E25_C564_4465_8442_7A7662F90B02_.wvu.FilterData" localSheetId="2" hidden="1">'2018'!$A$1:$S$200</definedName>
    <definedName name="Z_DEC74E25_C564_4465_8442_7A7662F90B02_.wvu.FilterData" localSheetId="3" hidden="1">'2019'!$A$1:$S$92</definedName>
    <definedName name="Z_DECC28BC_28DD_4ED0_88C8_9FB2E189A515_.wvu.FilterData" localSheetId="1" hidden="1">'2017'!$A$1:$S$1158</definedName>
    <definedName name="Z_DECC28BC_28DD_4ED0_88C8_9FB2E189A515_.wvu.FilterData" localSheetId="2" hidden="1">'2018'!$A$1:$S$200</definedName>
    <definedName name="Z_DECC28BC_28DD_4ED0_88C8_9FB2E189A515_.wvu.FilterData" localSheetId="3" hidden="1">'2019'!$A$1:$S$92</definedName>
    <definedName name="Z_DEE1DE9C_21E6_4738_93D2_99A07EBBF385_.wvu.FilterData" localSheetId="2" hidden="1">'2018'!$A$1:$S$200</definedName>
    <definedName name="Z_DEE1DE9C_21E6_4738_93D2_99A07EBBF385_.wvu.FilterData" localSheetId="3" hidden="1">'2019'!$A$1:$S$92</definedName>
    <definedName name="Z_DEE82580_59F4_4754_A38C_6BC56336B3F5_.wvu.FilterData" localSheetId="2" hidden="1">'2018'!$A$1:$S$200</definedName>
    <definedName name="Z_DEE82580_59F4_4754_A38C_6BC56336B3F5_.wvu.FilterData" localSheetId="3" hidden="1">'2019'!$A$1:$S$92</definedName>
    <definedName name="Z_DEE8F36C_7D90_443F_A471_EEF9E1811DE1_.wvu.FilterData" localSheetId="3" hidden="1">'2019'!$A$1:$S$92</definedName>
    <definedName name="Z_DEEF8E3F_21EC_4201_BD1E_6B0EEDAF5FA7_.wvu.FilterData" localSheetId="2" hidden="1">'2018'!$A$1:$S$200</definedName>
    <definedName name="Z_DEEF8E3F_21EC_4201_BD1E_6B0EEDAF5FA7_.wvu.FilterData" localSheetId="3" hidden="1">'2019'!$A$1:$S$92</definedName>
    <definedName name="Z_DEEF9964_1F01_4942_9C08_E55390B7FDC6_.wvu.FilterData" localSheetId="2" hidden="1">'2018'!$A$1:$S$200</definedName>
    <definedName name="Z_DEEF9964_1F01_4942_9C08_E55390B7FDC6_.wvu.FilterData" localSheetId="3" hidden="1">'2019'!$A$1:$S$92</definedName>
    <definedName name="Z_DF0F9205_C628_480A_A7E6_7E8A5B8D6824_.wvu.FilterData" localSheetId="1" hidden="1">'2017'!$A$1:$S$458</definedName>
    <definedName name="Z_DF0F9205_C628_480A_A7E6_7E8A5B8D6824_.wvu.FilterData" localSheetId="2" hidden="1">'2018'!$A$1:$S$200</definedName>
    <definedName name="Z_DF0F9205_C628_480A_A7E6_7E8A5B8D6824_.wvu.FilterData" localSheetId="3" hidden="1">'2019'!$A$1:$S$92</definedName>
    <definedName name="Z_DF1F22BC_14BC_4785_BA56_D77D571E2A68_.wvu.FilterData" localSheetId="2" hidden="1">'2018'!$A$1:$S$200</definedName>
    <definedName name="Z_DF1F22BC_14BC_4785_BA56_D77D571E2A68_.wvu.FilterData" localSheetId="3" hidden="1">'2019'!$A$1:$S$92</definedName>
    <definedName name="Z_DF27A0FB_F962_4F47_A701_17E9F45244EE_.wvu.FilterData" localSheetId="2" hidden="1">'2018'!$A$1:$S$200</definedName>
    <definedName name="Z_DF27A0FB_F962_4F47_A701_17E9F45244EE_.wvu.FilterData" localSheetId="3" hidden="1">'2019'!$A$1:$S$92</definedName>
    <definedName name="Z_DF3AC6FB_7FE3_480C_B8E9_D21B609AA1F5_.wvu.FilterData" localSheetId="2" hidden="1">'2018'!$A$1:$S$200</definedName>
    <definedName name="Z_DF3AC6FB_7FE3_480C_B8E9_D21B609AA1F5_.wvu.FilterData" localSheetId="3" hidden="1">'2019'!$A$1:$S$92</definedName>
    <definedName name="Z_DF3F98D0_9BD2_4BDB_9FFB_DD03FABD3FCA_.wvu.FilterData" localSheetId="2" hidden="1">'2018'!$A$1:$S$200</definedName>
    <definedName name="Z_DF3F98D0_9BD2_4BDB_9FFB_DD03FABD3FCA_.wvu.FilterData" localSheetId="3" hidden="1">'2019'!$A$1:$S$92</definedName>
    <definedName name="Z_DF4633EF_B9E1_45A9_9690_63C02DFA38BE_.wvu.FilterData" localSheetId="1" hidden="1">'2017'!$A$1:$S$458</definedName>
    <definedName name="Z_DF4633EF_B9E1_45A9_9690_63C02DFA38BE_.wvu.FilterData" localSheetId="2" hidden="1">'2018'!$A$1:$S$200</definedName>
    <definedName name="Z_DF4633EF_B9E1_45A9_9690_63C02DFA38BE_.wvu.FilterData" localSheetId="3" hidden="1">'2019'!$A$1:$S$92</definedName>
    <definedName name="Z_DF935754_96CA_45AF_98A5_50127546400F_.wvu.FilterData" localSheetId="1" hidden="1">'2017'!$A$1:$S$458</definedName>
    <definedName name="Z_DF935754_96CA_45AF_98A5_50127546400F_.wvu.FilterData" localSheetId="2" hidden="1">'2018'!$A$1:$S$200</definedName>
    <definedName name="Z_DF935754_96CA_45AF_98A5_50127546400F_.wvu.FilterData" localSheetId="3" hidden="1">'2019'!$A$1:$S$92</definedName>
    <definedName name="Z_DF937988_C4BD_4BAD_86D8_12C9405D8B18_.wvu.FilterData" localSheetId="2" hidden="1">'2018'!$A$1:$S$200</definedName>
    <definedName name="Z_DF937988_C4BD_4BAD_86D8_12C9405D8B18_.wvu.FilterData" localSheetId="3" hidden="1">'2019'!$A$1:$S$92</definedName>
    <definedName name="Z_DF94D913_1DFC_4C14_B503_2015A482CC8D_.wvu.FilterData" localSheetId="2" hidden="1">'2018'!$A$1:$S$200</definedName>
    <definedName name="Z_DF94D913_1DFC_4C14_B503_2015A482CC8D_.wvu.FilterData" localSheetId="3" hidden="1">'2019'!$A$1:$S$92</definedName>
    <definedName name="Z_DF98241A_8AF2_4F01_B055_FC41A2CFEA96_.wvu.FilterData" localSheetId="1" hidden="1">'2017'!$A$1:$S$1158</definedName>
    <definedName name="Z_DF98241A_8AF2_4F01_B055_FC41A2CFEA96_.wvu.FilterData" localSheetId="2" hidden="1">'2018'!$A$1:$S$200</definedName>
    <definedName name="Z_DF98241A_8AF2_4F01_B055_FC41A2CFEA96_.wvu.FilterData" localSheetId="3" hidden="1">'2019'!$A$1:$S$92</definedName>
    <definedName name="Z_DFCDD4FC_3FD4_44F3_8F89_89FFD348FACB_.wvu.FilterData" localSheetId="1" hidden="1">'2017'!$A$1:$S$1158</definedName>
    <definedName name="Z_DFCDD4FC_3FD4_44F3_8F89_89FFD348FACB_.wvu.FilterData" localSheetId="2" hidden="1">'2018'!$A$1:$S$200</definedName>
    <definedName name="Z_DFCDD4FC_3FD4_44F3_8F89_89FFD348FACB_.wvu.FilterData" localSheetId="3" hidden="1">'2019'!$A$1:$S$92</definedName>
    <definedName name="Z_DFF831C8_6E44_4B0B_A5DE_7C666021717C_.wvu.FilterData" localSheetId="2" hidden="1">'2018'!$A$1:$S$200</definedName>
    <definedName name="Z_DFF831C8_6E44_4B0B_A5DE_7C666021717C_.wvu.FilterData" localSheetId="3" hidden="1">'2019'!$A$1:$S$92</definedName>
    <definedName name="Z_E00DBA94_0FC3_4361_AB46_62277198892A_.wvu.FilterData" localSheetId="1" hidden="1">'2017'!$A$1:$S$458</definedName>
    <definedName name="Z_E00DBA94_0FC3_4361_AB46_62277198892A_.wvu.FilterData" localSheetId="2" hidden="1">'2018'!$A$1:$S$200</definedName>
    <definedName name="Z_E00DBA94_0FC3_4361_AB46_62277198892A_.wvu.FilterData" localSheetId="3" hidden="1">'2019'!$A$1:$S$92</definedName>
    <definedName name="Z_E026876D_C511_496E_A5F3_CFBD8442A173_.wvu.FilterData" localSheetId="2" hidden="1">'2018'!$A$1:$S$200</definedName>
    <definedName name="Z_E026876D_C511_496E_A5F3_CFBD8442A173_.wvu.FilterData" localSheetId="3" hidden="1">'2019'!$A$1:$S$92</definedName>
    <definedName name="Z_E0353AEE_D856_4341_B6F0_DA5E3751AFFA_.wvu.FilterData" localSheetId="2" hidden="1">'2018'!$A$1:$S$200</definedName>
    <definedName name="Z_E0353AEE_D856_4341_B6F0_DA5E3751AFFA_.wvu.FilterData" localSheetId="3" hidden="1">'2019'!$A$1:$S$92</definedName>
    <definedName name="Z_E03F17ED_ED71_4A38_A5AE_D1FE77E78F62_.wvu.FilterData" localSheetId="2" hidden="1">'2018'!$A$1:$S$200</definedName>
    <definedName name="Z_E03F17ED_ED71_4A38_A5AE_D1FE77E78F62_.wvu.FilterData" localSheetId="3" hidden="1">'2019'!$A$1:$S$92</definedName>
    <definedName name="Z_E0544C8F_AC01_4A84_978B_9E680A1A8A88_.wvu.FilterData" localSheetId="2" hidden="1">'2018'!$A$1:$S$200</definedName>
    <definedName name="Z_E0544C8F_AC01_4A84_978B_9E680A1A8A88_.wvu.FilterData" localSheetId="3" hidden="1">'2019'!$A$1:$S$92</definedName>
    <definedName name="Z_E064AE2C_8C1C_40A4_BC29_0631DE580118_.wvu.FilterData" localSheetId="2" hidden="1">'2018'!$A$1:$S$200</definedName>
    <definedName name="Z_E064AE2C_8C1C_40A4_BC29_0631DE580118_.wvu.FilterData" localSheetId="3" hidden="1">'2019'!$A$1:$S$92</definedName>
    <definedName name="Z_E076368F_9C28_4AAE_9A9A_CE4ED53121E2_.wvu.FilterData" localSheetId="2" hidden="1">'2018'!$A$1:$S$200</definedName>
    <definedName name="Z_E076368F_9C28_4AAE_9A9A_CE4ED53121E2_.wvu.FilterData" localSheetId="3" hidden="1">'2019'!$A$1:$S$92</definedName>
    <definedName name="Z_E0BAB4D2_3B0B_44CB_A14F_0E8B2EF64278_.wvu.FilterData" localSheetId="2" hidden="1">'2018'!$A$1:$S$200</definedName>
    <definedName name="Z_E0BAB4D2_3B0B_44CB_A14F_0E8B2EF64278_.wvu.FilterData" localSheetId="3" hidden="1">'2019'!$A$1:$S$92</definedName>
    <definedName name="Z_E0C1CADD_0D67_4285_8F9F_8341F8178A77_.wvu.FilterData" localSheetId="1" hidden="1">'2017'!$A$1:$S$458</definedName>
    <definedName name="Z_E0C1CADD_0D67_4285_8F9F_8341F8178A77_.wvu.FilterData" localSheetId="2" hidden="1">'2018'!$A$1:$S$200</definedName>
    <definedName name="Z_E0C1CADD_0D67_4285_8F9F_8341F8178A77_.wvu.FilterData" localSheetId="3" hidden="1">'2019'!$A$1:$S$92</definedName>
    <definedName name="Z_E0D4097E_3686_4DD9_8AA1_0551E5B0006C_.wvu.FilterData" localSheetId="2" hidden="1">'2018'!$A$1:$S$200</definedName>
    <definedName name="Z_E0D4097E_3686_4DD9_8AA1_0551E5B0006C_.wvu.FilterData" localSheetId="3" hidden="1">'2019'!$A$1:$S$92</definedName>
    <definedName name="Z_E0F45019_1F58_4FFE_A2B8_A414BED440C7_.wvu.FilterData" localSheetId="1" hidden="1">'2017'!$A$1:$S$458</definedName>
    <definedName name="Z_E0F45019_1F58_4FFE_A2B8_A414BED440C7_.wvu.FilterData" localSheetId="2" hidden="1">'2018'!$A$1:$S$200</definedName>
    <definedName name="Z_E0F45019_1F58_4FFE_A2B8_A414BED440C7_.wvu.FilterData" localSheetId="3" hidden="1">'2019'!$A$1:$S$92</definedName>
    <definedName name="Z_E0F7315A_9047_4FCB_92EC_B1E4708FD3DD_.wvu.FilterData" localSheetId="3" hidden="1">'2019'!$A$1:$S$92</definedName>
    <definedName name="Z_E1098CF6_9068_43AA_AA7E_44D8F3CBE604_.wvu.FilterData" localSheetId="2" hidden="1">'2018'!$A$1:$S$200</definedName>
    <definedName name="Z_E1098CF6_9068_43AA_AA7E_44D8F3CBE604_.wvu.FilterData" localSheetId="3" hidden="1">'2019'!$A$1:$S$92</definedName>
    <definedName name="Z_E10D1699_95F6_4C6C_8EFB_8E609B861277_.wvu.FilterData" localSheetId="1" hidden="1">'2017'!$A$1:$S$458</definedName>
    <definedName name="Z_E10D1699_95F6_4C6C_8EFB_8E609B861277_.wvu.FilterData" localSheetId="2" hidden="1">'2018'!$A$1:$S$200</definedName>
    <definedName name="Z_E10D1699_95F6_4C6C_8EFB_8E609B861277_.wvu.FilterData" localSheetId="3" hidden="1">'2019'!$A$1:$S$92</definedName>
    <definedName name="Z_E1104FE4_E8D9_4C60_823D_EF8EBE3E326F_.wvu.FilterData" localSheetId="2" hidden="1">'2018'!$A$1:$S$200</definedName>
    <definedName name="Z_E1104FE4_E8D9_4C60_823D_EF8EBE3E326F_.wvu.FilterData" localSheetId="3" hidden="1">'2019'!$A$1:$S$92</definedName>
    <definedName name="Z_E115B782_2458_4EED_A8A4_2749352B4A5C_.wvu.FilterData" localSheetId="1" hidden="1">'2017'!$A$1:$S$458</definedName>
    <definedName name="Z_E115B782_2458_4EED_A8A4_2749352B4A5C_.wvu.FilterData" localSheetId="2" hidden="1">'2018'!$A$1:$S$200</definedName>
    <definedName name="Z_E115B782_2458_4EED_A8A4_2749352B4A5C_.wvu.FilterData" localSheetId="3" hidden="1">'2019'!$A$1:$S$92</definedName>
    <definedName name="Z_E1360724_B3C7_489F_8748_485AA544184A_.wvu.FilterData" localSheetId="1" hidden="1">'2017'!$A$1:$S$458</definedName>
    <definedName name="Z_E1360724_B3C7_489F_8748_485AA544184A_.wvu.FilterData" localSheetId="2" hidden="1">'2018'!$A$1:$S$200</definedName>
    <definedName name="Z_E1360724_B3C7_489F_8748_485AA544184A_.wvu.FilterData" localSheetId="3" hidden="1">'2019'!$A$1:$S$92</definedName>
    <definedName name="Z_E14E8FE0_1658_450C_A61F_00EE1E095619_.wvu.FilterData" localSheetId="1" hidden="1">'2017'!$A$1:$S$458</definedName>
    <definedName name="Z_E14E8FE0_1658_450C_A61F_00EE1E095619_.wvu.FilterData" localSheetId="2" hidden="1">'2018'!$A$1:$S$200</definedName>
    <definedName name="Z_E14E8FE0_1658_450C_A61F_00EE1E095619_.wvu.FilterData" localSheetId="3" hidden="1">'2019'!$A$1:$S$92</definedName>
    <definedName name="Z_E150A020_FD09_4AD8_A797_048730E9C3B0_.wvu.FilterData" localSheetId="1" hidden="1">'2017'!$A$1:$S$458</definedName>
    <definedName name="Z_E150A020_FD09_4AD8_A797_048730E9C3B0_.wvu.FilterData" localSheetId="2" hidden="1">'2018'!$A$1:$S$200</definedName>
    <definedName name="Z_E150A020_FD09_4AD8_A797_048730E9C3B0_.wvu.FilterData" localSheetId="3" hidden="1">'2019'!$A$1:$S$92</definedName>
    <definedName name="Z_E158CFBA_B7B9_4B10_82BD_36043645BDCF_.wvu.FilterData" localSheetId="1" hidden="1">'2017'!$A$1:$S$458</definedName>
    <definedName name="Z_E158CFBA_B7B9_4B10_82BD_36043645BDCF_.wvu.FilterData" localSheetId="2" hidden="1">'2018'!$A$1:$S$200</definedName>
    <definedName name="Z_E158CFBA_B7B9_4B10_82BD_36043645BDCF_.wvu.FilterData" localSheetId="3" hidden="1">'2019'!$A$1:$S$92</definedName>
    <definedName name="Z_E1635C6D_9FCB_4C2B_B015_0E67FA62CF51_.wvu.FilterData" localSheetId="2" hidden="1">'2018'!$A$1:$S$200</definedName>
    <definedName name="Z_E1635C6D_9FCB_4C2B_B015_0E67FA62CF51_.wvu.FilterData" localSheetId="3" hidden="1">'2019'!$A$1:$S$92</definedName>
    <definedName name="Z_E16BB6BC_D3F0_49FA_B723_C7158F40559A_.wvu.FilterData" localSheetId="2" hidden="1">'2018'!$A$1:$S$200</definedName>
    <definedName name="Z_E16BB6BC_D3F0_49FA_B723_C7158F40559A_.wvu.FilterData" localSheetId="3" hidden="1">'2019'!$A$1:$S$92</definedName>
    <definedName name="Z_E198A073_C552_45C6_80FD_B93F6F5DBD4F_.wvu.FilterData" localSheetId="2" hidden="1">'2018'!$A$1:$S$200</definedName>
    <definedName name="Z_E198A073_C552_45C6_80FD_B93F6F5DBD4F_.wvu.FilterData" localSheetId="3" hidden="1">'2019'!$A$1:$S$92</definedName>
    <definedName name="Z_E199EFD8_F5B3_414E_B197_E9DE582B6637_.wvu.FilterData" localSheetId="2" hidden="1">'2018'!$A$1:$S$200</definedName>
    <definedName name="Z_E199EFD8_F5B3_414E_B197_E9DE582B6637_.wvu.FilterData" localSheetId="3" hidden="1">'2019'!$A$1:$S$92</definedName>
    <definedName name="Z_E19AC168_8B03_41E2_893F_58D0735F3F74_.wvu.FilterData" localSheetId="2" hidden="1">'2018'!$A$1:$S$200</definedName>
    <definedName name="Z_E19AC168_8B03_41E2_893F_58D0735F3F74_.wvu.FilterData" localSheetId="3" hidden="1">'2019'!$A$1:$S$92</definedName>
    <definedName name="Z_E1B5C0D3_1C82_46D8_92D4_5214240CE1DC_.wvu.FilterData" localSheetId="2" hidden="1">'2018'!$A$1:$S$200</definedName>
    <definedName name="Z_E1B5C0D3_1C82_46D8_92D4_5214240CE1DC_.wvu.FilterData" localSheetId="3" hidden="1">'2019'!$A$1:$S$92</definedName>
    <definedName name="Z_E1D90529_FF78_4A7A_B1B8_E3E3DD850F0E_.wvu.FilterData" localSheetId="2" hidden="1">'2018'!$A$1:$S$200</definedName>
    <definedName name="Z_E1D90529_FF78_4A7A_B1B8_E3E3DD850F0E_.wvu.FilterData" localSheetId="3" hidden="1">'2019'!$A$1:$S$92</definedName>
    <definedName name="Z_E1EDBD7D_EE89_485C_B3A0_1E93E9F78BD4_.wvu.FilterData" localSheetId="1" hidden="1">'2017'!$A$1:$S$1158</definedName>
    <definedName name="Z_E1EDBD7D_EE89_485C_B3A0_1E93E9F78BD4_.wvu.FilterData" localSheetId="2" hidden="1">'2018'!$A$1:$S$200</definedName>
    <definedName name="Z_E1EDBD7D_EE89_485C_B3A0_1E93E9F78BD4_.wvu.FilterData" localSheetId="3" hidden="1">'2019'!$A$1:$S$92</definedName>
    <definedName name="Z_E1EE7F2A_A603_44E6_A0C7_D19D2C7D89E2_.wvu.FilterData" localSheetId="1" hidden="1">'2017'!$A$1:$S$458</definedName>
    <definedName name="Z_E1EE7F2A_A603_44E6_A0C7_D19D2C7D89E2_.wvu.FilterData" localSheetId="2" hidden="1">'2018'!$A$1:$S$200</definedName>
    <definedName name="Z_E1EE7F2A_A603_44E6_A0C7_D19D2C7D89E2_.wvu.FilterData" localSheetId="3" hidden="1">'2019'!$A$1:$S$92</definedName>
    <definedName name="Z_E1F2A57D_EFD8_4065_B690_105F30121713_.wvu.FilterData" localSheetId="3" hidden="1">'2019'!$A$1:$S$92</definedName>
    <definedName name="Z_E223DF1F_4E4C_492D_ACAF_52865FD646E3_.wvu.FilterData" localSheetId="1" hidden="1">'2017'!$A$1:$S$458</definedName>
    <definedName name="Z_E223DF1F_4E4C_492D_ACAF_52865FD646E3_.wvu.FilterData" localSheetId="2" hidden="1">'2018'!$A$1:$S$200</definedName>
    <definedName name="Z_E223DF1F_4E4C_492D_ACAF_52865FD646E3_.wvu.FilterData" localSheetId="3" hidden="1">'2019'!$A$1:$S$92</definedName>
    <definedName name="Z_E22B3B9C_BC5A_4FED_A54C_59B667418500_.wvu.FilterData" localSheetId="2" hidden="1">'2018'!$A$1:$S$200</definedName>
    <definedName name="Z_E22B3B9C_BC5A_4FED_A54C_59B667418500_.wvu.FilterData" localSheetId="3" hidden="1">'2019'!$A$1:$S$92</definedName>
    <definedName name="Z_E2495932_B72F_4E2E_8367_4FBAD1DEB8FB_.wvu.FilterData" localSheetId="2" hidden="1">'2018'!$A$1:$S$200</definedName>
    <definedName name="Z_E2495932_B72F_4E2E_8367_4FBAD1DEB8FB_.wvu.FilterData" localSheetId="3" hidden="1">'2019'!$A$1:$S$92</definedName>
    <definedName name="Z_E26DE17E_DC6C_4A06_8B77_309B59039638_.wvu.FilterData" localSheetId="1" hidden="1">'2017'!$A$1:$S$458</definedName>
    <definedName name="Z_E26DE17E_DC6C_4A06_8B77_309B59039638_.wvu.FilterData" localSheetId="2" hidden="1">'2018'!$A$1:$S$200</definedName>
    <definedName name="Z_E26DE17E_DC6C_4A06_8B77_309B59039638_.wvu.FilterData" localSheetId="3" hidden="1">'2019'!$A$1:$S$92</definedName>
    <definedName name="Z_E2713FBA_AE98_45CA_8E65_3A0375F56451_.wvu.FilterData" localSheetId="2" hidden="1">'2018'!$A$1:$S$200</definedName>
    <definedName name="Z_E2713FBA_AE98_45CA_8E65_3A0375F56451_.wvu.FilterData" localSheetId="3" hidden="1">'2019'!$A$1:$S$92</definedName>
    <definedName name="Z_E27E8F11_7DC4_4817_ADC1_E25B76E06418_.wvu.FilterData" localSheetId="3" hidden="1">'2019'!$A$1:$S$92</definedName>
    <definedName name="Z_E281870B_BA2E_4D51_8ABF_7F291B531460_.wvu.FilterData" localSheetId="2" hidden="1">'2018'!$A$1:$S$200</definedName>
    <definedName name="Z_E281870B_BA2E_4D51_8ABF_7F291B531460_.wvu.FilterData" localSheetId="3" hidden="1">'2019'!$A$1:$S$92</definedName>
    <definedName name="Z_E2EF016B_4ADA_40C6_A945_401CD936BD40_.wvu.FilterData" localSheetId="2" hidden="1">'2018'!$A$1:$S$200</definedName>
    <definedName name="Z_E2EF016B_4ADA_40C6_A945_401CD936BD40_.wvu.FilterData" localSheetId="3" hidden="1">'2019'!$A$1:$S$92</definedName>
    <definedName name="Z_E337A013_4441_4B12_BB38_6725797D47CF_.wvu.FilterData" localSheetId="1" hidden="1">'2017'!$A$1:$S$458</definedName>
    <definedName name="Z_E337A013_4441_4B12_BB38_6725797D47CF_.wvu.FilterData" localSheetId="2" hidden="1">'2018'!$A$1:$S$200</definedName>
    <definedName name="Z_E337A013_4441_4B12_BB38_6725797D47CF_.wvu.FilterData" localSheetId="3" hidden="1">'2019'!$A$1:$S$92</definedName>
    <definedName name="Z_E3661FF4_8AA3_439C_B852_D6F074AF9C3D_.wvu.FilterData" localSheetId="2" hidden="1">'2018'!$A$1:$S$200</definedName>
    <definedName name="Z_E3661FF4_8AA3_439C_B852_D6F074AF9C3D_.wvu.FilterData" localSheetId="3" hidden="1">'2019'!$A$1:$S$92</definedName>
    <definedName name="Z_E3A1C3E3_1074_49F0_B844_DBCB05FC4454_.wvu.FilterData" localSheetId="2" hidden="1">'2018'!$A$1:$S$200</definedName>
    <definedName name="Z_E3A1C3E3_1074_49F0_B844_DBCB05FC4454_.wvu.FilterData" localSheetId="3" hidden="1">'2019'!$A$1:$S$92</definedName>
    <definedName name="Z_E3ABC1B6_7091_44AD_A6A7_7C90C281EB0B_.wvu.FilterData" localSheetId="2" hidden="1">'2018'!$A$1:$S$200</definedName>
    <definedName name="Z_E3ABC1B6_7091_44AD_A6A7_7C90C281EB0B_.wvu.FilterData" localSheetId="3" hidden="1">'2019'!$A$1:$S$92</definedName>
    <definedName name="Z_E3B46AE6_17F8_4107_B5B2_3F5D437FA8D5_.wvu.FilterData" localSheetId="2" hidden="1">'2018'!$A$1:$S$200</definedName>
    <definedName name="Z_E3B46AE6_17F8_4107_B5B2_3F5D437FA8D5_.wvu.FilterData" localSheetId="3" hidden="1">'2019'!$A$1:$S$92</definedName>
    <definedName name="Z_E3C5474F_3A76_4EB8_82C9_64588904F718_.wvu.FilterData" localSheetId="1" hidden="1">'2017'!$A$1:$S$1158</definedName>
    <definedName name="Z_E3C5474F_3A76_4EB8_82C9_64588904F718_.wvu.FilterData" localSheetId="2" hidden="1">'2018'!$A$1:$S$200</definedName>
    <definedName name="Z_E3C5474F_3A76_4EB8_82C9_64588904F718_.wvu.FilterData" localSheetId="3" hidden="1">'2019'!$A$1:$S$92</definedName>
    <definedName name="Z_E3D82D87_89F2_463C_8E37_86789B5DDADB_.wvu.FilterData" localSheetId="1" hidden="1">'2017'!$A$1:$S$458</definedName>
    <definedName name="Z_E3D82D87_89F2_463C_8E37_86789B5DDADB_.wvu.FilterData" localSheetId="2" hidden="1">'2018'!$A$1:$S$200</definedName>
    <definedName name="Z_E3D82D87_89F2_463C_8E37_86789B5DDADB_.wvu.FilterData" localSheetId="3" hidden="1">'2019'!$A$1:$S$92</definedName>
    <definedName name="Z_E3E0A25F_1EDF_448A_8736_EF0EF55E100B_.wvu.FilterData" localSheetId="1" hidden="1">'2017'!$A$1:$S$458</definedName>
    <definedName name="Z_E3E0A25F_1EDF_448A_8736_EF0EF55E100B_.wvu.FilterData" localSheetId="2" hidden="1">'2018'!$A$1:$S$200</definedName>
    <definedName name="Z_E3E0A25F_1EDF_448A_8736_EF0EF55E100B_.wvu.FilterData" localSheetId="3" hidden="1">'2019'!$A$1:$S$92</definedName>
    <definedName name="Z_E3F1AE50_4C19_46D7_A625_153C52F50835_.wvu.FilterData" localSheetId="1" hidden="1">'2017'!$A$1:$S$1158</definedName>
    <definedName name="Z_E3F1AE50_4C19_46D7_A625_153C52F50835_.wvu.FilterData" localSheetId="2" hidden="1">'2018'!$A$1:$S$200</definedName>
    <definedName name="Z_E3F1AE50_4C19_46D7_A625_153C52F50835_.wvu.FilterData" localSheetId="3" hidden="1">'2019'!$A$1:$S$92</definedName>
    <definedName name="Z_E419FD53_ABCA_4D9C_9C73_72170F31E30B_.wvu.FilterData" localSheetId="2" hidden="1">'2018'!$A$1:$S$200</definedName>
    <definedName name="Z_E419FD53_ABCA_4D9C_9C73_72170F31E30B_.wvu.FilterData" localSheetId="3" hidden="1">'2019'!$A$1:$S$92</definedName>
    <definedName name="Z_E41DF150_F614_4276_B493_0464CCF93357_.wvu.FilterData" localSheetId="1" hidden="1">'2017'!$A$1:$S$458</definedName>
    <definedName name="Z_E41DF150_F614_4276_B493_0464CCF93357_.wvu.FilterData" localSheetId="2" hidden="1">'2018'!$A$1:$S$200</definedName>
    <definedName name="Z_E41DF150_F614_4276_B493_0464CCF93357_.wvu.FilterData" localSheetId="3" hidden="1">'2019'!$A$1:$S$92</definedName>
    <definedName name="Z_E41FB193_283D_4958_A013_8A89BCC510EC_.wvu.FilterData" localSheetId="1" hidden="1">'2017'!$A$1:$S$458</definedName>
    <definedName name="Z_E41FB193_283D_4958_A013_8A89BCC510EC_.wvu.FilterData" localSheetId="2" hidden="1">'2018'!$A$1:$S$200</definedName>
    <definedName name="Z_E41FB193_283D_4958_A013_8A89BCC510EC_.wvu.FilterData" localSheetId="3" hidden="1">'2019'!$A$1:$S$92</definedName>
    <definedName name="Z_E43F3724_BC79_4257_BE2F_7D25773D55E3_.wvu.FilterData" localSheetId="2" hidden="1">'2018'!$A$1:$S$200</definedName>
    <definedName name="Z_E43F3724_BC79_4257_BE2F_7D25773D55E3_.wvu.FilterData" localSheetId="3" hidden="1">'2019'!$A$1:$S$92</definedName>
    <definedName name="Z_E44C686E_2F03_487C_BEB9_9F5801596115_.wvu.FilterData" localSheetId="2" hidden="1">'2018'!$A$1:$S$200</definedName>
    <definedName name="Z_E44C686E_2F03_487C_BEB9_9F5801596115_.wvu.FilterData" localSheetId="3" hidden="1">'2019'!$A$1:$S$92</definedName>
    <definedName name="Z_E4659C09_EF25_409E_86CB_A1DBB9DBB15A_.wvu.FilterData" localSheetId="2" hidden="1">'2018'!$A$1:$S$200</definedName>
    <definedName name="Z_E4659C09_EF25_409E_86CB_A1DBB9DBB15A_.wvu.FilterData" localSheetId="3" hidden="1">'2019'!$A$1:$S$92</definedName>
    <definedName name="Z_E4B3B8F6_56F9_4370_B2CA_26C0D3F24136_.wvu.FilterData" localSheetId="1" hidden="1">'2017'!$A$1:$S$458</definedName>
    <definedName name="Z_E4B3B8F6_56F9_4370_B2CA_26C0D3F24136_.wvu.FilterData" localSheetId="2" hidden="1">'2018'!$A$1:$S$200</definedName>
    <definedName name="Z_E4B3B8F6_56F9_4370_B2CA_26C0D3F24136_.wvu.FilterData" localSheetId="3" hidden="1">'2019'!$A$1:$S$92</definedName>
    <definedName name="Z_E4BEB95A_351F_420A_89B3_3D9F8E9FDA41_.wvu.FilterData" localSheetId="2" hidden="1">'2018'!$A$1:$S$200</definedName>
    <definedName name="Z_E4BEB95A_351F_420A_89B3_3D9F8E9FDA41_.wvu.FilterData" localSheetId="3" hidden="1">'2019'!$A$1:$S$92</definedName>
    <definedName name="Z_E4C00C8B_4F40_48F5_99DE_35FFC3800690_.wvu.FilterData" localSheetId="1" hidden="1">'2017'!$A$1:$S$458</definedName>
    <definedName name="Z_E4C00C8B_4F40_48F5_99DE_35FFC3800690_.wvu.FilterData" localSheetId="2" hidden="1">'2018'!$A$1:$S$200</definedName>
    <definedName name="Z_E4C00C8B_4F40_48F5_99DE_35FFC3800690_.wvu.FilterData" localSheetId="3" hidden="1">'2019'!$A$1:$S$92</definedName>
    <definedName name="Z_E4DC16B2_F398_4E1E_9AD0_F09C767051B7_.wvu.FilterData" localSheetId="1" hidden="1">'2017'!$A$1:$S$458</definedName>
    <definedName name="Z_E4DC16B2_F398_4E1E_9AD0_F09C767051B7_.wvu.FilterData" localSheetId="2" hidden="1">'2018'!$A$1:$S$200</definedName>
    <definedName name="Z_E4DC16B2_F398_4E1E_9AD0_F09C767051B7_.wvu.FilterData" localSheetId="3" hidden="1">'2019'!$A$1:$S$92</definedName>
    <definedName name="Z_E4DEB77F_394C_46DF_B31F_4E0053FE98D8_.wvu.FilterData" localSheetId="2" hidden="1">'2018'!$A$1:$S$200</definedName>
    <definedName name="Z_E4DEB77F_394C_46DF_B31F_4E0053FE98D8_.wvu.FilterData" localSheetId="3" hidden="1">'2019'!$A$1:$S$92</definedName>
    <definedName name="Z_E4E39124_5DE8_4C08_9CBF_9A0E53FB7326_.wvu.FilterData" localSheetId="2" hidden="1">'2018'!$A$1:$S$200</definedName>
    <definedName name="Z_E4E39124_5DE8_4C08_9CBF_9A0E53FB7326_.wvu.FilterData" localSheetId="3" hidden="1">'2019'!$A$1:$S$92</definedName>
    <definedName name="Z_E4EDA9DA_09E7_4F3C_AE77_11C203BDA040_.wvu.FilterData" localSheetId="2" hidden="1">'2018'!$A$1:$S$200</definedName>
    <definedName name="Z_E4EDA9DA_09E7_4F3C_AE77_11C203BDA040_.wvu.FilterData" localSheetId="3" hidden="1">'2019'!$A$1:$S$92</definedName>
    <definedName name="Z_E4F22E5C_311E_4868_A302_0E4E3F12E914_.wvu.FilterData" localSheetId="2" hidden="1">'2018'!$A$1:$S$200</definedName>
    <definedName name="Z_E4F22E5C_311E_4868_A302_0E4E3F12E914_.wvu.FilterData" localSheetId="3" hidden="1">'2019'!$A$1:$S$92</definedName>
    <definedName name="Z_E4F7D4D4_F81E_4AF5_8F53_35BF4B780472_.wvu.FilterData" localSheetId="2" hidden="1">'2018'!$A$1:$S$200</definedName>
    <definedName name="Z_E4F7D4D4_F81E_4AF5_8F53_35BF4B780472_.wvu.FilterData" localSheetId="3" hidden="1">'2019'!$A$1:$S$92</definedName>
    <definedName name="Z_E50460FB_5956_43D6_8910_6A5DDCE85434_.wvu.FilterData" localSheetId="2" hidden="1">'2018'!$A$1:$S$200</definedName>
    <definedName name="Z_E50460FB_5956_43D6_8910_6A5DDCE85434_.wvu.FilterData" localSheetId="3" hidden="1">'2019'!$A$1:$S$92</definedName>
    <definedName name="Z_E51298AC_F95B_4314_9F95_92B4ED21D24D_.wvu.FilterData" localSheetId="1" hidden="1">'2017'!$A$1:$S$458</definedName>
    <definedName name="Z_E51298AC_F95B_4314_9F95_92B4ED21D24D_.wvu.FilterData" localSheetId="2" hidden="1">'2018'!$A$1:$S$200</definedName>
    <definedName name="Z_E51298AC_F95B_4314_9F95_92B4ED21D24D_.wvu.FilterData" localSheetId="3" hidden="1">'2019'!$A$1:$S$92</definedName>
    <definedName name="Z_E5191C5F_5147_4A73_BD32_CDDEB991FE6F_.wvu.FilterData" localSheetId="1" hidden="1">'2017'!$A$1:$S$458</definedName>
    <definedName name="Z_E5191C5F_5147_4A73_BD32_CDDEB991FE6F_.wvu.FilterData" localSheetId="2" hidden="1">'2018'!$A$1:$S$200</definedName>
    <definedName name="Z_E5191C5F_5147_4A73_BD32_CDDEB991FE6F_.wvu.FilterData" localSheetId="3" hidden="1">'2019'!$A$1:$S$92</definedName>
    <definedName name="Z_E51BB9D0_9769_4274_A654_BEA0550EE47A_.wvu.FilterData" localSheetId="2" hidden="1">'2018'!$A$1:$S$200</definedName>
    <definedName name="Z_E51BB9D0_9769_4274_A654_BEA0550EE47A_.wvu.FilterData" localSheetId="3" hidden="1">'2019'!$A$1:$S$92</definedName>
    <definedName name="Z_E5245218_BE95_4FD3_B0EC_E8D3E2C24488_.wvu.FilterData" localSheetId="2" hidden="1">'2018'!$A$1:$S$200</definedName>
    <definedName name="Z_E5245218_BE95_4FD3_B0EC_E8D3E2C24488_.wvu.FilterData" localSheetId="3" hidden="1">'2019'!$A$1:$S$92</definedName>
    <definedName name="Z_E544B6D4_4F72_4DE9_83D5_5155BCC07A12_.wvu.FilterData" localSheetId="2" hidden="1">'2018'!$A$1:$S$200</definedName>
    <definedName name="Z_E544B6D4_4F72_4DE9_83D5_5155BCC07A12_.wvu.FilterData" localSheetId="3" hidden="1">'2019'!$A$1:$S$92</definedName>
    <definedName name="Z_E576492E_3A0F_437E_8FDD_7A5C90A47224_.wvu.FilterData" localSheetId="2" hidden="1">'2018'!$A$1:$S$200</definedName>
    <definedName name="Z_E576492E_3A0F_437E_8FDD_7A5C90A47224_.wvu.FilterData" localSheetId="3" hidden="1">'2019'!$A$1:$S$92</definedName>
    <definedName name="Z_E57B23D1_AF11_401E_8769_C0E338540D38_.wvu.FilterData" localSheetId="1" hidden="1">'2017'!$A$1:$S$458</definedName>
    <definedName name="Z_E57B23D1_AF11_401E_8769_C0E338540D38_.wvu.FilterData" localSheetId="2" hidden="1">'2018'!$A$1:$S$200</definedName>
    <definedName name="Z_E57B23D1_AF11_401E_8769_C0E338540D38_.wvu.FilterData" localSheetId="3" hidden="1">'2019'!$A$1:$S$92</definedName>
    <definedName name="Z_E59992EC_91E7_4D91_A506_16DDDF792044_.wvu.FilterData" localSheetId="1" hidden="1">'2017'!$A$1:$S$1158</definedName>
    <definedName name="Z_E59992EC_91E7_4D91_A506_16DDDF792044_.wvu.FilterData" localSheetId="2" hidden="1">'2018'!$A$1:$S$200</definedName>
    <definedName name="Z_E59992EC_91E7_4D91_A506_16DDDF792044_.wvu.FilterData" localSheetId="3" hidden="1">'2019'!$A$1:$S$92</definedName>
    <definedName name="Z_E5B62D24_102C_4E72_8954_D67D6A24305C_.wvu.FilterData" localSheetId="2" hidden="1">'2018'!$A$1:$S$200</definedName>
    <definedName name="Z_E5B62D24_102C_4E72_8954_D67D6A24305C_.wvu.FilterData" localSheetId="3" hidden="1">'2019'!$A$1:$S$92</definedName>
    <definedName name="Z_E5BE80D8_6217_4EFE_A386_97B3E4AD819D_.wvu.FilterData" localSheetId="2" hidden="1">'2018'!$A$1:$S$200</definedName>
    <definedName name="Z_E5BE80D8_6217_4EFE_A386_97B3E4AD819D_.wvu.FilterData" localSheetId="3" hidden="1">'2019'!$A$1:$S$92</definedName>
    <definedName name="Z_E5CC0B3D_B01A_4EE5_812E_907DDC5754BF_.wvu.FilterData" localSheetId="1" hidden="1">'2017'!$A$1:$S$458</definedName>
    <definedName name="Z_E5CC0B3D_B01A_4EE5_812E_907DDC5754BF_.wvu.FilterData" localSheetId="2" hidden="1">'2018'!$A$1:$S$200</definedName>
    <definedName name="Z_E5CC0B3D_B01A_4EE5_812E_907DDC5754BF_.wvu.FilterData" localSheetId="3" hidden="1">'2019'!$A$1:$S$92</definedName>
    <definedName name="Z_E5E24A2A_9182_41B5_985B_80C4B81D100A_.wvu.FilterData" localSheetId="1" hidden="1">'2017'!$A$1:$S$458</definedName>
    <definedName name="Z_E5E24A2A_9182_41B5_985B_80C4B81D100A_.wvu.FilterData" localSheetId="2" hidden="1">'2018'!$A$1:$S$200</definedName>
    <definedName name="Z_E5E24A2A_9182_41B5_985B_80C4B81D100A_.wvu.FilterData" localSheetId="3" hidden="1">'2019'!$A$1:$S$92</definedName>
    <definedName name="Z_E5E4075D_0298_4B28_A314_B3C282A093A0_.wvu.FilterData" localSheetId="2" hidden="1">'2018'!$A$1:$S$200</definedName>
    <definedName name="Z_E5E4075D_0298_4B28_A314_B3C282A093A0_.wvu.FilterData" localSheetId="3" hidden="1">'2019'!$A$1:$S$92</definedName>
    <definedName name="Z_E5E66CAC_273C_484C_BED5_5D974628E71F_.wvu.FilterData" localSheetId="2" hidden="1">'2018'!$A$1:$S$200</definedName>
    <definedName name="Z_E5E66CAC_273C_484C_BED5_5D974628E71F_.wvu.FilterData" localSheetId="3" hidden="1">'2019'!$A$1:$S$92</definedName>
    <definedName name="Z_E5F3BBB4_58F3_45E0_A836_44E2FB011A5F_.wvu.FilterData" localSheetId="2" hidden="1">'2018'!$A$1:$S$200</definedName>
    <definedName name="Z_E5F3BBB4_58F3_45E0_A836_44E2FB011A5F_.wvu.FilterData" localSheetId="3" hidden="1">'2019'!$A$1:$S$92</definedName>
    <definedName name="Z_E5F7AA66_FE2B_4533_859B_C72297822CFA_.wvu.FilterData" localSheetId="2" hidden="1">'2018'!$A$1:$S$200</definedName>
    <definedName name="Z_E5F7AA66_FE2B_4533_859B_C72297822CFA_.wvu.FilterData" localSheetId="3" hidden="1">'2019'!$A$1:$S$92</definedName>
    <definedName name="Z_E604C473_5E6B_4450_9151_57A8F17F20E9_.wvu.FilterData" localSheetId="2" hidden="1">'2018'!$A$1:$S$200</definedName>
    <definedName name="Z_E604C473_5E6B_4450_9151_57A8F17F20E9_.wvu.FilterData" localSheetId="3" hidden="1">'2019'!$A$1:$S$92</definedName>
    <definedName name="Z_E612BDBB_0350_41C6_95F0_E6290071922E_.wvu.FilterData" localSheetId="2" hidden="1">'2018'!$A$1:$S$200</definedName>
    <definedName name="Z_E612BDBB_0350_41C6_95F0_E6290071922E_.wvu.FilterData" localSheetId="3" hidden="1">'2019'!$A$1:$S$92</definedName>
    <definedName name="Z_E6162202_C8DC_49F7_A9E6_3CF50902924A_.wvu.FilterData" localSheetId="3" hidden="1">'2019'!$A$1:$S$92</definedName>
    <definedName name="Z_E6179A5F_CC7D_44A1_89EF_566CCA5304B3_.wvu.FilterData" localSheetId="1" hidden="1">'2017'!$A$1:$S$458</definedName>
    <definedName name="Z_E6179A5F_CC7D_44A1_89EF_566CCA5304B3_.wvu.FilterData" localSheetId="2" hidden="1">'2018'!$A$1:$S$200</definedName>
    <definedName name="Z_E6179A5F_CC7D_44A1_89EF_566CCA5304B3_.wvu.FilterData" localSheetId="3" hidden="1">'2019'!$A$1:$S$92</definedName>
    <definedName name="Z_E61ADEA8_B6B1_471C_A6C0_1097B805A057_.wvu.FilterData" localSheetId="1" hidden="1">'2017'!$A$1:$S$458</definedName>
    <definedName name="Z_E61ADEA8_B6B1_471C_A6C0_1097B805A057_.wvu.FilterData" localSheetId="2" hidden="1">'2018'!$A$1:$S$200</definedName>
    <definedName name="Z_E61ADEA8_B6B1_471C_A6C0_1097B805A057_.wvu.FilterData" localSheetId="3" hidden="1">'2019'!$A$1:$S$92</definedName>
    <definedName name="Z_E634F38A_F1C2_47A6_A228_02F64F544148_.wvu.FilterData" localSheetId="2" hidden="1">'2018'!$A$1:$S$200</definedName>
    <definedName name="Z_E634F38A_F1C2_47A6_A228_02F64F544148_.wvu.FilterData" localSheetId="3" hidden="1">'2019'!$A$1:$S$92</definedName>
    <definedName name="Z_E6438D81_6305_4C81_BFC6_43A943D2F032_.wvu.FilterData" localSheetId="1" hidden="1">'2017'!$A$1:$S$458</definedName>
    <definedName name="Z_E6438D81_6305_4C81_BFC6_43A943D2F032_.wvu.FilterData" localSheetId="2" hidden="1">'2018'!$A$1:$S$200</definedName>
    <definedName name="Z_E6438D81_6305_4C81_BFC6_43A943D2F032_.wvu.FilterData" localSheetId="3" hidden="1">'2019'!$A$1:$S$92</definedName>
    <definedName name="Z_E6510BB5_C06A_4BBC_AE73_12753186C609_.wvu.FilterData" localSheetId="1" hidden="1">'2017'!$A$1:$S$458</definedName>
    <definedName name="Z_E6510BB5_C06A_4BBC_AE73_12753186C609_.wvu.FilterData" localSheetId="2" hidden="1">'2018'!$A$1:$S$200</definedName>
    <definedName name="Z_E6510BB5_C06A_4BBC_AE73_12753186C609_.wvu.FilterData" localSheetId="3" hidden="1">'2019'!$A$1:$S$92</definedName>
    <definedName name="Z_E66B2900_19A5_4B7F_ABB8_FE3EE3EB3ED1_.wvu.FilterData" localSheetId="1" hidden="1">'2017'!$A$1:$S$458</definedName>
    <definedName name="Z_E66B2900_19A5_4B7F_ABB8_FE3EE3EB3ED1_.wvu.FilterData" localSheetId="2" hidden="1">'2018'!$A$1:$S$200</definedName>
    <definedName name="Z_E66B2900_19A5_4B7F_ABB8_FE3EE3EB3ED1_.wvu.FilterData" localSheetId="3" hidden="1">'2019'!$A$1:$S$92</definedName>
    <definedName name="Z_E68153AC_250E_481F_B7EB_B8F85BBFC80A_.wvu.FilterData" localSheetId="1" hidden="1">'2017'!$A$1:$S$458</definedName>
    <definedName name="Z_E68153AC_250E_481F_B7EB_B8F85BBFC80A_.wvu.FilterData" localSheetId="2" hidden="1">'2018'!$A$1:$S$200</definedName>
    <definedName name="Z_E68153AC_250E_481F_B7EB_B8F85BBFC80A_.wvu.FilterData" localSheetId="3" hidden="1">'2019'!$A$1:$S$92</definedName>
    <definedName name="Z_E6BE5E9B_9BD2_48ED_9657_6D536CCC45EE_.wvu.FilterData" localSheetId="1" hidden="1">'2017'!$A$1:$S$458</definedName>
    <definedName name="Z_E6BE5E9B_9BD2_48ED_9657_6D536CCC45EE_.wvu.FilterData" localSheetId="2" hidden="1">'2018'!$A$1:$S$200</definedName>
    <definedName name="Z_E6BE5E9B_9BD2_48ED_9657_6D536CCC45EE_.wvu.FilterData" localSheetId="3" hidden="1">'2019'!$A$1:$S$92</definedName>
    <definedName name="Z_E6D7DEF1_403D_4B80_973A_A17D51851220_.wvu.FilterData" localSheetId="1" hidden="1">'2017'!$A$1:$S$458</definedName>
    <definedName name="Z_E6D7DEF1_403D_4B80_973A_A17D51851220_.wvu.FilterData" localSheetId="2" hidden="1">'2018'!$A$1:$S$200</definedName>
    <definedName name="Z_E6D7DEF1_403D_4B80_973A_A17D51851220_.wvu.FilterData" localSheetId="3" hidden="1">'2019'!$A$1:$S$92</definedName>
    <definedName name="Z_E70FA6DF_B3CF_46FA_BFF4_3516F8BF107E_.wvu.FilterData" localSheetId="1" hidden="1">'2017'!$A$1:$S$1158</definedName>
    <definedName name="Z_E70FA6DF_B3CF_46FA_BFF4_3516F8BF107E_.wvu.FilterData" localSheetId="2" hidden="1">'2018'!$A$1:$S$200</definedName>
    <definedName name="Z_E70FA6DF_B3CF_46FA_BFF4_3516F8BF107E_.wvu.FilterData" localSheetId="3" hidden="1">'2019'!$A$1:$S$92</definedName>
    <definedName name="Z_E72032A8_97D1_41CF_A036_58AB245D22D5_.wvu.FilterData" localSheetId="2" hidden="1">'2018'!$A$1:$S$200</definedName>
    <definedName name="Z_E72032A8_97D1_41CF_A036_58AB245D22D5_.wvu.FilterData" localSheetId="3" hidden="1">'2019'!$A$1:$S$92</definedName>
    <definedName name="Z_E72308A8_FFFF_4916_9B19_0F306C622294_.wvu.FilterData" localSheetId="1" hidden="1">'2017'!$A$1:$S$1158</definedName>
    <definedName name="Z_E72308A8_FFFF_4916_9B19_0F306C622294_.wvu.FilterData" localSheetId="2" hidden="1">'2018'!$A$1:$S$200</definedName>
    <definedName name="Z_E72308A8_FFFF_4916_9B19_0F306C622294_.wvu.FilterData" localSheetId="3" hidden="1">'2019'!$A$1:$S$92</definedName>
    <definedName name="Z_E72C2F3E_C7DB_407B_B673_E2DF36215B55_.wvu.FilterData" localSheetId="2" hidden="1">'2018'!$A$1:$S$200</definedName>
    <definedName name="Z_E72C2F3E_C7DB_407B_B673_E2DF36215B55_.wvu.FilterData" localSheetId="3" hidden="1">'2019'!$A$1:$S$92</definedName>
    <definedName name="Z_E737DD09_3566_49E4_9CBC_1A369B605CC6_.wvu.FilterData" localSheetId="1" hidden="1">'2017'!$A$1:$S$458</definedName>
    <definedName name="Z_E737DD09_3566_49E4_9CBC_1A369B605CC6_.wvu.FilterData" localSheetId="2" hidden="1">'2018'!$A$1:$S$200</definedName>
    <definedName name="Z_E737DD09_3566_49E4_9CBC_1A369B605CC6_.wvu.FilterData" localSheetId="3" hidden="1">'2019'!$A$1:$S$92</definedName>
    <definedName name="Z_E73DAAAE_D64A_4D7C_9F41_D204D0745ED3_.wvu.FilterData" localSheetId="2" hidden="1">'2018'!$A$1:$S$200</definedName>
    <definedName name="Z_E73DAAAE_D64A_4D7C_9F41_D204D0745ED3_.wvu.FilterData" localSheetId="3" hidden="1">'2019'!$A$1:$S$92</definedName>
    <definedName name="Z_E75FBD7A_BDFE_4750_AC92_A2516CB82AD5_.wvu.FilterData" localSheetId="1" hidden="1">'2017'!$A$1:$S$458</definedName>
    <definedName name="Z_E75FBD7A_BDFE_4750_AC92_A2516CB82AD5_.wvu.FilterData" localSheetId="2" hidden="1">'2018'!$A$1:$S$200</definedName>
    <definedName name="Z_E75FBD7A_BDFE_4750_AC92_A2516CB82AD5_.wvu.FilterData" localSheetId="3" hidden="1">'2019'!$A$1:$S$92</definedName>
    <definedName name="Z_E77EB9EB_66FA_4831_8784_F6658BDBB504_.wvu.FilterData" localSheetId="1" hidden="1">'2017'!$A$1:$S$1158</definedName>
    <definedName name="Z_E77EB9EB_66FA_4831_8784_F6658BDBB504_.wvu.FilterData" localSheetId="2" hidden="1">'2018'!$A$1:$S$200</definedName>
    <definedName name="Z_E77EB9EB_66FA_4831_8784_F6658BDBB504_.wvu.FilterData" localSheetId="3" hidden="1">'2019'!$A$1:$S$92</definedName>
    <definedName name="Z_E78B62E0_B174_4BD6_B06C_32B81D747C6D_.wvu.FilterData" localSheetId="1" hidden="1">'2017'!$A$1:$S$458</definedName>
    <definedName name="Z_E78B62E0_B174_4BD6_B06C_32B81D747C6D_.wvu.FilterData" localSheetId="2" hidden="1">'2018'!$A$1:$S$200</definedName>
    <definedName name="Z_E78B62E0_B174_4BD6_B06C_32B81D747C6D_.wvu.FilterData" localSheetId="3" hidden="1">'2019'!$A$1:$S$92</definedName>
    <definedName name="Z_E7A35227_6DAC_4F27_A65A_5A91C8915BF3_.wvu.FilterData" localSheetId="1" hidden="1">'2017'!$A$1:$S$1158</definedName>
    <definedName name="Z_E7A35227_6DAC_4F27_A65A_5A91C8915BF3_.wvu.FilterData" localSheetId="2" hidden="1">'2018'!$A$1:$S$200</definedName>
    <definedName name="Z_E7A35227_6DAC_4F27_A65A_5A91C8915BF3_.wvu.FilterData" localSheetId="3" hidden="1">'2019'!$A$1:$S$92</definedName>
    <definedName name="Z_E7C40B33_02E0_4CCA_AAE5_2134E6C4C750_.wvu.FilterData" localSheetId="2" hidden="1">'2018'!$A$1:$S$200</definedName>
    <definedName name="Z_E7C40B33_02E0_4CCA_AAE5_2134E6C4C750_.wvu.FilterData" localSheetId="3" hidden="1">'2019'!$A$1:$S$92</definedName>
    <definedName name="Z_E7CE5988_4C62_4697_9014_61450648D164_.wvu.FilterData" localSheetId="1" hidden="1">'2017'!$A$1:$S$458</definedName>
    <definedName name="Z_E7CE5988_4C62_4697_9014_61450648D164_.wvu.FilterData" localSheetId="2" hidden="1">'2018'!$A$1:$S$200</definedName>
    <definedName name="Z_E7CE5988_4C62_4697_9014_61450648D164_.wvu.FilterData" localSheetId="3" hidden="1">'2019'!$A$1:$S$92</definedName>
    <definedName name="Z_E80F2778_4021_480C_BE32_AD43657914F1_.wvu.FilterData" localSheetId="1" hidden="1">'2017'!$A$1:$S$458</definedName>
    <definedName name="Z_E80F2778_4021_480C_BE32_AD43657914F1_.wvu.FilterData" localSheetId="2" hidden="1">'2018'!$A$1:$S$200</definedName>
    <definedName name="Z_E80F2778_4021_480C_BE32_AD43657914F1_.wvu.FilterData" localSheetId="3" hidden="1">'2019'!$A$1:$S$92</definedName>
    <definedName name="Z_E81E5E92_A082_4CCE_AA7F_6E9564F0253D_.wvu.FilterData" localSheetId="2" hidden="1">'2018'!$A$1:$S$200</definedName>
    <definedName name="Z_E81E5E92_A082_4CCE_AA7F_6E9564F0253D_.wvu.FilterData" localSheetId="3" hidden="1">'2019'!$A$1:$S$92</definedName>
    <definedName name="Z_E838B48B_2776_4A27_B7E9_FC902772C491_.wvu.FilterData" localSheetId="2" hidden="1">'2018'!$A$1:$S$200</definedName>
    <definedName name="Z_E838B48B_2776_4A27_B7E9_FC902772C491_.wvu.FilterData" localSheetId="3" hidden="1">'2019'!$A$1:$S$92</definedName>
    <definedName name="Z_E847CC47_1CED_4177_AB34_319C7DB6BC0C_.wvu.FilterData" localSheetId="1" hidden="1">'2017'!$A$1:$S$458</definedName>
    <definedName name="Z_E847CC47_1CED_4177_AB34_319C7DB6BC0C_.wvu.FilterData" localSheetId="2" hidden="1">'2018'!$A$1:$S$200</definedName>
    <definedName name="Z_E847CC47_1CED_4177_AB34_319C7DB6BC0C_.wvu.FilterData" localSheetId="3" hidden="1">'2019'!$A$1:$S$92</definedName>
    <definedName name="Z_E84A170A_65FA_49C0_9496_C250AE534D71_.wvu.FilterData" localSheetId="2" hidden="1">'2018'!$A$1:$S$200</definedName>
    <definedName name="Z_E84A170A_65FA_49C0_9496_C250AE534D71_.wvu.FilterData" localSheetId="3" hidden="1">'2019'!$A$1:$S$92</definedName>
    <definedName name="Z_E84DE9FC_4559_4029_BB45_33FD8266E326_.wvu.FilterData" localSheetId="1" hidden="1">'2017'!$A$1:$S$458</definedName>
    <definedName name="Z_E84DE9FC_4559_4029_BB45_33FD8266E326_.wvu.FilterData" localSheetId="2" hidden="1">'2018'!$A$1:$S$200</definedName>
    <definedName name="Z_E84DE9FC_4559_4029_BB45_33FD8266E326_.wvu.FilterData" localSheetId="3" hidden="1">'2019'!$A$1:$S$92</definedName>
    <definedName name="Z_E85CCB15_3825_41E4_ADA3_C3AC0D2A1B4E_.wvu.FilterData" localSheetId="1" hidden="1">'2017'!$A$1:$S$458</definedName>
    <definedName name="Z_E85CCB15_3825_41E4_ADA3_C3AC0D2A1B4E_.wvu.FilterData" localSheetId="2" hidden="1">'2018'!$A$1:$S$200</definedName>
    <definedName name="Z_E85CCB15_3825_41E4_ADA3_C3AC0D2A1B4E_.wvu.FilterData" localSheetId="3" hidden="1">'2019'!$A$1:$S$92</definedName>
    <definedName name="Z_E88AC1E0_CCBD_485E_8E58_570823FE9562_.wvu.FilterData" localSheetId="2" hidden="1">'2018'!$A$1:$S$200</definedName>
    <definedName name="Z_E88AC1E0_CCBD_485E_8E58_570823FE9562_.wvu.FilterData" localSheetId="3" hidden="1">'2019'!$A$1:$S$92</definedName>
    <definedName name="Z_E891E15E_8E1E_4364_97A0_85B30BEF3718_.wvu.FilterData" localSheetId="2" hidden="1">'2018'!$A$1:$S$200</definedName>
    <definedName name="Z_E891E15E_8E1E_4364_97A0_85B30BEF3718_.wvu.FilterData" localSheetId="3" hidden="1">'2019'!$A$1:$S$92</definedName>
    <definedName name="Z_E8A22103_83E2_46A9_83C0_E4A3334DEB95_.wvu.FilterData" localSheetId="2" hidden="1">'2018'!$A$1:$S$200</definedName>
    <definedName name="Z_E8A22103_83E2_46A9_83C0_E4A3334DEB95_.wvu.FilterData" localSheetId="3" hidden="1">'2019'!$A$1:$S$92</definedName>
    <definedName name="Z_E8A81FD2_0D02_440F_993E_192A693863D6_.wvu.FilterData" localSheetId="1" hidden="1">'2017'!$A$1:$S$1158</definedName>
    <definedName name="Z_E8A81FD2_0D02_440F_993E_192A693863D6_.wvu.FilterData" localSheetId="2" hidden="1">'2018'!$A$1:$S$200</definedName>
    <definedName name="Z_E8A81FD2_0D02_440F_993E_192A693863D6_.wvu.FilterData" localSheetId="3" hidden="1">'2019'!$A$1:$S$92</definedName>
    <definedName name="Z_E8B294AB_8848_411C_89B9_8DDCC5EA4E16_.wvu.FilterData" localSheetId="1" hidden="1">'2017'!$A$1:$S$1158</definedName>
    <definedName name="Z_E8B294AB_8848_411C_89B9_8DDCC5EA4E16_.wvu.FilterData" localSheetId="2" hidden="1">'2018'!$A$1:$S$200</definedName>
    <definedName name="Z_E8B294AB_8848_411C_89B9_8DDCC5EA4E16_.wvu.FilterData" localSheetId="3" hidden="1">'2019'!$A$1:$S$92</definedName>
    <definedName name="Z_E8CC2161_F3CB_477E_B7C2_8085186D5DD5_.wvu.FilterData" localSheetId="1" hidden="1">'2017'!$A$1:$S$458</definedName>
    <definedName name="Z_E8CC2161_F3CB_477E_B7C2_8085186D5DD5_.wvu.FilterData" localSheetId="2" hidden="1">'2018'!$A$1:$S$200</definedName>
    <definedName name="Z_E8CC2161_F3CB_477E_B7C2_8085186D5DD5_.wvu.FilterData" localSheetId="3" hidden="1">'2019'!$A$1:$S$92</definedName>
    <definedName name="Z_E8F8CF9B_77F9_4EA8_9EE9_37E0A3035077_.wvu.FilterData" localSheetId="1" hidden="1">'2017'!$A$1:$S$458</definedName>
    <definedName name="Z_E8F8CF9B_77F9_4EA8_9EE9_37E0A3035077_.wvu.FilterData" localSheetId="2" hidden="1">'2018'!$A$1:$S$200</definedName>
    <definedName name="Z_E8F8CF9B_77F9_4EA8_9EE9_37E0A3035077_.wvu.FilterData" localSheetId="3" hidden="1">'2019'!$A$1:$S$92</definedName>
    <definedName name="Z_E9078D30_E061_403F_A208_AA874EB2ECF9_.wvu.FilterData" localSheetId="2" hidden="1">'2018'!$A$1:$S$200</definedName>
    <definedName name="Z_E9078D30_E061_403F_A208_AA874EB2ECF9_.wvu.FilterData" localSheetId="3" hidden="1">'2019'!$A$1:$S$92</definedName>
    <definedName name="Z_E90A483E_ADCD_47C5_9ED9_1906B390614C_.wvu.FilterData" localSheetId="2" hidden="1">'2018'!$A$1:$S$200</definedName>
    <definedName name="Z_E90A483E_ADCD_47C5_9ED9_1906B390614C_.wvu.FilterData" localSheetId="3" hidden="1">'2019'!$A$1:$S$92</definedName>
    <definedName name="Z_E90A4C5D_A3F7_48E9_9ED8_034056E71E32_.wvu.FilterData" localSheetId="3" hidden="1">'2019'!$A$1:$S$92</definedName>
    <definedName name="Z_E9121548_9A4D_4178_AACD_2FDCFC4A44B9_.wvu.FilterData" localSheetId="2" hidden="1">'2018'!$A$1:$S$200</definedName>
    <definedName name="Z_E9121548_9A4D_4178_AACD_2FDCFC4A44B9_.wvu.FilterData" localSheetId="3" hidden="1">'2019'!$A$1:$S$92</definedName>
    <definedName name="Z_E93D80BB_73A9_428B_A204_36FC7C7AAC42_.wvu.FilterData" localSheetId="2" hidden="1">'2018'!$A$1:$S$200</definedName>
    <definedName name="Z_E93D80BB_73A9_428B_A204_36FC7C7AAC42_.wvu.FilterData" localSheetId="3" hidden="1">'2019'!$A$1:$S$92</definedName>
    <definedName name="Z_E9411656_B061_4042_83CE_9F4E72B5D928_.wvu.FilterData" localSheetId="1" hidden="1">'2017'!$A$1:$S$458</definedName>
    <definedName name="Z_E9411656_B061_4042_83CE_9F4E72B5D928_.wvu.FilterData" localSheetId="2" hidden="1">'2018'!$A$1:$S$200</definedName>
    <definedName name="Z_E9411656_B061_4042_83CE_9F4E72B5D928_.wvu.FilterData" localSheetId="3" hidden="1">'2019'!$A$1:$S$92</definedName>
    <definedName name="Z_E9477C3F_112F_46C8_81AF_FB0714004415_.wvu.FilterData" localSheetId="2" hidden="1">'2018'!$A$1:$S$200</definedName>
    <definedName name="Z_E9477C3F_112F_46C8_81AF_FB0714004415_.wvu.FilterData" localSheetId="3" hidden="1">'2019'!$A$1:$S$92</definedName>
    <definedName name="Z_E968F1CA_EFA1_4760_B98D_84256A6DEEBD_.wvu.FilterData" localSheetId="1" hidden="1">'2017'!$A$1:$S$458</definedName>
    <definedName name="Z_E968F1CA_EFA1_4760_B98D_84256A6DEEBD_.wvu.FilterData" localSheetId="2" hidden="1">'2018'!$A$1:$S$200</definedName>
    <definedName name="Z_E968F1CA_EFA1_4760_B98D_84256A6DEEBD_.wvu.FilterData" localSheetId="3" hidden="1">'2019'!$A$1:$S$92</definedName>
    <definedName name="Z_E96E7180_EA07_4733_9A6E_59F32F1F1535_.wvu.FilterData" localSheetId="2" hidden="1">'2018'!$A$1:$S$200</definedName>
    <definedName name="Z_E96E7180_EA07_4733_9A6E_59F32F1F1535_.wvu.FilterData" localSheetId="3" hidden="1">'2019'!$A$1:$S$92</definedName>
    <definedName name="Z_E972A7BC_3D39_4398_89C8_F0B6DFA98335_.wvu.FilterData" localSheetId="1" hidden="1">'2017'!$A$1:$S$458</definedName>
    <definedName name="Z_E972A7BC_3D39_4398_89C8_F0B6DFA98335_.wvu.FilterData" localSheetId="2" hidden="1">'2018'!$A$1:$S$200</definedName>
    <definedName name="Z_E972A7BC_3D39_4398_89C8_F0B6DFA98335_.wvu.FilterData" localSheetId="3" hidden="1">'2019'!$A$1:$S$92</definedName>
    <definedName name="Z_E9841317_D16A_4EDD_8AF1_D4694FD22347_.wvu.FilterData" localSheetId="1" hidden="1">'2017'!$A$1:$S$1158</definedName>
    <definedName name="Z_E9841317_D16A_4EDD_8AF1_D4694FD22347_.wvu.FilterData" localSheetId="2" hidden="1">'2018'!$A$1:$S$200</definedName>
    <definedName name="Z_E9841317_D16A_4EDD_8AF1_D4694FD22347_.wvu.FilterData" localSheetId="3" hidden="1">'2019'!$A$1:$S$92</definedName>
    <definedName name="Z_E985ECD3_2782_4860_87FE_DBDCB5A1FA69_.wvu.FilterData" localSheetId="1" hidden="1">'2017'!$A$1:$S$458</definedName>
    <definedName name="Z_E985ECD3_2782_4860_87FE_DBDCB5A1FA69_.wvu.FilterData" localSheetId="2" hidden="1">'2018'!$A$1:$S$200</definedName>
    <definedName name="Z_E985ECD3_2782_4860_87FE_DBDCB5A1FA69_.wvu.FilterData" localSheetId="3" hidden="1">'2019'!$A$1:$S$92</definedName>
    <definedName name="Z_E98DAD1D_4863_4DA7_BAAE_1094E3D76243_.wvu.FilterData" localSheetId="1" hidden="1">'2017'!$A$1:$S$458</definedName>
    <definedName name="Z_E98DAD1D_4863_4DA7_BAAE_1094E3D76243_.wvu.FilterData" localSheetId="2" hidden="1">'2018'!$A$1:$S$200</definedName>
    <definedName name="Z_E98DAD1D_4863_4DA7_BAAE_1094E3D76243_.wvu.FilterData" localSheetId="3" hidden="1">'2019'!$A$1:$S$92</definedName>
    <definedName name="Z_E9936EF0_4FD0_4F13_A5ED_8B03AA07FF0C_.wvu.FilterData" localSheetId="1" hidden="1">'2017'!$A$1:$S$458</definedName>
    <definedName name="Z_E9936EF0_4FD0_4F13_A5ED_8B03AA07FF0C_.wvu.FilterData" localSheetId="2" hidden="1">'2018'!$A$1:$S$200</definedName>
    <definedName name="Z_E9936EF0_4FD0_4F13_A5ED_8B03AA07FF0C_.wvu.FilterData" localSheetId="3" hidden="1">'2019'!$A$1:$S$92</definedName>
    <definedName name="Z_E9C2A878_3CD8_4CC0_97E2_00E874A1FFEE_.wvu.FilterData" localSheetId="1" hidden="1">'2017'!$A$1:$S$458</definedName>
    <definedName name="Z_E9C2A878_3CD8_4CC0_97E2_00E874A1FFEE_.wvu.FilterData" localSheetId="2" hidden="1">'2018'!$A$1:$S$200</definedName>
    <definedName name="Z_E9C2A878_3CD8_4CC0_97E2_00E874A1FFEE_.wvu.FilterData" localSheetId="3" hidden="1">'2019'!$A$1:$S$92</definedName>
    <definedName name="Z_E9C91CB9_04FA_4479_9EE6_A0E77013A0FC_.wvu.FilterData" localSheetId="2" hidden="1">'2018'!$A$1:$S$200</definedName>
    <definedName name="Z_E9C91CB9_04FA_4479_9EE6_A0E77013A0FC_.wvu.FilterData" localSheetId="3" hidden="1">'2019'!$A$1:$S$92</definedName>
    <definedName name="Z_E9EE8F36_28A6_4968_A7DE_9EA156210AFF_.wvu.FilterData" localSheetId="1" hidden="1">'2017'!$A$1:$S$1158</definedName>
    <definedName name="Z_E9EE8F36_28A6_4968_A7DE_9EA156210AFF_.wvu.FilterData" localSheetId="2" hidden="1">'2018'!$A$1:$S$200</definedName>
    <definedName name="Z_E9EE8F36_28A6_4968_A7DE_9EA156210AFF_.wvu.FilterData" localSheetId="3" hidden="1">'2019'!$A$1:$S$92</definedName>
    <definedName name="Z_E9F79BE7_BBC2_435F_9D89_30B8A1A514BC_.wvu.FilterData" localSheetId="2" hidden="1">'2018'!$A$1:$S$200</definedName>
    <definedName name="Z_E9F79BE7_BBC2_435F_9D89_30B8A1A514BC_.wvu.FilterData" localSheetId="3" hidden="1">'2019'!$A$1:$S$92</definedName>
    <definedName name="Z_E9F9F910_6B43_49EC_B2AA_96EB651E57B2_.wvu.FilterData" localSheetId="1" hidden="1">'2017'!$A$1:$S$1158</definedName>
    <definedName name="Z_E9F9F910_6B43_49EC_B2AA_96EB651E57B2_.wvu.FilterData" localSheetId="2" hidden="1">'2018'!$A$1:$S$200</definedName>
    <definedName name="Z_E9F9F910_6B43_49EC_B2AA_96EB651E57B2_.wvu.FilterData" localSheetId="3" hidden="1">'2019'!$A$1:$S$92</definedName>
    <definedName name="Z_EA00BFDF_BD53_44DE_9918_57C44D5502AC_.wvu.FilterData" localSheetId="2" hidden="1">'2018'!$A$1:$S$200</definedName>
    <definedName name="Z_EA00BFDF_BD53_44DE_9918_57C44D5502AC_.wvu.FilterData" localSheetId="3" hidden="1">'2019'!$A$1:$S$92</definedName>
    <definedName name="Z_EA09BE72_036E_44EC_BFF9_066FB1206F5F_.wvu.FilterData" localSheetId="1" hidden="1">'2017'!$A$1:$S$458</definedName>
    <definedName name="Z_EA09BE72_036E_44EC_BFF9_066FB1206F5F_.wvu.FilterData" localSheetId="2" hidden="1">'2018'!$A$1:$S$200</definedName>
    <definedName name="Z_EA09BE72_036E_44EC_BFF9_066FB1206F5F_.wvu.FilterData" localSheetId="3" hidden="1">'2019'!$A$1:$S$92</definedName>
    <definedName name="Z_EA42DBA9_EC4E_4D48_BCB5_8A97A568E556_.wvu.FilterData" localSheetId="2" hidden="1">'2018'!$A$1:$S$200</definedName>
    <definedName name="Z_EA42DBA9_EC4E_4D48_BCB5_8A97A568E556_.wvu.FilterData" localSheetId="3" hidden="1">'2019'!$A$1:$S$92</definedName>
    <definedName name="Z_EA45FF73_66CC_442F_98F4_68B454004465_.wvu.FilterData" localSheetId="2" hidden="1">'2018'!$A$1:$S$200</definedName>
    <definedName name="Z_EA45FF73_66CC_442F_98F4_68B454004465_.wvu.FilterData" localSheetId="3" hidden="1">'2019'!$A$1:$S$92</definedName>
    <definedName name="Z_EA46A3B9_40F0_4609_9E30_8D26A3D7104C_.wvu.FilterData" localSheetId="2" hidden="1">'2018'!$A$1:$S$200</definedName>
    <definedName name="Z_EA46A3B9_40F0_4609_9E30_8D26A3D7104C_.wvu.FilterData" localSheetId="3" hidden="1">'2019'!$A$1:$S$92</definedName>
    <definedName name="Z_EA53E8C0_20FD_4CD6_B0AB_0B94CFF3C113_.wvu.FilterData" localSheetId="1" hidden="1">'2017'!$A$1:$S$458</definedName>
    <definedName name="Z_EA53E8C0_20FD_4CD6_B0AB_0B94CFF3C113_.wvu.FilterData" localSheetId="2" hidden="1">'2018'!$A$1:$S$200</definedName>
    <definedName name="Z_EA53E8C0_20FD_4CD6_B0AB_0B94CFF3C113_.wvu.FilterData" localSheetId="3" hidden="1">'2019'!$A$1:$S$92</definedName>
    <definedName name="Z_EA60E735_5260_4B63_90C7_DBAEC99E6F6A_.wvu.FilterData" localSheetId="3" hidden="1">'2019'!$A$1:$S$92</definedName>
    <definedName name="Z_EA61B418_1846_4D46_9085_798A5BE049C8_.wvu.FilterData" localSheetId="3" hidden="1">'2019'!$A$1:$S$92</definedName>
    <definedName name="Z_EA782D2F_984B_425C_BDC9_8B02E7748091_.wvu.FilterData" localSheetId="2" hidden="1">'2018'!$A$1:$S$200</definedName>
    <definedName name="Z_EA782D2F_984B_425C_BDC9_8B02E7748091_.wvu.FilterData" localSheetId="3" hidden="1">'2019'!$A$1:$S$92</definedName>
    <definedName name="Z_EA9F62F9_64DC_441C_9E64_526FFBA00551_.wvu.FilterData" localSheetId="1" hidden="1">'2017'!$A$1:$S$458</definedName>
    <definedName name="Z_EA9F62F9_64DC_441C_9E64_526FFBA00551_.wvu.FilterData" localSheetId="2" hidden="1">'2018'!$A$1:$S$200</definedName>
    <definedName name="Z_EA9F62F9_64DC_441C_9E64_526FFBA00551_.wvu.FilterData" localSheetId="3" hidden="1">'2019'!$A$1:$S$92</definedName>
    <definedName name="Z_EACEE6C0_D019_48A3_B31F_F963DFBAEC4F_.wvu.FilterData" localSheetId="1" hidden="1">'2017'!$A$1:$S$458</definedName>
    <definedName name="Z_EACEE6C0_D019_48A3_B31F_F963DFBAEC4F_.wvu.FilterData" localSheetId="2" hidden="1">'2018'!$A$1:$S$200</definedName>
    <definedName name="Z_EACEE6C0_D019_48A3_B31F_F963DFBAEC4F_.wvu.FilterData" localSheetId="3" hidden="1">'2019'!$A$1:$S$92</definedName>
    <definedName name="Z_EAFCD450_6F20_42B1_BA3B_318EE129DA42_.wvu.FilterData" localSheetId="1" hidden="1">'2017'!$A$1:$S$1158</definedName>
    <definedName name="Z_EAFCD450_6F20_42B1_BA3B_318EE129DA42_.wvu.FilterData" localSheetId="2" hidden="1">'2018'!$A$1:$S$200</definedName>
    <definedName name="Z_EAFCD450_6F20_42B1_BA3B_318EE129DA42_.wvu.FilterData" localSheetId="3" hidden="1">'2019'!$A$1:$S$92</definedName>
    <definedName name="Z_EB1520B6_8F79_4481_B025_EC5EA55C9D81_.wvu.FilterData" localSheetId="2" hidden="1">'2018'!$A$1:$S$200</definedName>
    <definedName name="Z_EB1520B6_8F79_4481_B025_EC5EA55C9D81_.wvu.FilterData" localSheetId="3" hidden="1">'2019'!$A$1:$S$92</definedName>
    <definedName name="Z_EB1CC7A7_1376_475F_B6D5_5C92F680E32E_.wvu.FilterData" localSheetId="2" hidden="1">'2018'!$A$1:$S$200</definedName>
    <definedName name="Z_EB1CC7A7_1376_475F_B6D5_5C92F680E32E_.wvu.FilterData" localSheetId="3" hidden="1">'2019'!$A$1:$S$92</definedName>
    <definedName name="Z_EB3217C6_095C_442C_96D7_251B99BE7EC2_.wvu.FilterData" localSheetId="2" hidden="1">'2018'!$A$1:$S$200</definedName>
    <definedName name="Z_EB3217C6_095C_442C_96D7_251B99BE7EC2_.wvu.FilterData" localSheetId="3" hidden="1">'2019'!$A$1:$S$92</definedName>
    <definedName name="Z_EB682D64_28AB_4EB1_8E6D_2B428590708A_.wvu.FilterData" localSheetId="1" hidden="1">'2017'!$A$1:$S$458</definedName>
    <definedName name="Z_EB682D64_28AB_4EB1_8E6D_2B428590708A_.wvu.FilterData" localSheetId="2" hidden="1">'2018'!$A$1:$S$200</definedName>
    <definedName name="Z_EB682D64_28AB_4EB1_8E6D_2B428590708A_.wvu.FilterData" localSheetId="3" hidden="1">'2019'!$A$1:$S$92</definedName>
    <definedName name="Z_EB6ABE24_3276_4654_8215_009C641BA861_.wvu.FilterData" localSheetId="1" hidden="1">'2017'!$A$1:$S$458</definedName>
    <definedName name="Z_EB6ABE24_3276_4654_8215_009C641BA861_.wvu.FilterData" localSheetId="2" hidden="1">'2018'!$A$1:$S$200</definedName>
    <definedName name="Z_EB6ABE24_3276_4654_8215_009C641BA861_.wvu.FilterData" localSheetId="3" hidden="1">'2019'!$A$1:$S$92</definedName>
    <definedName name="Z_EB6C2D04_08CC_4BBD_BA1A_853CA3B16C23_.wvu.FilterData" localSheetId="2" hidden="1">'2018'!$A$1:$S$200</definedName>
    <definedName name="Z_EB6C2D04_08CC_4BBD_BA1A_853CA3B16C23_.wvu.FilterData" localSheetId="3" hidden="1">'2019'!$A$1:$S$92</definedName>
    <definedName name="Z_EB72C0A8_92A3_4A66_A927_061DBDE6331F_.wvu.FilterData" localSheetId="2" hidden="1">'2018'!$A$1:$S$200</definedName>
    <definedName name="Z_EB72C0A8_92A3_4A66_A927_061DBDE6331F_.wvu.FilterData" localSheetId="3" hidden="1">'2019'!$A$1:$S$92</definedName>
    <definedName name="Z_EB99A0C8_E0C4_4DCA_9B5A_45E2BBAA2462_.wvu.FilterData" localSheetId="1" hidden="1">'2017'!$A$1:$S$458</definedName>
    <definedName name="Z_EB99A0C8_E0C4_4DCA_9B5A_45E2BBAA2462_.wvu.FilterData" localSheetId="2" hidden="1">'2018'!$A$1:$S$200</definedName>
    <definedName name="Z_EB99A0C8_E0C4_4DCA_9B5A_45E2BBAA2462_.wvu.FilterData" localSheetId="3" hidden="1">'2019'!$A$1:$S$92</definedName>
    <definedName name="Z_EC725EEC_67D9_487D_920E_73DA3FDCB287_.wvu.FilterData" localSheetId="1" hidden="1">'2017'!$A$1:$S$1158</definedName>
    <definedName name="Z_EC725EEC_67D9_487D_920E_73DA3FDCB287_.wvu.FilterData" localSheetId="2" hidden="1">'2018'!$A$1:$S$200</definedName>
    <definedName name="Z_EC725EEC_67D9_487D_920E_73DA3FDCB287_.wvu.FilterData" localSheetId="3" hidden="1">'2019'!$A$1:$S$92</definedName>
    <definedName name="Z_EC9BBAE3_353F_4E51_97A0_34F13848D32E_.wvu.FilterData" localSheetId="2" hidden="1">'2018'!$A$1:$S$200</definedName>
    <definedName name="Z_EC9BBAE3_353F_4E51_97A0_34F13848D32E_.wvu.FilterData" localSheetId="3" hidden="1">'2019'!$A$1:$S$92</definedName>
    <definedName name="Z_ECA66E13_3231_4DE9_B2DA_EC292D3188A2_.wvu.FilterData" localSheetId="1" hidden="1">'2017'!$A$1:$S$458</definedName>
    <definedName name="Z_ECA66E13_3231_4DE9_B2DA_EC292D3188A2_.wvu.FilterData" localSheetId="2" hidden="1">'2018'!$A$1:$S$200</definedName>
    <definedName name="Z_ECA66E13_3231_4DE9_B2DA_EC292D3188A2_.wvu.FilterData" localSheetId="3" hidden="1">'2019'!$A$1:$S$92</definedName>
    <definedName name="Z_ECCA5D60_FD56_459C_8D09_FC2A987E51C8_.wvu.FilterData" localSheetId="1" hidden="1">'2017'!$A$1:$S$458</definedName>
    <definedName name="Z_ECCA5D60_FD56_459C_8D09_FC2A987E51C8_.wvu.FilterData" localSheetId="2" hidden="1">'2018'!$A$1:$S$200</definedName>
    <definedName name="Z_ECCA5D60_FD56_459C_8D09_FC2A987E51C8_.wvu.FilterData" localSheetId="3" hidden="1">'2019'!$A$1:$S$92</definedName>
    <definedName name="Z_ECE7D605_5E56_4B14_9411_7AD2F91DDDE0_.wvu.FilterData" localSheetId="1" hidden="1">'2017'!$A$1:$S$458</definedName>
    <definedName name="Z_ECE7D605_5E56_4B14_9411_7AD2F91DDDE0_.wvu.FilterData" localSheetId="2" hidden="1">'2018'!$A$1:$S$200</definedName>
    <definedName name="Z_ECE7D605_5E56_4B14_9411_7AD2F91DDDE0_.wvu.FilterData" localSheetId="3" hidden="1">'2019'!$A$1:$S$92</definedName>
    <definedName name="Z_ECEA07AC_B38B_4EF9_B239_78927C4C8005_.wvu.FilterData" localSheetId="2" hidden="1">'2018'!$A$1:$S$200</definedName>
    <definedName name="Z_ECEA07AC_B38B_4EF9_B239_78927C4C8005_.wvu.FilterData" localSheetId="3" hidden="1">'2019'!$A$1:$S$92</definedName>
    <definedName name="Z_ED3447D0_0445_4270_8F6B_3A1B8DF7294E_.wvu.FilterData" localSheetId="2" hidden="1">'2018'!$A$1:$S$200</definedName>
    <definedName name="Z_ED3447D0_0445_4270_8F6B_3A1B8DF7294E_.wvu.FilterData" localSheetId="3" hidden="1">'2019'!$A$1:$S$92</definedName>
    <definedName name="Z_ED39A524_7EAF_4F94_8C72_E72DBDC38BE9_.wvu.FilterData" localSheetId="2" hidden="1">'2018'!$A$1:$S$200</definedName>
    <definedName name="Z_ED39A524_7EAF_4F94_8C72_E72DBDC38BE9_.wvu.FilterData" localSheetId="3" hidden="1">'2019'!$A$1:$S$92</definedName>
    <definedName name="Z_ED5257E3_F1B7_4D44_9CDF_DE508DEE97D7_.wvu.FilterData" localSheetId="2" hidden="1">'2018'!$A$1:$S$200</definedName>
    <definedName name="Z_ED5257E3_F1B7_4D44_9CDF_DE508DEE97D7_.wvu.FilterData" localSheetId="3" hidden="1">'2019'!$A$1:$S$92</definedName>
    <definedName name="Z_ED54FE81_E0B1_4774_86D4_5866EA9C6978_.wvu.FilterData" localSheetId="1" hidden="1">'2017'!$A$1:$S$458</definedName>
    <definedName name="Z_ED54FE81_E0B1_4774_86D4_5866EA9C6978_.wvu.FilterData" localSheetId="2" hidden="1">'2018'!$A$1:$S$200</definedName>
    <definedName name="Z_ED54FE81_E0B1_4774_86D4_5866EA9C6978_.wvu.FilterData" localSheetId="3" hidden="1">'2019'!$A$1:$S$92</definedName>
    <definedName name="Z_ED5C6E69_8B14_4A7D_84A6_7354FCA38EA9_.wvu.FilterData" localSheetId="1" hidden="1">'2017'!$A$1:$S$458</definedName>
    <definedName name="Z_ED5C6E69_8B14_4A7D_84A6_7354FCA38EA9_.wvu.FilterData" localSheetId="2" hidden="1">'2018'!$A$1:$S$200</definedName>
    <definedName name="Z_ED5C6E69_8B14_4A7D_84A6_7354FCA38EA9_.wvu.FilterData" localSheetId="3" hidden="1">'2019'!$A$1:$S$92</definedName>
    <definedName name="Z_ED79E6FE_AA9C_46D7_9D87_AE4945C99AEF_.wvu.FilterData" localSheetId="1" hidden="1">'2017'!$A$1:$S$1158</definedName>
    <definedName name="Z_ED79E6FE_AA9C_46D7_9D87_AE4945C99AEF_.wvu.FilterData" localSheetId="2" hidden="1">'2018'!$A$1:$S$200</definedName>
    <definedName name="Z_ED79E6FE_AA9C_46D7_9D87_AE4945C99AEF_.wvu.FilterData" localSheetId="3" hidden="1">'2019'!$A$1:$S$92</definedName>
    <definedName name="Z_ED7EF2AB_4C98_4059_9BE7_C93714427D29_.wvu.FilterData" localSheetId="2" hidden="1">'2018'!$A$1:$S$200</definedName>
    <definedName name="Z_ED7EF2AB_4C98_4059_9BE7_C93714427D29_.wvu.FilterData" localSheetId="3" hidden="1">'2019'!$A$1:$S$92</definedName>
    <definedName name="Z_ED908828_58BD_4C50_A40D_3978380C5BBE_.wvu.FilterData" localSheetId="1" hidden="1">'2017'!$A$1:$S$458</definedName>
    <definedName name="Z_ED908828_58BD_4C50_A40D_3978380C5BBE_.wvu.FilterData" localSheetId="2" hidden="1">'2018'!$A$1:$S$200</definedName>
    <definedName name="Z_ED908828_58BD_4C50_A40D_3978380C5BBE_.wvu.FilterData" localSheetId="3" hidden="1">'2019'!$A$1:$S$92</definedName>
    <definedName name="Z_ED99FC9B_EE03_4C0A_AA84_CD0B65087A48_.wvu.FilterData" localSheetId="2" hidden="1">'2018'!$A$1:$S$200</definedName>
    <definedName name="Z_ED99FC9B_EE03_4C0A_AA84_CD0B65087A48_.wvu.FilterData" localSheetId="3" hidden="1">'2019'!$A$1:$S$92</definedName>
    <definedName name="Z_ED9CDCE9_F09F_4571_96F8_F3E7720F2640_.wvu.FilterData" localSheetId="2" hidden="1">'2018'!$A$1:$S$200</definedName>
    <definedName name="Z_ED9CDCE9_F09F_4571_96F8_F3E7720F2640_.wvu.FilterData" localSheetId="3" hidden="1">'2019'!$A$1:$S$92</definedName>
    <definedName name="Z_ED9CFEB8_D3E8_4FD1_BED7_84A21962E5BE_.wvu.FilterData" localSheetId="2" hidden="1">'2018'!$A$1:$S$200</definedName>
    <definedName name="Z_ED9CFEB8_D3E8_4FD1_BED7_84A21962E5BE_.wvu.FilterData" localSheetId="3" hidden="1">'2019'!$A$1:$S$92</definedName>
    <definedName name="Z_EDA2CB6A_2E93_465A_A4D9_C7CEB712F8DF_.wvu.FilterData" localSheetId="1" hidden="1">'2017'!$A$1:$S$458</definedName>
    <definedName name="Z_EDA2CB6A_2E93_465A_A4D9_C7CEB712F8DF_.wvu.FilterData" localSheetId="2" hidden="1">'2018'!$A$1:$S$200</definedName>
    <definedName name="Z_EDA2CB6A_2E93_465A_A4D9_C7CEB712F8DF_.wvu.FilterData" localSheetId="3" hidden="1">'2019'!$A$1:$S$92</definedName>
    <definedName name="Z_EDBBD521_12C1_431D_8E16_1764428FE2DA_.wvu.FilterData" localSheetId="2" hidden="1">'2018'!$A$1:$S$200</definedName>
    <definedName name="Z_EDBBD521_12C1_431D_8E16_1764428FE2DA_.wvu.FilterData" localSheetId="3" hidden="1">'2019'!$A$1:$S$92</definedName>
    <definedName name="Z_EDCC23B2_4F2B_421D_9B38_7267CCBC145C_.wvu.FilterData" localSheetId="1" hidden="1">'2017'!$A$1:$S$458</definedName>
    <definedName name="Z_EDCC23B2_4F2B_421D_9B38_7267CCBC145C_.wvu.FilterData" localSheetId="2" hidden="1">'2018'!$A$1:$S$200</definedName>
    <definedName name="Z_EDCC23B2_4F2B_421D_9B38_7267CCBC145C_.wvu.FilterData" localSheetId="3" hidden="1">'2019'!$A$1:$S$92</definedName>
    <definedName name="Z_EDF225F4_4A68_4C41_A908_383B2FFE54F1_.wvu.FilterData" localSheetId="2" hidden="1">'2018'!$A$1:$S$200</definedName>
    <definedName name="Z_EDF225F4_4A68_4C41_A908_383B2FFE54F1_.wvu.FilterData" localSheetId="3" hidden="1">'2019'!$A$1:$S$92</definedName>
    <definedName name="Z_EDF66E5D_A19E_4AF6_B7CA_BA6AF65F8728_.wvu.FilterData" localSheetId="1" hidden="1">'2017'!$A$1:$S$1158</definedName>
    <definedName name="Z_EDF66E5D_A19E_4AF6_B7CA_BA6AF65F8728_.wvu.FilterData" localSheetId="2" hidden="1">'2018'!$A$1:$S$200</definedName>
    <definedName name="Z_EDF66E5D_A19E_4AF6_B7CA_BA6AF65F8728_.wvu.FilterData" localSheetId="3" hidden="1">'2019'!$A$1:$S$92</definedName>
    <definedName name="Z_EE241E93_5FF6_4A90_8054_6F43ADC9DC79_.wvu.FilterData" localSheetId="1" hidden="1">'2017'!$A$1:$S$1158</definedName>
    <definedName name="Z_EE241E93_5FF6_4A90_8054_6F43ADC9DC79_.wvu.FilterData" localSheetId="2" hidden="1">'2018'!$A$1:$S$200</definedName>
    <definedName name="Z_EE241E93_5FF6_4A90_8054_6F43ADC9DC79_.wvu.FilterData" localSheetId="3" hidden="1">'2019'!$A$1:$S$92</definedName>
    <definedName name="Z_EE31B28D_B47D_4ACC_99B6_EA0F903EC539_.wvu.FilterData" localSheetId="2" hidden="1">'2018'!$A$1:$S$200</definedName>
    <definedName name="Z_EE34EA6E_F1DA_41EA_8B39_855FE8082D0A_.wvu.FilterData" localSheetId="2" hidden="1">'2018'!$A$1:$S$200</definedName>
    <definedName name="Z_EE34EA6E_F1DA_41EA_8B39_855FE8082D0A_.wvu.FilterData" localSheetId="3" hidden="1">'2019'!$A$1:$S$92</definedName>
    <definedName name="Z_EE3FC418_B0E2_4F14_A123_85DA2D5F4229_.wvu.FilterData" localSheetId="2" hidden="1">'2018'!$A$1:$S$200</definedName>
    <definedName name="Z_EE3FC418_B0E2_4F14_A123_85DA2D5F4229_.wvu.FilterData" localSheetId="3" hidden="1">'2019'!$A$1:$S$92</definedName>
    <definedName name="Z_EE4825A5_63F3_4C5D_ABD8_2078BDB43BAB_.wvu.FilterData" localSheetId="1" hidden="1">'2017'!$A$1:$S$458</definedName>
    <definedName name="Z_EE4825A5_63F3_4C5D_ABD8_2078BDB43BAB_.wvu.FilterData" localSheetId="2" hidden="1">'2018'!$A$1:$S$200</definedName>
    <definedName name="Z_EE4825A5_63F3_4C5D_ABD8_2078BDB43BAB_.wvu.FilterData" localSheetId="3" hidden="1">'2019'!$A$1:$S$92</definedName>
    <definedName name="Z_EE71421C_BE7A_40AF_95E4_6496F5DF8CE0_.wvu.FilterData" localSheetId="1" hidden="1">'2017'!$A$1:$S$458</definedName>
    <definedName name="Z_EE71421C_BE7A_40AF_95E4_6496F5DF8CE0_.wvu.FilterData" localSheetId="2" hidden="1">'2018'!$A$1:$S$200</definedName>
    <definedName name="Z_EE71421C_BE7A_40AF_95E4_6496F5DF8CE0_.wvu.FilterData" localSheetId="3" hidden="1">'2019'!$A$1:$S$92</definedName>
    <definedName name="Z_EE9E5D0C_6239_4C3B_8A54_F3609892CF7F_.wvu.FilterData" localSheetId="1" hidden="1">'2017'!$A$1:$S$458</definedName>
    <definedName name="Z_EE9E5D0C_6239_4C3B_8A54_F3609892CF7F_.wvu.FilterData" localSheetId="2" hidden="1">'2018'!$A$1:$S$200</definedName>
    <definedName name="Z_EE9E5D0C_6239_4C3B_8A54_F3609892CF7F_.wvu.FilterData" localSheetId="3" hidden="1">'2019'!$A$1:$S$92</definedName>
    <definedName name="Z_EF2DF4D8_F892_4302_A428_C098CEFBB8B5_.wvu.FilterData" localSheetId="2" hidden="1">'2018'!$A$1:$S$200</definedName>
    <definedName name="Z_EF2DF4D8_F892_4302_A428_C098CEFBB8B5_.wvu.FilterData" localSheetId="3" hidden="1">'2019'!$A$1:$S$92</definedName>
    <definedName name="Z_EF341F7E_2C7C_4213_9044_237B37E7CBFC_.wvu.FilterData" localSheetId="2" hidden="1">'2018'!$A$1:$S$200</definedName>
    <definedName name="Z_EF341F7E_2C7C_4213_9044_237B37E7CBFC_.wvu.FilterData" localSheetId="3" hidden="1">'2019'!$A$1:$S$92</definedName>
    <definedName name="Z_EF3A9B4B_33E7_41D0_B574_034234C9A9C2_.wvu.FilterData" localSheetId="1" hidden="1">'2017'!$A$1:$S$458</definedName>
    <definedName name="Z_EF3A9B4B_33E7_41D0_B574_034234C9A9C2_.wvu.FilterData" localSheetId="2" hidden="1">'2018'!$A$1:$S$200</definedName>
    <definedName name="Z_EF3A9B4B_33E7_41D0_B574_034234C9A9C2_.wvu.FilterData" localSheetId="3" hidden="1">'2019'!$A$1:$S$92</definedName>
    <definedName name="Z_EF546193_9FD3_403E_A947_3888C49C1FE8_.wvu.FilterData" localSheetId="1" hidden="1">'2017'!$A$1:$S$458</definedName>
    <definedName name="Z_EF546193_9FD3_403E_A947_3888C49C1FE8_.wvu.FilterData" localSheetId="2" hidden="1">'2018'!$A$1:$S$200</definedName>
    <definedName name="Z_EF546193_9FD3_403E_A947_3888C49C1FE8_.wvu.FilterData" localSheetId="3" hidden="1">'2019'!$A$1:$S$92</definedName>
    <definedName name="Z_EF59647C_31BB_4EAD_85AF_D18E3B174F54_.wvu.FilterData" localSheetId="1" hidden="1">'2017'!$A$1:$S$1158</definedName>
    <definedName name="Z_EF59647C_31BB_4EAD_85AF_D18E3B174F54_.wvu.FilterData" localSheetId="2" hidden="1">'2018'!$A$1:$S$200</definedName>
    <definedName name="Z_EF59647C_31BB_4EAD_85AF_D18E3B174F54_.wvu.FilterData" localSheetId="3" hidden="1">'2019'!$A$1:$S$92</definedName>
    <definedName name="Z_EF7B3C20_870C_4814_9C5D_FC550BA6FFDB_.wvu.FilterData" localSheetId="2" hidden="1">'2018'!$A$1:$S$200</definedName>
    <definedName name="Z_EF7B3C20_870C_4814_9C5D_FC550BA6FFDB_.wvu.FilterData" localSheetId="3" hidden="1">'2019'!$A$1:$S$92</definedName>
    <definedName name="Z_EF7CEFDC_D0D6_4B27_9849_AC0A6249332C_.wvu.FilterData" localSheetId="2" hidden="1">'2018'!$A$1:$S$200</definedName>
    <definedName name="Z_EF7CEFDC_D0D6_4B27_9849_AC0A6249332C_.wvu.FilterData" localSheetId="3" hidden="1">'2019'!$A$1:$S$92</definedName>
    <definedName name="Z_EF9894D4_77D1_4310_8F90_C11094A5C33B_.wvu.FilterData" localSheetId="2" hidden="1">'2018'!$A$1:$S$200</definedName>
    <definedName name="Z_EF9894D4_77D1_4310_8F90_C11094A5C33B_.wvu.FilterData" localSheetId="3" hidden="1">'2019'!$A$1:$S$92</definedName>
    <definedName name="Z_EFB902AD_E83C_4A3F_A137_F45C8806764F_.wvu.FilterData" localSheetId="1" hidden="1">'2017'!$A$1:$S$458</definedName>
    <definedName name="Z_EFB902AD_E83C_4A3F_A137_F45C8806764F_.wvu.FilterData" localSheetId="2" hidden="1">'2018'!$A$1:$S$200</definedName>
    <definedName name="Z_EFB902AD_E83C_4A3F_A137_F45C8806764F_.wvu.FilterData" localSheetId="3" hidden="1">'2019'!$A$1:$S$92</definedName>
    <definedName name="Z_EFBC7D30_28E9_4A5C_B88B_DCD2982DCE4C_.wvu.FilterData" localSheetId="1" hidden="1">'2017'!$A$1:$S$458</definedName>
    <definedName name="Z_EFBC7D30_28E9_4A5C_B88B_DCD2982DCE4C_.wvu.FilterData" localSheetId="2" hidden="1">'2018'!$A$1:$S$200</definedName>
    <definedName name="Z_EFBC7D30_28E9_4A5C_B88B_DCD2982DCE4C_.wvu.FilterData" localSheetId="3" hidden="1">'2019'!$A$1:$S$92</definedName>
    <definedName name="Z_EFE2DDC2_D578_45A5_A22E_3D1D77E85EF2_.wvu.FilterData" localSheetId="2" hidden="1">'2018'!$A$1:$S$200</definedName>
    <definedName name="Z_EFE2DDC2_D578_45A5_A22E_3D1D77E85EF2_.wvu.FilterData" localSheetId="3" hidden="1">'2019'!$A$1:$S$92</definedName>
    <definedName name="Z_EFEC03E7_D9F1_4E4E_AC5D_DDBCF38F8403_.wvu.FilterData" localSheetId="2" hidden="1">'2018'!$A$1:$S$200</definedName>
    <definedName name="Z_EFEC03E7_D9F1_4E4E_AC5D_DDBCF38F8403_.wvu.FilterData" localSheetId="3" hidden="1">'2019'!$A$1:$S$92</definedName>
    <definedName name="Z_EFF2B6D6_BA9B_45E7_9B95_AB36F208B677_.wvu.FilterData" localSheetId="2" hidden="1">'2018'!$A$1:$S$200</definedName>
    <definedName name="Z_EFF2B6D6_BA9B_45E7_9B95_AB36F208B677_.wvu.FilterData" localSheetId="3" hidden="1">'2019'!$A$1:$S$92</definedName>
    <definedName name="Z_F018B1BA_DB5F_44B2_ACF3_BBFF2BC9390B_.wvu.FilterData" localSheetId="2" hidden="1">'2018'!$A$1:$S$200</definedName>
    <definedName name="Z_F018B1BA_DB5F_44B2_ACF3_BBFF2BC9390B_.wvu.FilterData" localSheetId="3" hidden="1">'2019'!$A$1:$S$92</definedName>
    <definedName name="Z_F01B31DE_6B51_4CBB_BCC1_A916E1B65357_.wvu.FilterData" localSheetId="1" hidden="1">'2017'!$A$1:$S$458</definedName>
    <definedName name="Z_F01B31DE_6B51_4CBB_BCC1_A916E1B65357_.wvu.FilterData" localSheetId="2" hidden="1">'2018'!$A$1:$S$200</definedName>
    <definedName name="Z_F01B31DE_6B51_4CBB_BCC1_A916E1B65357_.wvu.FilterData" localSheetId="3" hidden="1">'2019'!$A$1:$S$92</definedName>
    <definedName name="Z_F01C7C4E_B1A1_4C25_817A_138A4098A90C_.wvu.FilterData" localSheetId="1" hidden="1">'2017'!$A$1:$S$458</definedName>
    <definedName name="Z_F01C7C4E_B1A1_4C25_817A_138A4098A90C_.wvu.FilterData" localSheetId="2" hidden="1">'2018'!$A$1:$S$200</definedName>
    <definedName name="Z_F01C7C4E_B1A1_4C25_817A_138A4098A90C_.wvu.FilterData" localSheetId="3" hidden="1">'2019'!$A$1:$S$92</definedName>
    <definedName name="Z_F044E071_DD2A_4550_ACFB_449141B6F7AC_.wvu.FilterData" localSheetId="1" hidden="1">'2017'!$A$1:$S$1158</definedName>
    <definedName name="Z_F044E071_DD2A_4550_ACFB_449141B6F7AC_.wvu.FilterData" localSheetId="2" hidden="1">'2018'!$A$1:$S$200</definedName>
    <definedName name="Z_F044E071_DD2A_4550_ACFB_449141B6F7AC_.wvu.FilterData" localSheetId="3" hidden="1">'2019'!$A$1:$S$92</definedName>
    <definedName name="Z_F05656BF_7E55_47EB_A775_595E1477492A_.wvu.FilterData" localSheetId="1" hidden="1">'2017'!$A$1:$S$458</definedName>
    <definedName name="Z_F05656BF_7E55_47EB_A775_595E1477492A_.wvu.FilterData" localSheetId="2" hidden="1">'2018'!$A$1:$S$200</definedName>
    <definedName name="Z_F05656BF_7E55_47EB_A775_595E1477492A_.wvu.FilterData" localSheetId="3" hidden="1">'2019'!$A$1:$S$92</definedName>
    <definedName name="Z_F06141F0_705D_44D1_AF3E_FF3EC2DFB3DB_.wvu.FilterData" localSheetId="2" hidden="1">'2018'!$A$1:$S$200</definedName>
    <definedName name="Z_F06141F0_705D_44D1_AF3E_FF3EC2DFB3DB_.wvu.FilterData" localSheetId="3" hidden="1">'2019'!$A$1:$S$92</definedName>
    <definedName name="Z_F082E8EB_4007_41F9_B003_BB8FD2451241_.wvu.FilterData" localSheetId="1" hidden="1">'2017'!$A$1:$S$458</definedName>
    <definedName name="Z_F082E8EB_4007_41F9_B003_BB8FD2451241_.wvu.FilterData" localSheetId="2" hidden="1">'2018'!$A$1:$S$200</definedName>
    <definedName name="Z_F082E8EB_4007_41F9_B003_BB8FD2451241_.wvu.FilterData" localSheetId="3" hidden="1">'2019'!$A$1:$S$92</definedName>
    <definedName name="Z_F08D01A0_17D6_415D_AAEC_61E3EEF807D5_.wvu.FilterData" localSheetId="2" hidden="1">'2018'!$A$1:$S$200</definedName>
    <definedName name="Z_F08D01A0_17D6_415D_AAEC_61E3EEF807D5_.wvu.FilterData" localSheetId="3" hidden="1">'2019'!$A$1:$S$92</definedName>
    <definedName name="Z_F0AF7F04_851A_471A_B6AB_BC37AF354C8F_.wvu.FilterData" localSheetId="2" hidden="1">'2018'!$A$1:$S$200</definedName>
    <definedName name="Z_F0AF7F04_851A_471A_B6AB_BC37AF354C8F_.wvu.FilterData" localSheetId="3" hidden="1">'2019'!$A$1:$S$92</definedName>
    <definedName name="Z_F0CCB88A_63DA_4AFC_976E_54FAF31C97C1_.wvu.FilterData" localSheetId="2" hidden="1">'2018'!$A$1:$S$200</definedName>
    <definedName name="Z_F0CCB88A_63DA_4AFC_976E_54FAF31C97C1_.wvu.FilterData" localSheetId="3" hidden="1">'2019'!$A$1:$S$92</definedName>
    <definedName name="Z_F0D45C5E_5B81_4099_AE16_0F14F99B5574_.wvu.FilterData" localSheetId="2" hidden="1">'2018'!$A$1:$S$200</definedName>
    <definedName name="Z_F0D45C5E_5B81_4099_AE16_0F14F99B5574_.wvu.FilterData" localSheetId="3" hidden="1">'2019'!$A$1:$S$92</definedName>
    <definedName name="Z_F10395A3_52E0_4C28_8899_DB1EC9A7A4B4_.wvu.FilterData" localSheetId="1" hidden="1">'2017'!$A$1:$S$1158</definedName>
    <definedName name="Z_F10395A3_52E0_4C28_8899_DB1EC9A7A4B4_.wvu.FilterData" localSheetId="2" hidden="1">'2018'!$A$1:$S$200</definedName>
    <definedName name="Z_F10395A3_52E0_4C28_8899_DB1EC9A7A4B4_.wvu.FilterData" localSheetId="3" hidden="1">'2019'!$A$1:$S$92</definedName>
    <definedName name="Z_F1061717_3F24_45CF_886B_311A878CEBAA_.wvu.FilterData" localSheetId="1" hidden="1">'2017'!$A$1:$S$1158</definedName>
    <definedName name="Z_F1061717_3F24_45CF_886B_311A878CEBAA_.wvu.FilterData" localSheetId="2" hidden="1">'2018'!$A$1:$S$200</definedName>
    <definedName name="Z_F1061717_3F24_45CF_886B_311A878CEBAA_.wvu.FilterData" localSheetId="3" hidden="1">'2019'!$A$1:$S$92</definedName>
    <definedName name="Z_F12B7F09_8694_46D3_8C31_C7FF2B6F6099_.wvu.FilterData" localSheetId="2" hidden="1">'2018'!$A$1:$S$200</definedName>
    <definedName name="Z_F12B7F09_8694_46D3_8C31_C7FF2B6F6099_.wvu.FilterData" localSheetId="3" hidden="1">'2019'!$A$1:$S$92</definedName>
    <definedName name="Z_F17F01B9_852B_491D_A848_28469DAED954_.wvu.FilterData" localSheetId="1" hidden="1">'2017'!$A$1:$S$1158</definedName>
    <definedName name="Z_F17F01B9_852B_491D_A848_28469DAED954_.wvu.FilterData" localSheetId="2" hidden="1">'2018'!$A$1:$S$200</definedName>
    <definedName name="Z_F17F01B9_852B_491D_A848_28469DAED954_.wvu.FilterData" localSheetId="3" hidden="1">'2019'!$A$1:$S$92</definedName>
    <definedName name="Z_F1978DDC_497A_4787_B32F_77CA43A69880_.wvu.FilterData" localSheetId="2" hidden="1">'2018'!$A$1:$S$200</definedName>
    <definedName name="Z_F1978DDC_497A_4787_B32F_77CA43A69880_.wvu.FilterData" localSheetId="3" hidden="1">'2019'!$A$1:$S$92</definedName>
    <definedName name="Z_F19EBD41_91E5_4836_833E_4E8068A284E5_.wvu.FilterData" localSheetId="2" hidden="1">'2018'!$A$1:$S$200</definedName>
    <definedName name="Z_F19EBD41_91E5_4836_833E_4E8068A284E5_.wvu.FilterData" localSheetId="3" hidden="1">'2019'!$A$1:$S$92</definedName>
    <definedName name="Z_F1AAFF4B_9D3C_45CA_99C7_F8B990F0879D_.wvu.FilterData" localSheetId="1" hidden="1">'2017'!$A$1:$S$458</definedName>
    <definedName name="Z_F1AAFF4B_9D3C_45CA_99C7_F8B990F0879D_.wvu.FilterData" localSheetId="2" hidden="1">'2018'!$A$1:$S$200</definedName>
    <definedName name="Z_F1AAFF4B_9D3C_45CA_99C7_F8B990F0879D_.wvu.FilterData" localSheetId="3" hidden="1">'2019'!$A$1:$S$92</definedName>
    <definedName name="Z_F1B58AC4_BCCD_4753_8094_C23CEFA1F5C9_.wvu.FilterData" localSheetId="2" hidden="1">'2018'!$A$1:$S$200</definedName>
    <definedName name="Z_F1B58AC4_BCCD_4753_8094_C23CEFA1F5C9_.wvu.FilterData" localSheetId="3" hidden="1">'2019'!$A$1:$S$92</definedName>
    <definedName name="Z_F1BBEAE0_D361_4ECB_AAD8_4555DEC1EC40_.wvu.FilterData" localSheetId="2" hidden="1">'2018'!$A$1:$S$200</definedName>
    <definedName name="Z_F1BBEAE0_D361_4ECB_AAD8_4555DEC1EC40_.wvu.FilterData" localSheetId="3" hidden="1">'2019'!$A$1:$S$92</definedName>
    <definedName name="Z_F1C3624E_C583_4AA3_91E1_046F82A955AB_.wvu.FilterData" localSheetId="1" hidden="1">'2017'!$A$1:$S$458</definedName>
    <definedName name="Z_F1C3624E_C583_4AA3_91E1_046F82A955AB_.wvu.FilterData" localSheetId="2" hidden="1">'2018'!$A$1:$S$200</definedName>
    <definedName name="Z_F1C3624E_C583_4AA3_91E1_046F82A955AB_.wvu.FilterData" localSheetId="3" hidden="1">'2019'!$A$1:$S$92</definedName>
    <definedName name="Z_F1E09EDB_65E9_43D0_9C50_CEF02730E1B0_.wvu.FilterData" localSheetId="1" hidden="1">'2017'!$A$1:$S$458</definedName>
    <definedName name="Z_F1E09EDB_65E9_43D0_9C50_CEF02730E1B0_.wvu.FilterData" localSheetId="2" hidden="1">'2018'!$A$1:$S$200</definedName>
    <definedName name="Z_F1E09EDB_65E9_43D0_9C50_CEF02730E1B0_.wvu.FilterData" localSheetId="3" hidden="1">'2019'!$A$1:$S$92</definedName>
    <definedName name="Z_F1EB9A4E_3D65_4B96_BD54_57B241A78F56_.wvu.FilterData" localSheetId="1" hidden="1">'2017'!$A$1:$S$458</definedName>
    <definedName name="Z_F1EB9A4E_3D65_4B96_BD54_57B241A78F56_.wvu.FilterData" localSheetId="2" hidden="1">'2018'!$A$1:$S$200</definedName>
    <definedName name="Z_F1EB9A4E_3D65_4B96_BD54_57B241A78F56_.wvu.FilterData" localSheetId="3" hidden="1">'2019'!$A$1:$S$92</definedName>
    <definedName name="Z_F22C302E_89E2_49A6_9F2B_D25D4D57BD3C_.wvu.FilterData" localSheetId="2" hidden="1">'2018'!$A$1:$S$200</definedName>
    <definedName name="Z_F22C302E_89E2_49A6_9F2B_D25D4D57BD3C_.wvu.FilterData" localSheetId="3" hidden="1">'2019'!$A$1:$S$92</definedName>
    <definedName name="Z_F25DD70D_1431_4603_A295_7580443839E0_.wvu.FilterData" localSheetId="1" hidden="1">'2017'!$A$1:$S$458</definedName>
    <definedName name="Z_F25DD70D_1431_4603_A295_7580443839E0_.wvu.FilterData" localSheetId="2" hidden="1">'2018'!$A$1:$S$200</definedName>
    <definedName name="Z_F25DD70D_1431_4603_A295_7580443839E0_.wvu.FilterData" localSheetId="3" hidden="1">'2019'!$A$1:$S$92</definedName>
    <definedName name="Z_F280D5CF_EFC1_403A_8961_AAB9E9CE3848_.wvu.FilterData" localSheetId="2" hidden="1">'2018'!$A$1:$S$200</definedName>
    <definedName name="Z_F280D5CF_EFC1_403A_8961_AAB9E9CE3848_.wvu.FilterData" localSheetId="3" hidden="1">'2019'!$A$1:$S$92</definedName>
    <definedName name="Z_F2A982E2_79BE_4959_A9FB_265964DC1AEC_.wvu.FilterData" localSheetId="3" hidden="1">'2019'!$A$1:$S$92</definedName>
    <definedName name="Z_F2C8B95D_F09E_424F_BCB1_B29571B5F42B_.wvu.FilterData" localSheetId="2" hidden="1">'2018'!$A$1:$S$200</definedName>
    <definedName name="Z_F2C8B95D_F09E_424F_BCB1_B29571B5F42B_.wvu.FilterData" localSheetId="3" hidden="1">'2019'!$A$1:$S$92</definedName>
    <definedName name="Z_F2FA583F_5DB3_4335_BC8A_69993E454101_.wvu.FilterData" localSheetId="1" hidden="1">'2017'!$A$1:$S$458</definedName>
    <definedName name="Z_F2FA583F_5DB3_4335_BC8A_69993E454101_.wvu.FilterData" localSheetId="2" hidden="1">'2018'!$A$1:$S$200</definedName>
    <definedName name="Z_F2FA583F_5DB3_4335_BC8A_69993E454101_.wvu.FilterData" localSheetId="3" hidden="1">'2019'!$A$1:$S$92</definedName>
    <definedName name="Z_F2FCD116_4AD6_4B91_9F81_5F8DE3C7AE1A_.wvu.FilterData" localSheetId="1" hidden="1">'2017'!$A$1:$S$1158</definedName>
    <definedName name="Z_F2FCD116_4AD6_4B91_9F81_5F8DE3C7AE1A_.wvu.FilterData" localSheetId="2" hidden="1">'2018'!$A$1:$S$200</definedName>
    <definedName name="Z_F2FCD116_4AD6_4B91_9F81_5F8DE3C7AE1A_.wvu.FilterData" localSheetId="3" hidden="1">'2019'!$A$1:$S$92</definedName>
    <definedName name="Z_F326E1D2_2D8C_4E3F_AE77_91FCED4CED18_.wvu.FilterData" localSheetId="1" hidden="1">'2017'!$A$1:$S$458</definedName>
    <definedName name="Z_F326E1D2_2D8C_4E3F_AE77_91FCED4CED18_.wvu.FilterData" localSheetId="2" hidden="1">'2018'!$A$1:$S$200</definedName>
    <definedName name="Z_F326E1D2_2D8C_4E3F_AE77_91FCED4CED18_.wvu.FilterData" localSheetId="3" hidden="1">'2019'!$A$1:$S$92</definedName>
    <definedName name="Z_F3341C7B_38F9_4603_9696_142C8AF1782A_.wvu.FilterData" localSheetId="1" hidden="1">'2017'!$A$1:$S$458</definedName>
    <definedName name="Z_F3341C7B_38F9_4603_9696_142C8AF1782A_.wvu.FilterData" localSheetId="2" hidden="1">'2018'!$A$1:$S$200</definedName>
    <definedName name="Z_F3341C7B_38F9_4603_9696_142C8AF1782A_.wvu.FilterData" localSheetId="3" hidden="1">'2019'!$A$1:$S$92</definedName>
    <definedName name="Z_F3C05745_2C44_421F_9B9C_0C80B64B67BF_.wvu.FilterData" localSheetId="3" hidden="1">'2019'!$A$1:$S$92</definedName>
    <definedName name="Z_F3D12B3B_6629_4AE5_A37A_E3E100A3B33B_.wvu.FilterData" localSheetId="1" hidden="1">'2017'!$A$1:$S$458</definedName>
    <definedName name="Z_F3D12B3B_6629_4AE5_A37A_E3E100A3B33B_.wvu.FilterData" localSheetId="2" hidden="1">'2018'!$A$1:$S$200</definedName>
    <definedName name="Z_F3D12B3B_6629_4AE5_A37A_E3E100A3B33B_.wvu.FilterData" localSheetId="3" hidden="1">'2019'!$A$1:$S$92</definedName>
    <definedName name="Z_F3D37604_EBA1_4306_B124_67450CEAA46D_.wvu.FilterData" localSheetId="2" hidden="1">'2018'!$A$1:$S$200</definedName>
    <definedName name="Z_F3D37604_EBA1_4306_B124_67450CEAA46D_.wvu.FilterData" localSheetId="3" hidden="1">'2019'!$A$1:$S$92</definedName>
    <definedName name="Z_F3EF8C14_61E9_4C01_90DC_270E4BE4F5F0_.wvu.FilterData" localSheetId="2" hidden="1">'2018'!$A$1:$S$200</definedName>
    <definedName name="Z_F3EF8C14_61E9_4C01_90DC_270E4BE4F5F0_.wvu.FilterData" localSheetId="3" hidden="1">'2019'!$A$1:$S$92</definedName>
    <definedName name="Z_F3F0D3CD_AF46_4E56_9E00_FD0B12D49A2F_.wvu.FilterData" localSheetId="1" hidden="1">'2017'!$A$1:$S$458</definedName>
    <definedName name="Z_F3F0D3CD_AF46_4E56_9E00_FD0B12D49A2F_.wvu.FilterData" localSheetId="2" hidden="1">'2018'!$A$1:$S$200</definedName>
    <definedName name="Z_F3F0D3CD_AF46_4E56_9E00_FD0B12D49A2F_.wvu.FilterData" localSheetId="3" hidden="1">'2019'!$A$1:$S$92</definedName>
    <definedName name="Z_F3F16F54_BC9E_45AA_8639_952744B955EF_.wvu.FilterData" localSheetId="3" hidden="1">'2019'!$A$1:$S$92</definedName>
    <definedName name="Z_F40A316C_B758_4F8C_8AC5_EBB9989920AC_.wvu.FilterData" localSheetId="1" hidden="1">'2017'!$A$1:$S$458</definedName>
    <definedName name="Z_F40A316C_B758_4F8C_8AC5_EBB9989920AC_.wvu.FilterData" localSheetId="2" hidden="1">'2018'!$A$1:$S$200</definedName>
    <definedName name="Z_F40A316C_B758_4F8C_8AC5_EBB9989920AC_.wvu.FilterData" localSheetId="3" hidden="1">'2019'!$A$1:$S$92</definedName>
    <definedName name="Z_F4124BD0_480E_4EC3_8799_37BC637D7C9B_.wvu.FilterData" localSheetId="1" hidden="1">'2017'!$A$1:$S$458</definedName>
    <definedName name="Z_F4124BD0_480E_4EC3_8799_37BC637D7C9B_.wvu.FilterData" localSheetId="2" hidden="1">'2018'!$A$1:$S$200</definedName>
    <definedName name="Z_F4124BD0_480E_4EC3_8799_37BC637D7C9B_.wvu.FilterData" localSheetId="3" hidden="1">'2019'!$A$1:$S$92</definedName>
    <definedName name="Z_F415B345_A215_4F2B_8982_7BC11AC1CFA2_.wvu.FilterData" localSheetId="2" hidden="1">'2018'!$A$1:$S$200</definedName>
    <definedName name="Z_F415B345_A215_4F2B_8982_7BC11AC1CFA2_.wvu.FilterData" localSheetId="3" hidden="1">'2019'!$A$1:$S$92</definedName>
    <definedName name="Z_F41D295F_EDCA_4D87_86F8_29E9C7551632_.wvu.FilterData" localSheetId="2" hidden="1">'2018'!$A$1:$S$200</definedName>
    <definedName name="Z_F41D295F_EDCA_4D87_86F8_29E9C7551632_.wvu.FilterData" localSheetId="3" hidden="1">'2019'!$A$1:$S$92</definedName>
    <definedName name="Z_F441E308_F292_4F9A_B79D_9C3EE2F3A4C7_.wvu.FilterData" localSheetId="1" hidden="1">'2017'!$A$1:$S$458</definedName>
    <definedName name="Z_F441E308_F292_4F9A_B79D_9C3EE2F3A4C7_.wvu.FilterData" localSheetId="2" hidden="1">'2018'!$A$1:$S$200</definedName>
    <definedName name="Z_F441E308_F292_4F9A_B79D_9C3EE2F3A4C7_.wvu.FilterData" localSheetId="3" hidden="1">'2019'!$A$1:$S$92</definedName>
    <definedName name="Z_F44919C8_BBF8_43F1_9AAA_423477E70985_.wvu.FilterData" localSheetId="1" hidden="1">'2017'!$A$1:$S$458</definedName>
    <definedName name="Z_F44919C8_BBF8_43F1_9AAA_423477E70985_.wvu.FilterData" localSheetId="2" hidden="1">'2018'!$A$1:$S$200</definedName>
    <definedName name="Z_F44919C8_BBF8_43F1_9AAA_423477E70985_.wvu.FilterData" localSheetId="3" hidden="1">'2019'!$A$1:$S$92</definedName>
    <definedName name="Z_F44E4E47_718B_4DD1_A8DD_67F949722E40_.wvu.FilterData" localSheetId="1" hidden="1">'2017'!$A$1:$S$458</definedName>
    <definedName name="Z_F44E4E47_718B_4DD1_A8DD_67F949722E40_.wvu.FilterData" localSheetId="2" hidden="1">'2018'!$A$1:$S$200</definedName>
    <definedName name="Z_F44E4E47_718B_4DD1_A8DD_67F949722E40_.wvu.FilterData" localSheetId="3" hidden="1">'2019'!$A$1:$S$92</definedName>
    <definedName name="Z_F4566133_E427_479D_9421_9638939AF739_.wvu.FilterData" localSheetId="1" hidden="1">'2017'!$A$1:$S$458</definedName>
    <definedName name="Z_F4566133_E427_479D_9421_9638939AF739_.wvu.FilterData" localSheetId="2" hidden="1">'2018'!$A$1:$S$200</definedName>
    <definedName name="Z_F4566133_E427_479D_9421_9638939AF739_.wvu.FilterData" localSheetId="3" hidden="1">'2019'!$A$1:$S$92</definedName>
    <definedName name="Z_F46981AF_131E_43A7_8A00_6C15A0FEFAA6_.wvu.FilterData" localSheetId="1" hidden="1">'2017'!$A$1:$S$458</definedName>
    <definedName name="Z_F46981AF_131E_43A7_8A00_6C15A0FEFAA6_.wvu.FilterData" localSheetId="2" hidden="1">'2018'!$A$1:$S$200</definedName>
    <definedName name="Z_F46981AF_131E_43A7_8A00_6C15A0FEFAA6_.wvu.FilterData" localSheetId="3" hidden="1">'2019'!$A$1:$S$92</definedName>
    <definedName name="Z_F469A477_790B_4A4A_B912_D717730EF241_.wvu.FilterData" localSheetId="2" hidden="1">'2018'!$A$1:$S$200</definedName>
    <definedName name="Z_F469A477_790B_4A4A_B912_D717730EF241_.wvu.FilterData" localSheetId="3" hidden="1">'2019'!$A$1:$S$92</definedName>
    <definedName name="Z_F46F66ED_0B1C_4D0D_AE9F_39D2E1356D30_.wvu.FilterData" localSheetId="2" hidden="1">'2018'!$A$1:$S$200</definedName>
    <definedName name="Z_F46F66ED_0B1C_4D0D_AE9F_39D2E1356D30_.wvu.FilterData" localSheetId="3" hidden="1">'2019'!$A$1:$S$92</definedName>
    <definedName name="Z_F4701A98_80B3_4E3B_9456_9C8FBE51FCFA_.wvu.FilterData" localSheetId="1" hidden="1">'2017'!$A$1:$S$458</definedName>
    <definedName name="Z_F4701A98_80B3_4E3B_9456_9C8FBE51FCFA_.wvu.FilterData" localSheetId="2" hidden="1">'2018'!$A$1:$S$200</definedName>
    <definedName name="Z_F4701A98_80B3_4E3B_9456_9C8FBE51FCFA_.wvu.FilterData" localSheetId="3" hidden="1">'2019'!$A$1:$S$92</definedName>
    <definedName name="Z_F482330F_2D2B_4D82_90F0_027D99E9E76E_.wvu.FilterData" localSheetId="1" hidden="1">'2017'!$A$1:$S$1158</definedName>
    <definedName name="Z_F482330F_2D2B_4D82_90F0_027D99E9E76E_.wvu.FilterData" localSheetId="2" hidden="1">'2018'!$A$1:$S$200</definedName>
    <definedName name="Z_F482330F_2D2B_4D82_90F0_027D99E9E76E_.wvu.FilterData" localSheetId="3" hidden="1">'2019'!$A$1:$S$92</definedName>
    <definedName name="Z_F482330F_2D2B_4D82_90F0_027D99E9E76E_.wvu.PrintArea" localSheetId="1" hidden="1">'2017'!$B$1218:$E$1230</definedName>
    <definedName name="Z_F4896E10_4369_41DE_A983_6014D2A9E69C_.wvu.FilterData" localSheetId="1" hidden="1">'2017'!$A$1:$S$1158</definedName>
    <definedName name="Z_F4896E10_4369_41DE_A983_6014D2A9E69C_.wvu.FilterData" localSheetId="2" hidden="1">'2018'!$A$1:$S$200</definedName>
    <definedName name="Z_F4896E10_4369_41DE_A983_6014D2A9E69C_.wvu.FilterData" localSheetId="3" hidden="1">'2019'!$A$1:$S$92</definedName>
    <definedName name="Z_F48B1783_B2B1_4321_9D84_24230BBDFAD5_.wvu.FilterData" localSheetId="1" hidden="1">'2017'!$A$1:$S$458</definedName>
    <definedName name="Z_F48B1783_B2B1_4321_9D84_24230BBDFAD5_.wvu.FilterData" localSheetId="2" hidden="1">'2018'!$A$1:$S$200</definedName>
    <definedName name="Z_F48B1783_B2B1_4321_9D84_24230BBDFAD5_.wvu.FilterData" localSheetId="3" hidden="1">'2019'!$A$1:$S$92</definedName>
    <definedName name="Z_F4BB64F3_8556_40C5_8541_1FA74A30DD74_.wvu.FilterData" localSheetId="1" hidden="1">'2017'!$A$1:$S$458</definedName>
    <definedName name="Z_F4BB64F3_8556_40C5_8541_1FA74A30DD74_.wvu.FilterData" localSheetId="2" hidden="1">'2018'!$A$1:$S$200</definedName>
    <definedName name="Z_F4BB64F3_8556_40C5_8541_1FA74A30DD74_.wvu.FilterData" localSheetId="3" hidden="1">'2019'!$A$1:$S$92</definedName>
    <definedName name="Z_F4C2D211_2641_47FA_BFC9_3B071E8612D6_.wvu.FilterData" localSheetId="2" hidden="1">'2018'!$A$1:$S$200</definedName>
    <definedName name="Z_F4C2D211_2641_47FA_BFC9_3B071E8612D6_.wvu.FilterData" localSheetId="3" hidden="1">'2019'!$A$1:$S$92</definedName>
    <definedName name="Z_F4C7B831_DA56_45EC_8F1F_100DE8D869C0_.wvu.FilterData" localSheetId="1" hidden="1">'2017'!$A$1:$S$458</definedName>
    <definedName name="Z_F4C7B831_DA56_45EC_8F1F_100DE8D869C0_.wvu.FilterData" localSheetId="2" hidden="1">'2018'!$A$1:$S$200</definedName>
    <definedName name="Z_F4C7B831_DA56_45EC_8F1F_100DE8D869C0_.wvu.FilterData" localSheetId="3" hidden="1">'2019'!$A$1:$S$92</definedName>
    <definedName name="Z_F51EFFA7_1B48_400C_8915_0093A22180AD_.wvu.FilterData" localSheetId="2" hidden="1">'2018'!$A$1:$S$200</definedName>
    <definedName name="Z_F51EFFA7_1B48_400C_8915_0093A22180AD_.wvu.FilterData" localSheetId="3" hidden="1">'2019'!$A$1:$S$92</definedName>
    <definedName name="Z_F54ADDE7_7517_496E_8AC1_17A3E8C97B11_.wvu.FilterData" localSheetId="1" hidden="1">'2017'!$A$1:$S$1158</definedName>
    <definedName name="Z_F54ADDE7_7517_496E_8AC1_17A3E8C97B11_.wvu.FilterData" localSheetId="2" hidden="1">'2018'!$A$1:$S$200</definedName>
    <definedName name="Z_F54ADDE7_7517_496E_8AC1_17A3E8C97B11_.wvu.FilterData" localSheetId="3" hidden="1">'2019'!$A$1:$S$92</definedName>
    <definedName name="Z_F563F781_C88E_4C17_8E58_AAB925531C34_.wvu.FilterData" localSheetId="1" hidden="1">'2017'!$A$1:$S$458</definedName>
    <definedName name="Z_F563F781_C88E_4C17_8E58_AAB925531C34_.wvu.FilterData" localSheetId="2" hidden="1">'2018'!$A$1:$S$200</definedName>
    <definedName name="Z_F563F781_C88E_4C17_8E58_AAB925531C34_.wvu.FilterData" localSheetId="3" hidden="1">'2019'!$A$1:$S$92</definedName>
    <definedName name="Z_F5855BF1_5D2C_46A3_9737_387D00E10A02_.wvu.FilterData" localSheetId="2" hidden="1">'2018'!$A$1:$S$200</definedName>
    <definedName name="Z_F5855BF1_5D2C_46A3_9737_387D00E10A02_.wvu.FilterData" localSheetId="3" hidden="1">'2019'!$A$1:$S$92</definedName>
    <definedName name="Z_F5A5105D_ED76_4913_B517_251CE83D43FF_.wvu.FilterData" localSheetId="1" hidden="1">'2017'!$A$1:$S$458</definedName>
    <definedName name="Z_F5A5105D_ED76_4913_B517_251CE83D43FF_.wvu.FilterData" localSheetId="2" hidden="1">'2018'!$A$1:$S$200</definedName>
    <definedName name="Z_F5A5105D_ED76_4913_B517_251CE83D43FF_.wvu.FilterData" localSheetId="3" hidden="1">'2019'!$A$1:$S$92</definedName>
    <definedName name="Z_F5AA9F09_7531_41BC_82AD_2FB65DF40873_.wvu.FilterData" localSheetId="2" hidden="1">'2018'!$A$1:$S$200</definedName>
    <definedName name="Z_F5AA9F09_7531_41BC_82AD_2FB65DF40873_.wvu.FilterData" localSheetId="3" hidden="1">'2019'!$A$1:$S$92</definedName>
    <definedName name="Z_F5B88EE7_0839_4EA5_9529_413F2753D300_.wvu.FilterData" localSheetId="2" hidden="1">'2018'!$A$1:$S$200</definedName>
    <definedName name="Z_F5B88EE7_0839_4EA5_9529_413F2753D300_.wvu.FilterData" localSheetId="3" hidden="1">'2019'!$A$1:$S$92</definedName>
    <definedName name="Z_F5C99A8B_6D68_4622_AB3E_2109A0C5BF50_.wvu.FilterData" localSheetId="1" hidden="1">'2017'!$A$1:$S$458</definedName>
    <definedName name="Z_F5C99A8B_6D68_4622_AB3E_2109A0C5BF50_.wvu.FilterData" localSheetId="2" hidden="1">'2018'!$A$1:$S$200</definedName>
    <definedName name="Z_F5C99A8B_6D68_4622_AB3E_2109A0C5BF50_.wvu.FilterData" localSheetId="3" hidden="1">'2019'!$A$1:$S$92</definedName>
    <definedName name="Z_F5CD494C_8BBE_428D_8948_8F9F3696085F_.wvu.FilterData" localSheetId="3" hidden="1">'2019'!$A$1:$S$92</definedName>
    <definedName name="Z_F5DB9256_634F_41BF_BEC9_D1D1EC2C7072_.wvu.FilterData" localSheetId="2" hidden="1">'2018'!$A$1:$S$200</definedName>
    <definedName name="Z_F5DB9256_634F_41BF_BEC9_D1D1EC2C7072_.wvu.FilterData" localSheetId="3" hidden="1">'2019'!$A$1:$S$92</definedName>
    <definedName name="Z_F5ED0612_22FA_432B_ADF9_EE8FB869EFF2_.wvu.FilterData" localSheetId="1" hidden="1">'2017'!$A$1:$S$458</definedName>
    <definedName name="Z_F5ED0612_22FA_432B_ADF9_EE8FB869EFF2_.wvu.FilterData" localSheetId="2" hidden="1">'2018'!$A$1:$S$200</definedName>
    <definedName name="Z_F5ED0612_22FA_432B_ADF9_EE8FB869EFF2_.wvu.FilterData" localSheetId="3" hidden="1">'2019'!$A$1:$S$92</definedName>
    <definedName name="Z_F5FA3F18_422D_4057_A43E_311D9ACE4F3A_.wvu.FilterData" localSheetId="1" hidden="1">'2017'!$A$1:$S$458</definedName>
    <definedName name="Z_F5FA3F18_422D_4057_A43E_311D9ACE4F3A_.wvu.FilterData" localSheetId="2" hidden="1">'2018'!$A$1:$S$200</definedName>
    <definedName name="Z_F5FA3F18_422D_4057_A43E_311D9ACE4F3A_.wvu.FilterData" localSheetId="3" hidden="1">'2019'!$A$1:$S$92</definedName>
    <definedName name="Z_F5FABD6D_A851_431E_89DF_27AB3B32B708_.wvu.FilterData" localSheetId="1" hidden="1">'2017'!$A$1:$S$458</definedName>
    <definedName name="Z_F5FABD6D_A851_431E_89DF_27AB3B32B708_.wvu.FilterData" localSheetId="2" hidden="1">'2018'!$A$1:$S$200</definedName>
    <definedName name="Z_F5FABD6D_A851_431E_89DF_27AB3B32B708_.wvu.FilterData" localSheetId="3" hidden="1">'2019'!$A$1:$S$92</definedName>
    <definedName name="Z_F622A066_50E8_444B_8FED_59FB4B9A3B65_.wvu.FilterData" localSheetId="1" hidden="1">'2017'!$A$1:$S$458</definedName>
    <definedName name="Z_F622A066_50E8_444B_8FED_59FB4B9A3B65_.wvu.FilterData" localSheetId="2" hidden="1">'2018'!$A$1:$S$200</definedName>
    <definedName name="Z_F622A066_50E8_444B_8FED_59FB4B9A3B65_.wvu.FilterData" localSheetId="3" hidden="1">'2019'!$A$1:$S$92</definedName>
    <definedName name="Z_F62D35E9_C2C4_43F2_8047_76E65D80170B_.wvu.FilterData" localSheetId="3" hidden="1">'2019'!$A$1:$S$92</definedName>
    <definedName name="Z_F6354FD5_29C4_40B7_B4B0_16BE78388B9B_.wvu.FilterData" localSheetId="3" hidden="1">'2019'!$A$1:$S$92</definedName>
    <definedName name="Z_F651D8A4_FEE8_4771_B2E1_B2995B7B88B2_.wvu.FilterData" localSheetId="1" hidden="1">'2017'!$A$1:$S$1158</definedName>
    <definedName name="Z_F651D8A4_FEE8_4771_B2E1_B2995B7B88B2_.wvu.FilterData" localSheetId="2" hidden="1">'2018'!$A$1:$S$200</definedName>
    <definedName name="Z_F651D8A4_FEE8_4771_B2E1_B2995B7B88B2_.wvu.FilterData" localSheetId="3" hidden="1">'2019'!$A$1:$S$92</definedName>
    <definedName name="Z_F65EAF71_EED5_42E0_9A65_BF48418E3141_.wvu.FilterData" localSheetId="2" hidden="1">'2018'!$A$1:$S$200</definedName>
    <definedName name="Z_F65EAF71_EED5_42E0_9A65_BF48418E3141_.wvu.FilterData" localSheetId="3" hidden="1">'2019'!$A$1:$S$92</definedName>
    <definedName name="Z_F66B6E14_98D8_4458_88AC_14C8ED7090E0_.wvu.FilterData" localSheetId="2" hidden="1">'2018'!$A$1:$S$200</definedName>
    <definedName name="Z_F66B6E14_98D8_4458_88AC_14C8ED7090E0_.wvu.FilterData" localSheetId="3" hidden="1">'2019'!$A$1:$S$92</definedName>
    <definedName name="Z_F683EC09_5D3F_49CA_812E_C5E728BF64F1_.wvu.FilterData" localSheetId="2" hidden="1">'2018'!$A$1:$S$200</definedName>
    <definedName name="Z_F683EC09_5D3F_49CA_812E_C5E728BF64F1_.wvu.FilterData" localSheetId="3" hidden="1">'2019'!$A$1:$S$92</definedName>
    <definedName name="Z_F68DA211_08C1_4F4F_A45B_8D516633EA12_.wvu.FilterData" localSheetId="2" hidden="1">'2018'!$A$1:$S$200</definedName>
    <definedName name="Z_F68DA211_08C1_4F4F_A45B_8D516633EA12_.wvu.FilterData" localSheetId="3" hidden="1">'2019'!$A$1:$S$92</definedName>
    <definedName name="Z_F6C418D9_068C_4C49_9570_AEFD4BDC88A3_.wvu.FilterData" localSheetId="1" hidden="1">'2017'!$A$1:$S$458</definedName>
    <definedName name="Z_F6C418D9_068C_4C49_9570_AEFD4BDC88A3_.wvu.FilterData" localSheetId="2" hidden="1">'2018'!$A$1:$S$200</definedName>
    <definedName name="Z_F6C418D9_068C_4C49_9570_AEFD4BDC88A3_.wvu.FilterData" localSheetId="3" hidden="1">'2019'!$A$1:$S$92</definedName>
    <definedName name="Z_F6CF0A44_10AF_41F2_9363_57FC159ED60B_.wvu.FilterData" localSheetId="1" hidden="1">'2017'!$A$1:$S$458</definedName>
    <definedName name="Z_F6CF0A44_10AF_41F2_9363_57FC159ED60B_.wvu.FilterData" localSheetId="2" hidden="1">'2018'!$A$1:$S$200</definedName>
    <definedName name="Z_F6CF0A44_10AF_41F2_9363_57FC159ED60B_.wvu.FilterData" localSheetId="3" hidden="1">'2019'!$A$1:$S$92</definedName>
    <definedName name="Z_F6DC80F2_D7F4_4222_AEA8_4B47CD4BEDBF_.wvu.FilterData" localSheetId="1" hidden="1">'2017'!$A$1:$S$458</definedName>
    <definedName name="Z_F6DC80F2_D7F4_4222_AEA8_4B47CD4BEDBF_.wvu.FilterData" localSheetId="2" hidden="1">'2018'!$A$1:$S$200</definedName>
    <definedName name="Z_F6DC80F2_D7F4_4222_AEA8_4B47CD4BEDBF_.wvu.FilterData" localSheetId="3" hidden="1">'2019'!$A$1:$S$92</definedName>
    <definedName name="Z_F70D0928_0CEB_46D4_9ACA_AA63DEE38248_.wvu.FilterData" localSheetId="2" hidden="1">'2018'!$A$1:$S$200</definedName>
    <definedName name="Z_F70D0928_0CEB_46D4_9ACA_AA63DEE38248_.wvu.FilterData" localSheetId="3" hidden="1">'2019'!$A$1:$S$92</definedName>
    <definedName name="Z_F72EF3A8_8790_42A3_A336_E395567C7804_.wvu.FilterData" localSheetId="2" hidden="1">'2018'!$A$1:$S$200</definedName>
    <definedName name="Z_F72EF3A8_8790_42A3_A336_E395567C7804_.wvu.FilterData" localSheetId="3" hidden="1">'2019'!$A$1:$S$92</definedName>
    <definedName name="Z_F74481F7_5E53_4841_AF1B_C038BF8913BC_.wvu.FilterData" localSheetId="3" hidden="1">'2019'!$A$1:$S$92</definedName>
    <definedName name="Z_F759F23B_1313_4000_BF5C_A31875D13149_.wvu.FilterData" localSheetId="1" hidden="1">'2017'!$A$1:$S$458</definedName>
    <definedName name="Z_F759F23B_1313_4000_BF5C_A31875D13149_.wvu.FilterData" localSheetId="2" hidden="1">'2018'!$A$1:$S$200</definedName>
    <definedName name="Z_F759F23B_1313_4000_BF5C_A31875D13149_.wvu.FilterData" localSheetId="3" hidden="1">'2019'!$A$1:$S$92</definedName>
    <definedName name="Z_F76A9752_9614_4768_B548_AD2D973981D0_.wvu.FilterData" localSheetId="1" hidden="1">'2017'!$A$1:$S$458</definedName>
    <definedName name="Z_F76A9752_9614_4768_B548_AD2D973981D0_.wvu.FilterData" localSheetId="2" hidden="1">'2018'!$A$1:$S$200</definedName>
    <definedName name="Z_F76A9752_9614_4768_B548_AD2D973981D0_.wvu.FilterData" localSheetId="3" hidden="1">'2019'!$A$1:$S$92</definedName>
    <definedName name="Z_F77340E0_3573_42F3_8B9A_5B229C829B62_.wvu.FilterData" localSheetId="2" hidden="1">'2018'!$A$1:$S$200</definedName>
    <definedName name="Z_F77340E0_3573_42F3_8B9A_5B229C829B62_.wvu.FilterData" localSheetId="3" hidden="1">'2019'!$A$1:$S$92</definedName>
    <definedName name="Z_F78B1751_DFCB_4774_A2CE_B5A266E8B46D_.wvu.FilterData" localSheetId="2" hidden="1">'2018'!$A$1:$S$200</definedName>
    <definedName name="Z_F78B1751_DFCB_4774_A2CE_B5A266E8B46D_.wvu.FilterData" localSheetId="3" hidden="1">'2019'!$A$1:$S$92</definedName>
    <definedName name="Z_F78F3382_8713_4638_B6CA_57CE8FD91B42_.wvu.FilterData" localSheetId="1" hidden="1">'2017'!$A$1:$S$1158</definedName>
    <definedName name="Z_F78F3382_8713_4638_B6CA_57CE8FD91B42_.wvu.FilterData" localSheetId="2" hidden="1">'2018'!$A$1:$S$200</definedName>
    <definedName name="Z_F78F3382_8713_4638_B6CA_57CE8FD91B42_.wvu.FilterData" localSheetId="3" hidden="1">'2019'!$A$1:$S$92</definedName>
    <definedName name="Z_F797C96C_1BE8_40E6_9368_47FC5E4CDD8C_.wvu.FilterData" localSheetId="1" hidden="1">'2017'!$A$1:$S$458</definedName>
    <definedName name="Z_F797C96C_1BE8_40E6_9368_47FC5E4CDD8C_.wvu.FilterData" localSheetId="2" hidden="1">'2018'!$A$1:$S$200</definedName>
    <definedName name="Z_F797C96C_1BE8_40E6_9368_47FC5E4CDD8C_.wvu.FilterData" localSheetId="3" hidden="1">'2019'!$A$1:$S$92</definedName>
    <definedName name="Z_F7985786_041C_40AD_ACC8_51BBF773A176_.wvu.FilterData" localSheetId="3" hidden="1">'2019'!$A$1:$S$92</definedName>
    <definedName name="Z_F7A812F7_3F76_4BA8_B8AA_DD9807698EB0_.wvu.FilterData" localSheetId="1" hidden="1">'2017'!$A$1:$S$1158</definedName>
    <definedName name="Z_F7A812F7_3F76_4BA8_B8AA_DD9807698EB0_.wvu.FilterData" localSheetId="2" hidden="1">'2018'!$A$1:$S$200</definedName>
    <definedName name="Z_F7A812F7_3F76_4BA8_B8AA_DD9807698EB0_.wvu.FilterData" localSheetId="3" hidden="1">'2019'!$A$1:$S$92</definedName>
    <definedName name="Z_F7C804EF_2F23_4003_BFAB_53E25E9ED259_.wvu.FilterData" localSheetId="2" hidden="1">'2018'!$A$1:$S$200</definedName>
    <definedName name="Z_F7C804EF_2F23_4003_BFAB_53E25E9ED259_.wvu.FilterData" localSheetId="3" hidden="1">'2019'!$A$1:$S$92</definedName>
    <definedName name="Z_F7D8EAA0_D41B_494E_8E6D_E457C8622A20_.wvu.FilterData" localSheetId="2" hidden="1">'2018'!$A$1:$S$200</definedName>
    <definedName name="Z_F7D8EAA0_D41B_494E_8E6D_E457C8622A20_.wvu.FilterData" localSheetId="3" hidden="1">'2019'!$A$1:$S$92</definedName>
    <definedName name="Z_F7E8CD9B_0780_4E51_8D18_C43608CD0298_.wvu.FilterData" localSheetId="2" hidden="1">'2018'!$A$1:$S$200</definedName>
    <definedName name="Z_F7E8CD9B_0780_4E51_8D18_C43608CD0298_.wvu.FilterData" localSheetId="3" hidden="1">'2019'!$A$1:$S$92</definedName>
    <definedName name="Z_F7EEE94C_DBEF_4B53_BA31_BB3791CF8954_.wvu.FilterData" localSheetId="2" hidden="1">'2018'!$A$1:$S$200</definedName>
    <definedName name="Z_F7EEE94C_DBEF_4B53_BA31_BB3791CF8954_.wvu.FilterData" localSheetId="3" hidden="1">'2019'!$A$1:$S$92</definedName>
    <definedName name="Z_F7EF8A88_1AE3_4F2E_A36A_5D19A5FCD768_.wvu.FilterData" localSheetId="1" hidden="1">'2017'!$A$1:$S$458</definedName>
    <definedName name="Z_F7EF8A88_1AE3_4F2E_A36A_5D19A5FCD768_.wvu.FilterData" localSheetId="2" hidden="1">'2018'!$A$1:$S$200</definedName>
    <definedName name="Z_F7EF8A88_1AE3_4F2E_A36A_5D19A5FCD768_.wvu.FilterData" localSheetId="3" hidden="1">'2019'!$A$1:$S$92</definedName>
    <definedName name="Z_F7F4D129_DEFE_4EFA_BF07_83368B9CCA48_.wvu.FilterData" localSheetId="2" hidden="1">'2018'!$A$1:$S$200</definedName>
    <definedName name="Z_F7F4D129_DEFE_4EFA_BF07_83368B9CCA48_.wvu.FilterData" localSheetId="3" hidden="1">'2019'!$A$1:$S$92</definedName>
    <definedName name="Z_F829EC7E_B304_4338_A9E1_9B82853039FF_.wvu.FilterData" localSheetId="2" hidden="1">'2018'!$A$1:$S$200</definedName>
    <definedName name="Z_F829EC7E_B304_4338_A9E1_9B82853039FF_.wvu.FilterData" localSheetId="3" hidden="1">'2019'!$A$1:$S$92</definedName>
    <definedName name="Z_F82EB632_332C_4AB8_B3FF_25DBA010F4DB_.wvu.FilterData" localSheetId="1" hidden="1">'2017'!$A$1:$S$458</definedName>
    <definedName name="Z_F82EB632_332C_4AB8_B3FF_25DBA010F4DB_.wvu.FilterData" localSheetId="2" hidden="1">'2018'!$A$1:$S$200</definedName>
    <definedName name="Z_F82EB632_332C_4AB8_B3FF_25DBA010F4DB_.wvu.FilterData" localSheetId="3" hidden="1">'2019'!$A$1:$S$92</definedName>
    <definedName name="Z_F8326A43_ED41_479B_B797_D3581B2DCF75_.wvu.FilterData" localSheetId="2" hidden="1">'2018'!$A$1:$S$200</definedName>
    <definedName name="Z_F8326A43_ED41_479B_B797_D3581B2DCF75_.wvu.FilterData" localSheetId="3" hidden="1">'2019'!$A$1:$S$92</definedName>
    <definedName name="Z_F85CFACE_23F4_4A0E_AF4A_018C6EBD5B59_.wvu.FilterData" localSheetId="2" hidden="1">'2018'!$A$1:$S$200</definedName>
    <definedName name="Z_F85CFACE_23F4_4A0E_AF4A_018C6EBD5B59_.wvu.FilterData" localSheetId="3" hidden="1">'2019'!$A$1:$S$92</definedName>
    <definedName name="Z_F889AE1E_7F15_4351_A4BE_4A6DF7DAB8EE_.wvu.FilterData" localSheetId="1" hidden="1">'2017'!$A$1:$S$458</definedName>
    <definedName name="Z_F889AE1E_7F15_4351_A4BE_4A6DF7DAB8EE_.wvu.FilterData" localSheetId="2" hidden="1">'2018'!$A$1:$S$200</definedName>
    <definedName name="Z_F889AE1E_7F15_4351_A4BE_4A6DF7DAB8EE_.wvu.FilterData" localSheetId="3" hidden="1">'2019'!$A$1:$S$92</definedName>
    <definedName name="Z_F891E907_E78C_413A_AE5C_368E7A9091C8_.wvu.FilterData" localSheetId="1" hidden="1">'2017'!$A$1:$S$1158</definedName>
    <definedName name="Z_F891E907_E78C_413A_AE5C_368E7A9091C8_.wvu.FilterData" localSheetId="2" hidden="1">'2018'!$A$1:$S$200</definedName>
    <definedName name="Z_F891E907_E78C_413A_AE5C_368E7A9091C8_.wvu.FilterData" localSheetId="3" hidden="1">'2019'!$A$1:$S$92</definedName>
    <definedName name="Z_F8934CEE_4488_455C_AE01_F354A83A0505_.wvu.FilterData" localSheetId="2" hidden="1">'2018'!$A$1:$S$200</definedName>
    <definedName name="Z_F8934CEE_4488_455C_AE01_F354A83A0505_.wvu.FilterData" localSheetId="3" hidden="1">'2019'!$A$1:$S$92</definedName>
    <definedName name="Z_F8A7DCA2_B848_46F0_9E27_56F0EBEA6C47_.wvu.FilterData" localSheetId="1" hidden="1">'2017'!$A$1:$S$1158</definedName>
    <definedName name="Z_F8A7DCA2_B848_46F0_9E27_56F0EBEA6C47_.wvu.FilterData" localSheetId="2" hidden="1">'2018'!$A$1:$S$200</definedName>
    <definedName name="Z_F8A7DCA2_B848_46F0_9E27_56F0EBEA6C47_.wvu.FilterData" localSheetId="3" hidden="1">'2019'!$A$1:$S$92</definedName>
    <definedName name="Z_F8ABA0CF_7F46_4558_B726_990A3DE0EBA1_.wvu.FilterData" localSheetId="2" hidden="1">'2018'!$A$1:$S$200</definedName>
    <definedName name="Z_F8ABA0CF_7F46_4558_B726_990A3DE0EBA1_.wvu.FilterData" localSheetId="3" hidden="1">'2019'!$A$1:$S$92</definedName>
    <definedName name="Z_F8C3DE71_B842_4FBB_A3B7_577C9BC2BAF4_.wvu.FilterData" localSheetId="1" hidden="1">'2017'!$A$1:$S$458</definedName>
    <definedName name="Z_F8C3DE71_B842_4FBB_A3B7_577C9BC2BAF4_.wvu.FilterData" localSheetId="2" hidden="1">'2018'!$A$1:$S$200</definedName>
    <definedName name="Z_F8C3DE71_B842_4FBB_A3B7_577C9BC2BAF4_.wvu.FilterData" localSheetId="3" hidden="1">'2019'!$A$1:$S$92</definedName>
    <definedName name="Z_F8D77549_C5D6_4927_8AE2_5131D4C851A0_.wvu.FilterData" localSheetId="1" hidden="1">'2017'!$A$1:$S$1158</definedName>
    <definedName name="Z_F8D77549_C5D6_4927_8AE2_5131D4C851A0_.wvu.FilterData" localSheetId="2" hidden="1">'2018'!$A$1:$S$200</definedName>
    <definedName name="Z_F8D77549_C5D6_4927_8AE2_5131D4C851A0_.wvu.FilterData" localSheetId="3" hidden="1">'2019'!$A$1:$S$92</definedName>
    <definedName name="Z_F9113CB0_5E85_4EDA_BAD2_6A7C6F6C3AB9_.wvu.FilterData" localSheetId="1" hidden="1">'2017'!$A$1:$S$458</definedName>
    <definedName name="Z_F9113CB0_5E85_4EDA_BAD2_6A7C6F6C3AB9_.wvu.FilterData" localSheetId="2" hidden="1">'2018'!$A$1:$S$200</definedName>
    <definedName name="Z_F9113CB0_5E85_4EDA_BAD2_6A7C6F6C3AB9_.wvu.FilterData" localSheetId="3" hidden="1">'2019'!$A$1:$S$92</definedName>
    <definedName name="Z_F91A002D_49BA_4705_9825_B25C6848047D_.wvu.FilterData" localSheetId="2" hidden="1">'2018'!$A$1:$S$200</definedName>
    <definedName name="Z_F91A002D_49BA_4705_9825_B25C6848047D_.wvu.FilterData" localSheetId="3" hidden="1">'2019'!$A$1:$S$92</definedName>
    <definedName name="Z_F98565BC_06AA_49F0_9DE9_DA81794FFBFB_.wvu.FilterData" localSheetId="2" hidden="1">'2018'!$A$1:$S$200</definedName>
    <definedName name="Z_F98565BC_06AA_49F0_9DE9_DA81794FFBFB_.wvu.FilterData" localSheetId="3" hidden="1">'2019'!$A$1:$S$92</definedName>
    <definedName name="Z_F98DCABC_808D_46FB_99A3_27FA7203A73A_.wvu.FilterData" localSheetId="2" hidden="1">'2018'!$A$1:$S$200</definedName>
    <definedName name="Z_F98DCABC_808D_46FB_99A3_27FA7203A73A_.wvu.FilterData" localSheetId="3" hidden="1">'2019'!$A$1:$S$92</definedName>
    <definedName name="Z_F9CF009A_4A22_4B75_A1FC_3523A224B2CB_.wvu.FilterData" localSheetId="1" hidden="1">'2017'!$A$1:$S$458</definedName>
    <definedName name="Z_F9CF009A_4A22_4B75_A1FC_3523A224B2CB_.wvu.FilterData" localSheetId="2" hidden="1">'2018'!$A$1:$S$200</definedName>
    <definedName name="Z_F9CF009A_4A22_4B75_A1FC_3523A224B2CB_.wvu.FilterData" localSheetId="3" hidden="1">'2019'!$A$1:$S$92</definedName>
    <definedName name="Z_F9D72099_C274_458C_803B_14D19DD66A88_.wvu.FilterData" localSheetId="2" hidden="1">'2018'!$A$1:$S$200</definedName>
    <definedName name="Z_F9D72099_C274_458C_803B_14D19DD66A88_.wvu.FilterData" localSheetId="3" hidden="1">'2019'!$A$1:$S$92</definedName>
    <definedName name="Z_F9E310D0_4E04_493A_A96E_472744EDF1CC_.wvu.FilterData" localSheetId="1" hidden="1">'2017'!$A$1:$S$1158</definedName>
    <definedName name="Z_F9E310D0_4E04_493A_A96E_472744EDF1CC_.wvu.FilterData" localSheetId="2" hidden="1">'2018'!$A$1:$S$200</definedName>
    <definedName name="Z_F9E310D0_4E04_493A_A96E_472744EDF1CC_.wvu.FilterData" localSheetId="3" hidden="1">'2019'!$A$1:$S$92</definedName>
    <definedName name="Z_F9F997B2_3DE7_4C2B_9B0B_58CB1D47BD5F_.wvu.FilterData" localSheetId="1" hidden="1">'2017'!$A$1:$S$1158</definedName>
    <definedName name="Z_F9F997B2_3DE7_4C2B_9B0B_58CB1D47BD5F_.wvu.FilterData" localSheetId="2" hidden="1">'2018'!$A$1:$S$200</definedName>
    <definedName name="Z_F9F997B2_3DE7_4C2B_9B0B_58CB1D47BD5F_.wvu.FilterData" localSheetId="3" hidden="1">'2019'!$A$1:$S$92</definedName>
    <definedName name="Z_FA2CA863_ED0C_4F4E_A6F1_980C3D86EF3A_.wvu.FilterData" localSheetId="2" hidden="1">'2018'!$A$1:$S$200</definedName>
    <definedName name="Z_FA2CA863_ED0C_4F4E_A6F1_980C3D86EF3A_.wvu.FilterData" localSheetId="3" hidden="1">'2019'!$A$1:$S$92</definedName>
    <definedName name="Z_FA6BC39C_EF91_40EA_8B78_ED1FCFC44F39_.wvu.FilterData" localSheetId="2" hidden="1">'2018'!$A$1:$S$200</definedName>
    <definedName name="Z_FA6BC39C_EF91_40EA_8B78_ED1FCFC44F39_.wvu.FilterData" localSheetId="3" hidden="1">'2019'!$A$1:$S$92</definedName>
    <definedName name="Z_FA823FB5_C13A_4514_A6E5_4D01ACA14004_.wvu.FilterData" localSheetId="1" hidden="1">'2017'!$A$1:$S$458</definedName>
    <definedName name="Z_FA823FB5_C13A_4514_A6E5_4D01ACA14004_.wvu.FilterData" localSheetId="2" hidden="1">'2018'!$A$1:$S$200</definedName>
    <definedName name="Z_FA823FB5_C13A_4514_A6E5_4D01ACA14004_.wvu.FilterData" localSheetId="3" hidden="1">'2019'!$A$1:$S$92</definedName>
    <definedName name="Z_FA95CBF6_EA2A_4E15_ABD3_1E604CAF00C7_.wvu.FilterData" localSheetId="2" hidden="1">'2018'!$A$1:$S$200</definedName>
    <definedName name="Z_FA95CBF6_EA2A_4E15_ABD3_1E604CAF00C7_.wvu.FilterData" localSheetId="3" hidden="1">'2019'!$A$1:$S$92</definedName>
    <definedName name="Z_FA9986C7_F4CA_4682_87F3_F04A07F08633_.wvu.FilterData" localSheetId="3" hidden="1">'2019'!$A$1:$S$92</definedName>
    <definedName name="Z_FAA5B028_3EC8_4C18_9B56_809DC6811F65_.wvu.FilterData" localSheetId="2" hidden="1">'2018'!$A$1:$S$200</definedName>
    <definedName name="Z_FAA5B028_3EC8_4C18_9B56_809DC6811F65_.wvu.FilterData" localSheetId="3" hidden="1">'2019'!$A$1:$S$92</definedName>
    <definedName name="Z_FADD4191_3F81_4FED_9CEF_8B579AD799A5_.wvu.FilterData" localSheetId="2" hidden="1">'2018'!$A$1:$S$200</definedName>
    <definedName name="Z_FADD4191_3F81_4FED_9CEF_8B579AD799A5_.wvu.FilterData" localSheetId="3" hidden="1">'2019'!$A$1:$S$92</definedName>
    <definedName name="Z_FADDDAF8_A332_4C4F_8278_F3FF6A6EE1EB_.wvu.FilterData" localSheetId="2" hidden="1">'2018'!$A$1:$S$200</definedName>
    <definedName name="Z_FADDDAF8_A332_4C4F_8278_F3FF6A6EE1EB_.wvu.FilterData" localSheetId="3" hidden="1">'2019'!$A$1:$S$92</definedName>
    <definedName name="Z_FAFC9995_2706_4B7E_908C_1282D782B25D_.wvu.FilterData" localSheetId="1" hidden="1">'2017'!$A$1:$S$458</definedName>
    <definedName name="Z_FAFC9995_2706_4B7E_908C_1282D782B25D_.wvu.FilterData" localSheetId="2" hidden="1">'2018'!$A$1:$S$200</definedName>
    <definedName name="Z_FAFC9995_2706_4B7E_908C_1282D782B25D_.wvu.FilterData" localSheetId="3" hidden="1">'2019'!$A$1:$S$92</definedName>
    <definedName name="Z_FB036463_A453_4AF6_AA14_FED0CA63E6C1_.wvu.FilterData" localSheetId="3" hidden="1">'2019'!$A$1:$S$92</definedName>
    <definedName name="Z_FB03F8D5_2885_4592_93C5_D135BA68A0C3_.wvu.FilterData" localSheetId="2" hidden="1">'2018'!$A$1:$S$200</definedName>
    <definedName name="Z_FB03F8D5_2885_4592_93C5_D135BA68A0C3_.wvu.FilterData" localSheetId="3" hidden="1">'2019'!$A$1:$S$92</definedName>
    <definedName name="Z_FB394549_1877_477E_B17D_E2AF6802BA39_.wvu.FilterData" localSheetId="1" hidden="1">'2017'!$A$1:$S$458</definedName>
    <definedName name="Z_FB394549_1877_477E_B17D_E2AF6802BA39_.wvu.FilterData" localSheetId="2" hidden="1">'2018'!$A$1:$S$200</definedName>
    <definedName name="Z_FB394549_1877_477E_B17D_E2AF6802BA39_.wvu.FilterData" localSheetId="3" hidden="1">'2019'!$A$1:$S$92</definedName>
    <definedName name="Z_FB643E29_ACC6_4EC6_A192_1AE488580E07_.wvu.FilterData" localSheetId="2" hidden="1">'2018'!$A$1:$S$200</definedName>
    <definedName name="Z_FB643E29_ACC6_4EC6_A192_1AE488580E07_.wvu.FilterData" localSheetId="3" hidden="1">'2019'!$A$1:$S$92</definedName>
    <definedName name="Z_FB6F4D45_A21A_411E_8929_A5C3FC693B6E_.wvu.FilterData" localSheetId="3" hidden="1">'2019'!$A$1:$S$92</definedName>
    <definedName name="Z_FB8FCC73_4B04_4DE5_BBC8_BA24E6C81678_.wvu.FilterData" localSheetId="3" hidden="1">'2019'!$A$1:$S$92</definedName>
    <definedName name="Z_FBC2EF7E_41DB_43AC_AE77_DA2034927477_.wvu.FilterData" localSheetId="2" hidden="1">'2018'!$A$1:$S$200</definedName>
    <definedName name="Z_FBC2EF7E_41DB_43AC_AE77_DA2034927477_.wvu.FilterData" localSheetId="3" hidden="1">'2019'!$A$1:$S$92</definedName>
    <definedName name="Z_FBCBDDF1_18FE_4E77_BBAF_8345591217DA_.wvu.FilterData" localSheetId="2" hidden="1">'2018'!$A$1:$S$200</definedName>
    <definedName name="Z_FBCBDDF1_18FE_4E77_BBAF_8345591217DA_.wvu.FilterData" localSheetId="3" hidden="1">'2019'!$A$1:$S$92</definedName>
    <definedName name="Z_FBD07CE0_9805_4B30_B187_4F025B02987B_.wvu.FilterData" localSheetId="2" hidden="1">'2018'!$A$1:$S$200</definedName>
    <definedName name="Z_FBD07CE0_9805_4B30_B187_4F025B02987B_.wvu.FilterData" localSheetId="3" hidden="1">'2019'!$A$1:$S$92</definedName>
    <definedName name="Z_FBF824B2_A1E2_47BB_944C_23D3130683FD_.wvu.FilterData" localSheetId="1" hidden="1">'2017'!$A$1:$S$458</definedName>
    <definedName name="Z_FBF824B2_A1E2_47BB_944C_23D3130683FD_.wvu.FilterData" localSheetId="2" hidden="1">'2018'!$A$1:$S$200</definedName>
    <definedName name="Z_FBF824B2_A1E2_47BB_944C_23D3130683FD_.wvu.FilterData" localSheetId="3" hidden="1">'2019'!$A$1:$S$92</definedName>
    <definedName name="Z_FC0C23E7_9372_4497_87B8_8589D4D03407_.wvu.FilterData" localSheetId="1" hidden="1">'2017'!$A$1:$S$458</definedName>
    <definedName name="Z_FC0C23E7_9372_4497_87B8_8589D4D03407_.wvu.FilterData" localSheetId="2" hidden="1">'2018'!$A$1:$S$200</definedName>
    <definedName name="Z_FC0C23E7_9372_4497_87B8_8589D4D03407_.wvu.FilterData" localSheetId="3" hidden="1">'2019'!$A$1:$S$92</definedName>
    <definedName name="Z_FC219380_7546_4BDE_A1CB_DA085FE26106_.wvu.FilterData" localSheetId="1" hidden="1">'2017'!$A$1:$S$1158</definedName>
    <definedName name="Z_FC219380_7546_4BDE_A1CB_DA085FE26106_.wvu.FilterData" localSheetId="2" hidden="1">'2018'!$A$1:$S$200</definedName>
    <definedName name="Z_FC219380_7546_4BDE_A1CB_DA085FE26106_.wvu.FilterData" localSheetId="3" hidden="1">'2019'!$A$1:$S$92</definedName>
    <definedName name="Z_FC28DDAC_BCA3_494D_8604_A8447AC1AF65_.wvu.FilterData" localSheetId="2" hidden="1">'2018'!$A$1:$S$200</definedName>
    <definedName name="Z_FC28DDAC_BCA3_494D_8604_A8447AC1AF65_.wvu.FilterData" localSheetId="3" hidden="1">'2019'!$A$1:$S$92</definedName>
    <definedName name="Z_FC45C826_417D_483C_9294_D09B95F2EE80_.wvu.FilterData" localSheetId="1" hidden="1">'2017'!$A$1:$S$458</definedName>
    <definedName name="Z_FC45C826_417D_483C_9294_D09B95F2EE80_.wvu.FilterData" localSheetId="2" hidden="1">'2018'!$A$1:$S$200</definedName>
    <definedName name="Z_FC45C826_417D_483C_9294_D09B95F2EE80_.wvu.FilterData" localSheetId="3" hidden="1">'2019'!$A$1:$S$92</definedName>
    <definedName name="Z_FC5515DF_9324_4C2D_8393_F0C74F41BA68_.wvu.FilterData" localSheetId="2" hidden="1">'2018'!$A$1:$S$200</definedName>
    <definedName name="Z_FC5515DF_9324_4C2D_8393_F0C74F41BA68_.wvu.FilterData" localSheetId="3" hidden="1">'2019'!$A$1:$S$92</definedName>
    <definedName name="Z_FC5F0ED7_167B_49E6_A45B_7C9BE60C3994_.wvu.FilterData" localSheetId="1" hidden="1">'2017'!$A$1:$S$1158</definedName>
    <definedName name="Z_FC5F0ED7_167B_49E6_A45B_7C9BE60C3994_.wvu.FilterData" localSheetId="2" hidden="1">'2018'!$A$1:$S$200</definedName>
    <definedName name="Z_FC5F0ED7_167B_49E6_A45B_7C9BE60C3994_.wvu.FilterData" localSheetId="3" hidden="1">'2019'!$A$1:$S$92</definedName>
    <definedName name="Z_FC77E1AB_864B_4955_9FD3_261F4169533B_.wvu.FilterData" localSheetId="1" hidden="1">'2017'!$A$1:$S$458</definedName>
    <definedName name="Z_FC77E1AB_864B_4955_9FD3_261F4169533B_.wvu.FilterData" localSheetId="2" hidden="1">'2018'!$A$1:$S$200</definedName>
    <definedName name="Z_FC77E1AB_864B_4955_9FD3_261F4169533B_.wvu.FilterData" localSheetId="3" hidden="1">'2019'!$A$1:$S$92</definedName>
    <definedName name="Z_FC831FDF_401E_44C5_901A_0F177F3F7C5E_.wvu.FilterData" localSheetId="1" hidden="1">'2017'!$A$1:$S$458</definedName>
    <definedName name="Z_FC831FDF_401E_44C5_901A_0F177F3F7C5E_.wvu.FilterData" localSheetId="2" hidden="1">'2018'!$A$1:$S$200</definedName>
    <definedName name="Z_FC831FDF_401E_44C5_901A_0F177F3F7C5E_.wvu.FilterData" localSheetId="3" hidden="1">'2019'!$A$1:$S$92</definedName>
    <definedName name="Z_FC90C605_5C97_448E_A2F0_D96ED958912B_.wvu.FilterData" localSheetId="1" hidden="1">'2017'!$A$1:$S$458</definedName>
    <definedName name="Z_FC90C605_5C97_448E_A2F0_D96ED958912B_.wvu.FilterData" localSheetId="2" hidden="1">'2018'!$A$1:$S$200</definedName>
    <definedName name="Z_FC90C605_5C97_448E_A2F0_D96ED958912B_.wvu.FilterData" localSheetId="3" hidden="1">'2019'!$A$1:$S$92</definedName>
    <definedName name="Z_FCBE82AE_134B_49A9_A4CE_B636B1961679_.wvu.FilterData" localSheetId="2" hidden="1">'2018'!$A$1:$S$200</definedName>
    <definedName name="Z_FCBE82AE_134B_49A9_A4CE_B636B1961679_.wvu.FilterData" localSheetId="3" hidden="1">'2019'!$A$1:$S$92</definedName>
    <definedName name="Z_FCDCA110_6850_4BBD_97E4_422D0AB73165_.wvu.FilterData" localSheetId="1" hidden="1">'2017'!$A$1:$S$458</definedName>
    <definedName name="Z_FCDCA110_6850_4BBD_97E4_422D0AB73165_.wvu.FilterData" localSheetId="2" hidden="1">'2018'!$A$1:$S$200</definedName>
    <definedName name="Z_FCDCA110_6850_4BBD_97E4_422D0AB73165_.wvu.FilterData" localSheetId="3" hidden="1">'2019'!$A$1:$S$92</definedName>
    <definedName name="Z_FCEF2B4D_A22F_415F_89F5_0491CA20B386_.wvu.FilterData" localSheetId="3" hidden="1">'2019'!$A$1:$S$92</definedName>
    <definedName name="Z_FD203D23_C31A_4499_9190_02EA0F778138_.wvu.FilterData" localSheetId="1" hidden="1">'2017'!$A$1:$S$458</definedName>
    <definedName name="Z_FD203D23_C31A_4499_9190_02EA0F778138_.wvu.FilterData" localSheetId="2" hidden="1">'2018'!$A$1:$S$200</definedName>
    <definedName name="Z_FD203D23_C31A_4499_9190_02EA0F778138_.wvu.FilterData" localSheetId="3" hidden="1">'2019'!$A$1:$S$92</definedName>
    <definedName name="Z_FD21F046_CEEF_435D_9B89_950BCB9CBBDC_.wvu.FilterData" localSheetId="2" hidden="1">'2018'!$A$1:$S$200</definedName>
    <definedName name="Z_FD21F046_CEEF_435D_9B89_950BCB9CBBDC_.wvu.FilterData" localSheetId="3" hidden="1">'2019'!$A$1:$S$92</definedName>
    <definedName name="Z_FD365419_61F1_4AD8_9689_4AA2CE8C58A2_.wvu.FilterData" localSheetId="2" hidden="1">'2018'!$A$1:$S$200</definedName>
    <definedName name="Z_FD365419_61F1_4AD8_9689_4AA2CE8C58A2_.wvu.FilterData" localSheetId="3" hidden="1">'2019'!$A$1:$S$92</definedName>
    <definedName name="Z_FD4F53C3_68EB_466A_BE9B_C281F8D001E0_.wvu.FilterData" localSheetId="1" hidden="1">'2017'!$A$1:$S$458</definedName>
    <definedName name="Z_FD4F53C3_68EB_466A_BE9B_C281F8D001E0_.wvu.FilterData" localSheetId="2" hidden="1">'2018'!$A$1:$S$200</definedName>
    <definedName name="Z_FD4F53C3_68EB_466A_BE9B_C281F8D001E0_.wvu.FilterData" localSheetId="3" hidden="1">'2019'!$A$1:$S$92</definedName>
    <definedName name="Z_FD568AC3_465A_4140_884B_4BE197DC733D_.wvu.FilterData" localSheetId="2" hidden="1">'2018'!$A$1:$S$200</definedName>
    <definedName name="Z_FD568AC3_465A_4140_884B_4BE197DC733D_.wvu.FilterData" localSheetId="3" hidden="1">'2019'!$A$1:$S$92</definedName>
    <definedName name="Z_FD5B68B6_FF6C_4E1F_BBF6_4896A4140C7D_.wvu.FilterData" localSheetId="1" hidden="1">'2017'!$A$1:$S$458</definedName>
    <definedName name="Z_FD5B68B6_FF6C_4E1F_BBF6_4896A4140C7D_.wvu.FilterData" localSheetId="2" hidden="1">'2018'!$A$1:$S$200</definedName>
    <definedName name="Z_FD5B68B6_FF6C_4E1F_BBF6_4896A4140C7D_.wvu.FilterData" localSheetId="3" hidden="1">'2019'!$A$1:$S$92</definedName>
    <definedName name="Z_FD7D1E4C_616C_4537_8C82_C13BC6FF430A_.wvu.FilterData" localSheetId="1" hidden="1">'2017'!$A$1:$S$458</definedName>
    <definedName name="Z_FD7D1E4C_616C_4537_8C82_C13BC6FF430A_.wvu.FilterData" localSheetId="2" hidden="1">'2018'!$A$1:$S$200</definedName>
    <definedName name="Z_FD7D1E4C_616C_4537_8C82_C13BC6FF430A_.wvu.FilterData" localSheetId="3" hidden="1">'2019'!$A$1:$S$92</definedName>
    <definedName name="Z_FD8FFC91_C13D_4259_8A94_361006D5B736_.wvu.FilterData" localSheetId="1" hidden="1">'2017'!$A$1:$S$458</definedName>
    <definedName name="Z_FD8FFC91_C13D_4259_8A94_361006D5B736_.wvu.FilterData" localSheetId="2" hidden="1">'2018'!$A$1:$S$200</definedName>
    <definedName name="Z_FD8FFC91_C13D_4259_8A94_361006D5B736_.wvu.FilterData" localSheetId="3" hidden="1">'2019'!$A$1:$S$92</definedName>
    <definedName name="Z_FDAAEB4D_90BA_4AF4_B382_6A43AC0EA7AB_.wvu.FilterData" localSheetId="1" hidden="1">'2017'!$A$1:$S$1158</definedName>
    <definedName name="Z_FDAAEB4D_90BA_4AF4_B382_6A43AC0EA7AB_.wvu.FilterData" localSheetId="2" hidden="1">'2018'!$A$1:$S$200</definedName>
    <definedName name="Z_FDAAEB4D_90BA_4AF4_B382_6A43AC0EA7AB_.wvu.FilterData" localSheetId="3" hidden="1">'2019'!$A$1:$S$92</definedName>
    <definedName name="Z_FDBB0AA2_6CBA_479B_88DF_DC5331246037_.wvu.FilterData" localSheetId="2" hidden="1">'2018'!$A$1:$S$200</definedName>
    <definedName name="Z_FDBB0AA2_6CBA_479B_88DF_DC5331246037_.wvu.FilterData" localSheetId="3" hidden="1">'2019'!$A$1:$S$92</definedName>
    <definedName name="Z_FDD8E16D_32CE_4EDB_8705_D7D57249A17B_.wvu.FilterData" localSheetId="1" hidden="1">'2017'!$A$1:$S$458</definedName>
    <definedName name="Z_FDD8E16D_32CE_4EDB_8705_D7D57249A17B_.wvu.FilterData" localSheetId="2" hidden="1">'2018'!$A$1:$S$200</definedName>
    <definedName name="Z_FDD8E16D_32CE_4EDB_8705_D7D57249A17B_.wvu.FilterData" localSheetId="3" hidden="1">'2019'!$A$1:$S$92</definedName>
    <definedName name="Z_FDDE074F_D988_4E6F_9BC9_FA25F29697AB_.wvu.FilterData" localSheetId="1" hidden="1">'2017'!$A$1:$S$1158</definedName>
    <definedName name="Z_FDDE074F_D988_4E6F_9BC9_FA25F29697AB_.wvu.FilterData" localSheetId="2" hidden="1">'2018'!$A$1:$S$200</definedName>
    <definedName name="Z_FDDE074F_D988_4E6F_9BC9_FA25F29697AB_.wvu.FilterData" localSheetId="3" hidden="1">'2019'!$A$1:$S$92</definedName>
    <definedName name="Z_FDEA6AE8_6AF2_457D_BC48_0A309A67710C_.wvu.FilterData" localSheetId="2" hidden="1">'2018'!$A$1:$S$200</definedName>
    <definedName name="Z_FDEA6AE8_6AF2_457D_BC48_0A309A67710C_.wvu.FilterData" localSheetId="3" hidden="1">'2019'!$A$1:$S$92</definedName>
    <definedName name="Z_FDEC1067_3685_4B1B_BD0C_996AE6EAE6FD_.wvu.FilterData" localSheetId="1" hidden="1">'2017'!$A$1:$S$458</definedName>
    <definedName name="Z_FDEC1067_3685_4B1B_BD0C_996AE6EAE6FD_.wvu.FilterData" localSheetId="2" hidden="1">'2018'!$A$1:$S$200</definedName>
    <definedName name="Z_FDEC1067_3685_4B1B_BD0C_996AE6EAE6FD_.wvu.FilterData" localSheetId="3" hidden="1">'2019'!$A$1:$S$92</definedName>
    <definedName name="Z_FDF449B1_2352_4E28_B429_9B6ECD5C6F1E_.wvu.FilterData" localSheetId="2" hidden="1">'2018'!$A$1:$S$200</definedName>
    <definedName name="Z_FDF449B1_2352_4E28_B429_9B6ECD5C6F1E_.wvu.FilterData" localSheetId="3" hidden="1">'2019'!$A$1:$S$92</definedName>
    <definedName name="Z_FE07B627_CDE2_4065_B85B_1AEA716DEB18_.wvu.FilterData" localSheetId="1" hidden="1">'2017'!$A$1:$S$458</definedName>
    <definedName name="Z_FE07B627_CDE2_4065_B85B_1AEA716DEB18_.wvu.FilterData" localSheetId="2" hidden="1">'2018'!$A$1:$S$200</definedName>
    <definedName name="Z_FE07B627_CDE2_4065_B85B_1AEA716DEB18_.wvu.FilterData" localSheetId="3" hidden="1">'2019'!$A$1:$S$92</definedName>
    <definedName name="Z_FE08CC4C_9B45_489A_AB7C_DFBDE31341F9_.wvu.FilterData" localSheetId="1" hidden="1">'2017'!$A$1:$S$458</definedName>
    <definedName name="Z_FE08CC4C_9B45_489A_AB7C_DFBDE31341F9_.wvu.FilterData" localSheetId="2" hidden="1">'2018'!$A$1:$S$200</definedName>
    <definedName name="Z_FE08CC4C_9B45_489A_AB7C_DFBDE31341F9_.wvu.FilterData" localSheetId="3" hidden="1">'2019'!$A$1:$S$92</definedName>
    <definedName name="Z_FE11A6F2_262C_4A8A_BD5C_9F54462BD065_.wvu.FilterData" localSheetId="1" hidden="1">'2017'!$A$1:$S$458</definedName>
    <definedName name="Z_FE11A6F2_262C_4A8A_BD5C_9F54462BD065_.wvu.FilterData" localSheetId="2" hidden="1">'2018'!$A$1:$S$200</definedName>
    <definedName name="Z_FE11A6F2_262C_4A8A_BD5C_9F54462BD065_.wvu.FilterData" localSheetId="3" hidden="1">'2019'!$A$1:$S$92</definedName>
    <definedName name="Z_FE461F34_05D3_4E5C_801E_85B42D7B6D9A_.wvu.FilterData" localSheetId="2" hidden="1">'2018'!$A$1:$S$200</definedName>
    <definedName name="Z_FE461F34_05D3_4E5C_801E_85B42D7B6D9A_.wvu.FilterData" localSheetId="3" hidden="1">'2019'!$A$1:$S$92</definedName>
    <definedName name="Z_FE64784D_037E_468E_BA3B_FB4888A12BC5_.wvu.FilterData" localSheetId="2" hidden="1">'2018'!$A$1:$S$200</definedName>
    <definedName name="Z_FE64784D_037E_468E_BA3B_FB4888A12BC5_.wvu.FilterData" localSheetId="3" hidden="1">'2019'!$A$1:$S$92</definedName>
    <definedName name="Z_FE8B8DA8_0F6D_47A4_9993_91A1BEB9D01A_.wvu.FilterData" localSheetId="2" hidden="1">'2018'!$A$1:$S$200</definedName>
    <definedName name="Z_FE8B8DA8_0F6D_47A4_9993_91A1BEB9D01A_.wvu.FilterData" localSheetId="3" hidden="1">'2019'!$A$1:$S$92</definedName>
    <definedName name="Z_FE901FB8_8654_4712_A224_E82421CD1DF6_.wvu.FilterData" localSheetId="2" hidden="1">'2018'!$A$1:$S$200</definedName>
    <definedName name="Z_FE901FB8_8654_4712_A224_E82421CD1DF6_.wvu.FilterData" localSheetId="3" hidden="1">'2019'!$A$1:$S$92</definedName>
    <definedName name="Z_FE94EE4E_1D19_43C4_973D_5B6010A63516_.wvu.FilterData" localSheetId="2" hidden="1">'2018'!$A$1:$S$200</definedName>
    <definedName name="Z_FE94EE4E_1D19_43C4_973D_5B6010A63516_.wvu.FilterData" localSheetId="3" hidden="1">'2019'!$A$1:$S$92</definedName>
    <definedName name="Z_FEAB4072_39EE_4824_A29E_461A7C976FBE_.wvu.FilterData" localSheetId="1" hidden="1">'2017'!$A$1:$S$458</definedName>
    <definedName name="Z_FEAB4072_39EE_4824_A29E_461A7C976FBE_.wvu.FilterData" localSheetId="2" hidden="1">'2018'!$A$1:$S$200</definedName>
    <definedName name="Z_FEAB4072_39EE_4824_A29E_461A7C976FBE_.wvu.FilterData" localSheetId="3" hidden="1">'2019'!$A$1:$S$92</definedName>
    <definedName name="Z_FEC7C1DC_6F5C_4306_B45D_9383D8F5551F_.wvu.FilterData" localSheetId="1" hidden="1">'2017'!$A$1:$S$1158</definedName>
    <definedName name="Z_FEC7C1DC_6F5C_4306_B45D_9383D8F5551F_.wvu.FilterData" localSheetId="2" hidden="1">'2018'!$A$1:$S$200</definedName>
    <definedName name="Z_FEC7C1DC_6F5C_4306_B45D_9383D8F5551F_.wvu.FilterData" localSheetId="3" hidden="1">'2019'!$A$1:$S$92</definedName>
    <definedName name="Z_FEDF9B4F_7DFF_4613_BD90_23EB912D313A_.wvu.FilterData" localSheetId="1" hidden="1">'2017'!$A$1:$S$458</definedName>
    <definedName name="Z_FEDF9B4F_7DFF_4613_BD90_23EB912D313A_.wvu.FilterData" localSheetId="2" hidden="1">'2018'!$A$1:$S$200</definedName>
    <definedName name="Z_FEDF9B4F_7DFF_4613_BD90_23EB912D313A_.wvu.FilterData" localSheetId="3" hidden="1">'2019'!$A$1:$S$92</definedName>
    <definedName name="Z_FEE6AF3F_7ADA_4C2D_8262_EF4213C9BADA_.wvu.FilterData" localSheetId="1" hidden="1">'2017'!$A$1:$S$1158</definedName>
    <definedName name="Z_FEE6AF3F_7ADA_4C2D_8262_EF4213C9BADA_.wvu.FilterData" localSheetId="2" hidden="1">'2018'!$A$1:$S$200</definedName>
    <definedName name="Z_FEE6AF3F_7ADA_4C2D_8262_EF4213C9BADA_.wvu.FilterData" localSheetId="3" hidden="1">'2019'!$A$1:$S$92</definedName>
    <definedName name="Z_FEE75EAD_FEEC_4772_B205_CC33BADCFE4D_.wvu.FilterData" localSheetId="2" hidden="1">'2018'!$A$1:$S$200</definedName>
    <definedName name="Z_FEE75EAD_FEEC_4772_B205_CC33BADCFE4D_.wvu.FilterData" localSheetId="3" hidden="1">'2019'!$A$1:$S$92</definedName>
    <definedName name="Z_FEFD1B8B_9484_45B0_BD6B_436D73C5F7C7_.wvu.FilterData" localSheetId="2" hidden="1">'2018'!$A$1:$S$200</definedName>
    <definedName name="Z_FEFD1B8B_9484_45B0_BD6B_436D73C5F7C7_.wvu.FilterData" localSheetId="3" hidden="1">'2019'!$A$1:$S$92</definedName>
    <definedName name="Z_FF1F5B50_906E_4536_91A1_1BD5613577B0_.wvu.FilterData" localSheetId="2" hidden="1">'2018'!$A$1:$S$200</definedName>
    <definedName name="Z_FF1F5B50_906E_4536_91A1_1BD5613577B0_.wvu.FilterData" localSheetId="3" hidden="1">'2019'!$A$1:$S$92</definedName>
    <definedName name="Z_FF2ABAD3_47DD_4224_8E65_5CF1D03D66CE_.wvu.FilterData" localSheetId="1" hidden="1">'2017'!$A$1:$S$1158</definedName>
    <definedName name="Z_FF2ABAD3_47DD_4224_8E65_5CF1D03D66CE_.wvu.FilterData" localSheetId="2" hidden="1">'2018'!$A$1:$S$200</definedName>
    <definedName name="Z_FF2ABAD3_47DD_4224_8E65_5CF1D03D66CE_.wvu.FilterData" localSheetId="3" hidden="1">'2019'!$A$1:$S$92</definedName>
    <definedName name="Z_FF30C6B0_5344_49EF_8EDF_95735C44E69D_.wvu.FilterData" localSheetId="1" hidden="1">'2017'!$A$1:$S$458</definedName>
    <definedName name="Z_FF30C6B0_5344_49EF_8EDF_95735C44E69D_.wvu.FilterData" localSheetId="2" hidden="1">'2018'!$A$1:$S$200</definedName>
    <definedName name="Z_FF30C6B0_5344_49EF_8EDF_95735C44E69D_.wvu.FilterData" localSheetId="3" hidden="1">'2019'!$A$1:$S$92</definedName>
    <definedName name="Z_FF5452FA_F47F_45DF_A126_B241CCA905EF_.wvu.FilterData" localSheetId="2" hidden="1">'2018'!$A$1:$S$200</definedName>
    <definedName name="Z_FF5452FA_F47F_45DF_A126_B241CCA905EF_.wvu.FilterData" localSheetId="3" hidden="1">'2019'!$A$1:$S$92</definedName>
    <definedName name="Z_FF8B8494_9983_46F4_B850_5680CDC80B1A_.wvu.FilterData" localSheetId="2" hidden="1">'2018'!$A$1:$S$200</definedName>
    <definedName name="Z_FF8B8494_9983_46F4_B850_5680CDC80B1A_.wvu.FilterData" localSheetId="3" hidden="1">'2019'!$A$1:$S$92</definedName>
    <definedName name="Z_FFB2C6F0_F95D_4C13_A3FF_5701C84275D1_.wvu.FilterData" localSheetId="2" hidden="1">'2018'!$A$1:$S$200</definedName>
    <definedName name="Z_FFB2C6F0_F95D_4C13_A3FF_5701C84275D1_.wvu.FilterData" localSheetId="3" hidden="1">'2019'!$A$1:$S$92</definedName>
    <definedName name="Z_FFC33A9D_4CE2_4811_838E_0C96496D21EB_.wvu.FilterData" localSheetId="2" hidden="1">'2018'!$A$1:$S$200</definedName>
    <definedName name="Z_FFC33A9D_4CE2_4811_838E_0C96496D21EB_.wvu.FilterData" localSheetId="3" hidden="1">'2019'!$A$1:$S$92</definedName>
    <definedName name="Z_FFDC2E13_6D09_44B6_9534_E83D4E61EFEC_.wvu.FilterData" localSheetId="2" hidden="1">'2018'!$A$1:$S$200</definedName>
    <definedName name="Z_FFDC2E13_6D09_44B6_9534_E83D4E61EFEC_.wvu.FilterData" localSheetId="3" hidden="1">'2019'!$A$1:$S$92</definedName>
    <definedName name="_xlnm.Print_Area" localSheetId="1">'2017'!$B$1218:$E$1230</definedName>
  </definedNames>
  <calcPr calcId="162913"/>
  <customWorkbookViews>
    <customWorkbookView name="Алексей Кривошеин - Личное представление" guid="{D97C0453-9A2C-4CB5-9C01-EB432655F722}" mergeInterval="0" personalView="1" maximized="1" xWindow="-8" yWindow="-8" windowWidth="1936" windowHeight="1056" activeSheetId="4"/>
    <customWorkbookView name="БыковаВП - Личное представление" guid="{D14BFF62-9726-4F27-BBFA-24BEF7221006}" autoUpdate="1" mergeInterval="15" changesSavedWin="1" personalView="1" maximized="1" windowWidth="1183" windowHeight="665" activeSheetId="4"/>
    <customWorkbookView name="Механики - Личное представление" guid="{6AD78563-C1ED-414D-AD0F-8D0AD7C2188B}" autoUpdate="1" mergeInterval="5" changesSavedWin="1" personalView="1" maximized="1" windowWidth="1916" windowHeight="854" activeSheetId="3"/>
    <customWorkbookView name="Юрий - Личное представление" guid="{6D820CD8-0807-4579-A68C-DCDD9F072B03}" autoUpdate="1" mergeInterval="5" changesSavedWin="1" personalView="1" maximized="1" windowWidth="1664" windowHeight="846" activeSheetId="4"/>
    <customWorkbookView name="VVV - Личное представление" guid="{3DED0AFE-25C5-46D7-A99A-0FAE2CBB035A}" autoUpdate="1" mergeInterval="5" changesSavedWin="1" personalView="1" maximized="1" windowWidth="1858" windowHeight="752" activeSheetId="4"/>
    <customWorkbookView name="Бородина - Личное представление" guid="{6AE6826B-F9EE-4E8A-8050-C01D3E5304B2}" autoUpdate="1" mergeInterval="5" changesSavedWin="1" personalView="1" maximized="1" windowWidth="1916" windowHeight="734" activeSheetId="4"/>
    <customWorkbookView name="anton@cm43.ru - Личное представление" guid="{42DBBBDF-7793-4826-940B-F850BDEC1324}" mergeInterval="0" personalView="1" maximized="1" windowWidth="1916" windowHeight="854" activeSheetId="4"/>
    <customWorkbookView name="Лилия - Личное представление" guid="{22E1B0B7-DD7F-4EC3-9922-26D3E7C738FA}" mergeInterval="0" personalView="1" maximized="1" windowWidth="1426" windowHeight="561" activeSheetId="4"/>
    <customWorkbookView name="МасловаГА - Личное представление" guid="{75FAF953-05A8-4D8B-BD00-A68065974E5B}" mergeInterval="0" personalView="1" maximized="1" windowWidth="1596" windowHeight="677" activeSheetId="4"/>
  </customWorkbookViews>
</workbook>
</file>

<file path=xl/calcChain.xml><?xml version="1.0" encoding="utf-8"?>
<calcChain xmlns="http://schemas.openxmlformats.org/spreadsheetml/2006/main">
  <c r="M320" i="4" l="1"/>
  <c r="S320" i="4" s="1"/>
  <c r="U320" i="4" s="1"/>
  <c r="M319" i="4"/>
  <c r="S319" i="4" s="1"/>
  <c r="U319" i="4" s="1"/>
  <c r="M318" i="4"/>
  <c r="S318" i="4" s="1"/>
  <c r="U318" i="4" s="1"/>
  <c r="M317" i="4"/>
  <c r="S317" i="4" s="1"/>
  <c r="U317" i="4" s="1"/>
  <c r="M316" i="4"/>
  <c r="S316" i="4" s="1"/>
  <c r="U316" i="4" s="1"/>
  <c r="M315" i="4"/>
  <c r="S315" i="4" s="1"/>
  <c r="U315" i="4" s="1"/>
  <c r="M314" i="4"/>
  <c r="S314" i="4" s="1"/>
  <c r="U314" i="4" s="1"/>
  <c r="M313" i="4"/>
  <c r="S313" i="4" s="1"/>
  <c r="U313" i="4" s="1"/>
  <c r="M312" i="4"/>
  <c r="S312" i="4" s="1"/>
  <c r="U312" i="4" s="1"/>
  <c r="M311" i="4"/>
  <c r="S311" i="4" s="1"/>
  <c r="U311" i="4" s="1"/>
  <c r="M310" i="4"/>
  <c r="S310" i="4" s="1"/>
  <c r="U310" i="4" s="1"/>
  <c r="M309" i="4"/>
  <c r="S309" i="4" s="1"/>
  <c r="U309" i="4" s="1"/>
  <c r="M308" i="4"/>
  <c r="S308" i="4" s="1"/>
  <c r="U308" i="4" s="1"/>
  <c r="M307" i="4"/>
  <c r="S307" i="4" s="1"/>
  <c r="U307" i="4" s="1"/>
  <c r="M306" i="4"/>
  <c r="S306" i="4" s="1"/>
  <c r="U306" i="4" s="1"/>
  <c r="M305" i="4"/>
  <c r="S305" i="4" s="1"/>
  <c r="U305" i="4" s="1"/>
  <c r="M304" i="4"/>
  <c r="S304" i="4" s="1"/>
  <c r="U304" i="4" s="1"/>
  <c r="M303" i="4"/>
  <c r="S303" i="4" s="1"/>
  <c r="U303" i="4" s="1"/>
  <c r="M302" i="4"/>
  <c r="S302" i="4" s="1"/>
  <c r="U302" i="4" s="1"/>
  <c r="M301" i="4"/>
  <c r="S301" i="4" s="1"/>
  <c r="U301" i="4" s="1"/>
  <c r="M300" i="4"/>
  <c r="S300" i="4" s="1"/>
  <c r="U300" i="4" s="1"/>
  <c r="M299" i="4"/>
  <c r="S299" i="4" s="1"/>
  <c r="U299" i="4" s="1"/>
  <c r="M298" i="4"/>
  <c r="S298" i="4" s="1"/>
  <c r="U298" i="4" s="1"/>
  <c r="M297" i="4"/>
  <c r="S297" i="4" s="1"/>
  <c r="U297" i="4" s="1"/>
  <c r="M296" i="4"/>
  <c r="S296" i="4" s="1"/>
  <c r="U296" i="4" s="1"/>
  <c r="M295" i="4"/>
  <c r="S295" i="4" s="1"/>
  <c r="U295" i="4" s="1"/>
  <c r="M294" i="4"/>
  <c r="S294" i="4" s="1"/>
  <c r="U294" i="4" s="1"/>
  <c r="M293" i="4"/>
  <c r="S293" i="4" s="1"/>
  <c r="U293" i="4" s="1"/>
  <c r="M292" i="4"/>
  <c r="S292" i="4" s="1"/>
  <c r="U292" i="4" s="1"/>
  <c r="M291" i="4"/>
  <c r="S291" i="4" s="1"/>
  <c r="U291" i="4" s="1"/>
  <c r="M290" i="4"/>
  <c r="S290" i="4" s="1"/>
  <c r="U290" i="4" s="1"/>
  <c r="M289" i="4"/>
  <c r="S289" i="4" s="1"/>
  <c r="U289" i="4" s="1"/>
  <c r="M288" i="4"/>
  <c r="S288" i="4" s="1"/>
  <c r="U288" i="4" s="1"/>
  <c r="M287" i="4"/>
  <c r="S287" i="4" s="1"/>
  <c r="U287" i="4" s="1"/>
  <c r="M286" i="4"/>
  <c r="S286" i="4" s="1"/>
  <c r="U286" i="4" s="1"/>
  <c r="M285" i="4"/>
  <c r="S285" i="4" s="1"/>
  <c r="U285" i="4" s="1"/>
  <c r="M284" i="4"/>
  <c r="S284" i="4" s="1"/>
  <c r="U284" i="4" s="1"/>
  <c r="M283" i="4"/>
  <c r="S283" i="4" s="1"/>
  <c r="U283" i="4" s="1"/>
  <c r="M282" i="4"/>
  <c r="S282" i="4" s="1"/>
  <c r="U282" i="4" s="1"/>
  <c r="M281" i="4"/>
  <c r="S281" i="4" s="1"/>
  <c r="U281" i="4" s="1"/>
  <c r="M280" i="4"/>
  <c r="S280" i="4" s="1"/>
  <c r="U280" i="4" s="1"/>
  <c r="M279" i="4"/>
  <c r="S279" i="4" s="1"/>
  <c r="U279" i="4" s="1"/>
  <c r="M278" i="4"/>
  <c r="S278" i="4" s="1"/>
  <c r="U278" i="4" s="1"/>
  <c r="M277" i="4" l="1"/>
  <c r="S277" i="4" s="1"/>
  <c r="U277" i="4" s="1"/>
  <c r="M276" i="4"/>
  <c r="S276" i="4" s="1"/>
  <c r="U276" i="4" s="1"/>
  <c r="M275" i="4"/>
  <c r="S275" i="4" s="1"/>
  <c r="U275" i="4" s="1"/>
  <c r="M274" i="4"/>
  <c r="S274" i="4" s="1"/>
  <c r="U274" i="4" s="1"/>
  <c r="M273" i="4"/>
  <c r="S273" i="4" s="1"/>
  <c r="U273" i="4" s="1"/>
  <c r="M272" i="4"/>
  <c r="S272" i="4" s="1"/>
  <c r="U272" i="4" s="1"/>
  <c r="M271" i="4"/>
  <c r="S271" i="4" s="1"/>
  <c r="U271" i="4" s="1"/>
  <c r="M270" i="4"/>
  <c r="S270" i="4" s="1"/>
  <c r="U270" i="4" s="1"/>
  <c r="M269" i="4"/>
  <c r="S269" i="4" s="1"/>
  <c r="U269" i="4" s="1"/>
  <c r="M268" i="4"/>
  <c r="S268" i="4" s="1"/>
  <c r="U268" i="4" s="1"/>
  <c r="M267" i="4"/>
  <c r="S267" i="4" s="1"/>
  <c r="U267" i="4" s="1"/>
  <c r="M266" i="4"/>
  <c r="S266" i="4" s="1"/>
  <c r="U266" i="4" s="1"/>
  <c r="M265" i="4"/>
  <c r="S265" i="4" s="1"/>
  <c r="U265" i="4" s="1"/>
  <c r="M264" i="4"/>
  <c r="S264" i="4" s="1"/>
  <c r="U264" i="4" s="1"/>
  <c r="M263" i="4"/>
  <c r="S263" i="4" s="1"/>
  <c r="U263" i="4" s="1"/>
  <c r="M233" i="4" l="1"/>
  <c r="S233" i="4" s="1"/>
  <c r="U233" i="4" s="1"/>
  <c r="M262" i="4"/>
  <c r="S262" i="4" s="1"/>
  <c r="U262" i="4" s="1"/>
  <c r="M261" i="4"/>
  <c r="S261" i="4" s="1"/>
  <c r="U261" i="4" s="1"/>
  <c r="M260" i="4"/>
  <c r="S260" i="4" s="1"/>
  <c r="U260" i="4" s="1"/>
  <c r="M259" i="4"/>
  <c r="S259" i="4" s="1"/>
  <c r="U259" i="4" s="1"/>
  <c r="M258" i="4"/>
  <c r="S258" i="4" s="1"/>
  <c r="U258" i="4" s="1"/>
  <c r="M257" i="4"/>
  <c r="S257" i="4" s="1"/>
  <c r="U257" i="4" s="1"/>
  <c r="M256" i="4"/>
  <c r="S256" i="4" s="1"/>
  <c r="U256" i="4" s="1"/>
  <c r="M255" i="4"/>
  <c r="S255" i="4" s="1"/>
  <c r="U255" i="4" s="1"/>
  <c r="M254" i="4"/>
  <c r="S254" i="4" s="1"/>
  <c r="U254" i="4" s="1"/>
  <c r="M253" i="4"/>
  <c r="S253" i="4" s="1"/>
  <c r="U253" i="4" s="1"/>
  <c r="M252" i="4"/>
  <c r="S252" i="4" s="1"/>
  <c r="U252" i="4" s="1"/>
  <c r="M251" i="4"/>
  <c r="S251" i="4" s="1"/>
  <c r="U251" i="4" s="1"/>
  <c r="M250" i="4"/>
  <c r="S250" i="4" s="1"/>
  <c r="U250" i="4" s="1"/>
  <c r="M249" i="4"/>
  <c r="S249" i="4" s="1"/>
  <c r="U249" i="4" s="1"/>
  <c r="M248" i="4"/>
  <c r="S248" i="4" s="1"/>
  <c r="U248" i="4" s="1"/>
  <c r="M247" i="4"/>
  <c r="S247" i="4" s="1"/>
  <c r="U247" i="4" s="1"/>
  <c r="M246" i="4" l="1"/>
  <c r="S246" i="4" s="1"/>
  <c r="U246" i="4" s="1"/>
  <c r="M245" i="4"/>
  <c r="S245" i="4" s="1"/>
  <c r="U245" i="4" s="1"/>
  <c r="M244" i="4"/>
  <c r="S244" i="4" s="1"/>
  <c r="U244" i="4" s="1"/>
  <c r="M243" i="4"/>
  <c r="S243" i="4" s="1"/>
  <c r="U243" i="4" s="1"/>
  <c r="M242" i="4"/>
  <c r="S242" i="4" s="1"/>
  <c r="U242" i="4" s="1"/>
  <c r="M241" i="4"/>
  <c r="S241" i="4" s="1"/>
  <c r="U241" i="4" s="1"/>
  <c r="M240" i="4"/>
  <c r="S240" i="4" s="1"/>
  <c r="U240" i="4" s="1"/>
  <c r="M239" i="4"/>
  <c r="S239" i="4" s="1"/>
  <c r="U239" i="4" s="1"/>
  <c r="M238" i="4"/>
  <c r="S238" i="4" s="1"/>
  <c r="U238" i="4" s="1"/>
  <c r="M237" i="4"/>
  <c r="S237" i="4" s="1"/>
  <c r="U237" i="4" s="1"/>
  <c r="M236" i="4"/>
  <c r="S236" i="4" s="1"/>
  <c r="U236" i="4" s="1"/>
  <c r="M235" i="4"/>
  <c r="S235" i="4" s="1"/>
  <c r="U235" i="4" s="1"/>
  <c r="M234" i="4"/>
  <c r="S234" i="4" s="1"/>
  <c r="U234" i="4" s="1"/>
  <c r="M211" i="4" l="1"/>
  <c r="S211" i="4" s="1"/>
  <c r="U211" i="4" s="1"/>
  <c r="M210" i="4"/>
  <c r="S210" i="4" s="1"/>
  <c r="U210" i="4" s="1"/>
  <c r="M209" i="4"/>
  <c r="S209" i="4" s="1"/>
  <c r="U209" i="4" s="1"/>
  <c r="M208" i="4"/>
  <c r="S208" i="4" s="1"/>
  <c r="U208" i="4" s="1"/>
  <c r="M207" i="4"/>
  <c r="S207" i="4" s="1"/>
  <c r="U207" i="4" s="1"/>
  <c r="M206" i="4"/>
  <c r="S206" i="4" s="1"/>
  <c r="U206" i="4" s="1"/>
  <c r="M205" i="4"/>
  <c r="S205" i="4" s="1"/>
  <c r="U205" i="4" s="1"/>
  <c r="M214" i="4"/>
  <c r="S214" i="4" s="1"/>
  <c r="U214" i="4" s="1"/>
  <c r="M213" i="4"/>
  <c r="S213" i="4" s="1"/>
  <c r="U213" i="4" s="1"/>
  <c r="M212" i="4"/>
  <c r="S212" i="4" s="1"/>
  <c r="U212" i="4" s="1"/>
  <c r="M178" i="4" l="1"/>
  <c r="S178" i="4" s="1"/>
  <c r="U178" i="4" s="1"/>
  <c r="M177" i="4"/>
  <c r="M176" i="4"/>
  <c r="M175" i="4"/>
  <c r="M174" i="4"/>
  <c r="S174" i="4" s="1"/>
  <c r="M232" i="4" l="1"/>
  <c r="S232" i="4" s="1"/>
  <c r="U232" i="4" s="1"/>
  <c r="M231" i="4"/>
  <c r="S231" i="4" s="1"/>
  <c r="U231" i="4" s="1"/>
  <c r="M230" i="4"/>
  <c r="S230" i="4" s="1"/>
  <c r="U230" i="4" s="1"/>
  <c r="M229" i="4"/>
  <c r="S229" i="4" s="1"/>
  <c r="U229" i="4" s="1"/>
  <c r="M228" i="4"/>
  <c r="S228" i="4" s="1"/>
  <c r="U228" i="4" s="1"/>
  <c r="M227" i="4"/>
  <c r="S227" i="4" s="1"/>
  <c r="U227" i="4" s="1"/>
  <c r="S226" i="4"/>
  <c r="U226" i="4" s="1"/>
  <c r="M226" i="4"/>
  <c r="M225" i="4"/>
  <c r="S225" i="4" s="1"/>
  <c r="U225" i="4" s="1"/>
  <c r="M224" i="4"/>
  <c r="S224" i="4" s="1"/>
  <c r="U224" i="4" s="1"/>
  <c r="M223" i="4"/>
  <c r="S223" i="4" s="1"/>
  <c r="U223" i="4" s="1"/>
  <c r="M222" i="4"/>
  <c r="S222" i="4" s="1"/>
  <c r="U222" i="4" s="1"/>
  <c r="M221" i="4"/>
  <c r="S221" i="4" s="1"/>
  <c r="U221" i="4" s="1"/>
  <c r="M220" i="4"/>
  <c r="S220" i="4" s="1"/>
  <c r="U220" i="4" s="1"/>
  <c r="M219" i="4"/>
  <c r="S219" i="4" s="1"/>
  <c r="U219" i="4" s="1"/>
  <c r="M218" i="4"/>
  <c r="S218" i="4" s="1"/>
  <c r="U218" i="4" s="1"/>
  <c r="M217" i="4"/>
  <c r="S217" i="4" s="1"/>
  <c r="U217" i="4" s="1"/>
  <c r="M216" i="4"/>
  <c r="S216" i="4" s="1"/>
  <c r="U216" i="4" s="1"/>
  <c r="M215" i="4"/>
  <c r="S215" i="4" s="1"/>
  <c r="U215" i="4" s="1"/>
  <c r="M204" i="4"/>
  <c r="S204" i="4" s="1"/>
  <c r="U204" i="4" s="1"/>
  <c r="M203" i="4"/>
  <c r="S203" i="4" s="1"/>
  <c r="U203" i="4" s="1"/>
  <c r="M202" i="4"/>
  <c r="S202" i="4" s="1"/>
  <c r="U202" i="4" s="1"/>
  <c r="M201" i="4"/>
  <c r="S201" i="4" s="1"/>
  <c r="U201" i="4" s="1"/>
  <c r="M200" i="4"/>
  <c r="S200" i="4" s="1"/>
  <c r="U200" i="4" s="1"/>
  <c r="M199" i="4"/>
  <c r="S199" i="4" s="1"/>
  <c r="U199" i="4" s="1"/>
  <c r="M198" i="4"/>
  <c r="S198" i="4" s="1"/>
  <c r="U198" i="4" s="1"/>
  <c r="M197" i="4"/>
  <c r="S197" i="4" s="1"/>
  <c r="U197" i="4" s="1"/>
  <c r="M196" i="4"/>
  <c r="S196" i="4" s="1"/>
  <c r="U196" i="4" s="1"/>
  <c r="M195" i="4"/>
  <c r="S195" i="4" s="1"/>
  <c r="U195" i="4" s="1"/>
  <c r="M194" i="4"/>
  <c r="S194" i="4" s="1"/>
  <c r="U194" i="4" s="1"/>
  <c r="M193" i="4"/>
  <c r="S193" i="4" s="1"/>
  <c r="U193" i="4" s="1"/>
  <c r="M192" i="4"/>
  <c r="S192" i="4" s="1"/>
  <c r="U192" i="4" s="1"/>
  <c r="M191" i="4"/>
  <c r="S191" i="4" s="1"/>
  <c r="U191" i="4" s="1"/>
  <c r="M190" i="4"/>
  <c r="S190" i="4" s="1"/>
  <c r="U190" i="4" s="1"/>
  <c r="M189" i="4"/>
  <c r="S189" i="4" s="1"/>
  <c r="U189" i="4" s="1"/>
  <c r="M188" i="4"/>
  <c r="S188" i="4" s="1"/>
  <c r="U188" i="4" s="1"/>
  <c r="M187" i="4"/>
  <c r="S187" i="4" s="1"/>
  <c r="U187" i="4" s="1"/>
  <c r="M186" i="4"/>
  <c r="S186" i="4" s="1"/>
  <c r="U186" i="4" s="1"/>
  <c r="M185" i="4"/>
  <c r="S185" i="4" s="1"/>
  <c r="U185" i="4" s="1"/>
  <c r="M184" i="4"/>
  <c r="S184" i="4" s="1"/>
  <c r="U184" i="4" s="1"/>
  <c r="M183" i="4"/>
  <c r="S183" i="4" s="1"/>
  <c r="U183" i="4" s="1"/>
  <c r="M182" i="4"/>
  <c r="S182" i="4" s="1"/>
  <c r="U182" i="4" s="1"/>
  <c r="M181" i="4"/>
  <c r="S181" i="4" s="1"/>
  <c r="U181" i="4" s="1"/>
  <c r="M180" i="4"/>
  <c r="S180" i="4" s="1"/>
  <c r="U180" i="4" s="1"/>
  <c r="M179" i="4"/>
  <c r="S179" i="4" s="1"/>
  <c r="U179" i="4" s="1"/>
  <c r="S177" i="4"/>
  <c r="U177" i="4" s="1"/>
  <c r="S176" i="4"/>
  <c r="U176" i="4" s="1"/>
  <c r="S175" i="4"/>
  <c r="U175" i="4" s="1"/>
  <c r="U174" i="4"/>
  <c r="M173" i="4"/>
  <c r="S173" i="4" s="1"/>
  <c r="U173" i="4" s="1"/>
  <c r="M172" i="4"/>
  <c r="S172" i="4" s="1"/>
  <c r="U172" i="4" s="1"/>
  <c r="M171" i="4"/>
  <c r="S171" i="4" s="1"/>
  <c r="U171" i="4" s="1"/>
  <c r="M170" i="4"/>
  <c r="S170" i="4" s="1"/>
  <c r="U170" i="4" s="1"/>
  <c r="M169" i="4"/>
  <c r="S169" i="4" s="1"/>
  <c r="U169" i="4" s="1"/>
  <c r="M168" i="4"/>
  <c r="S168" i="4" s="1"/>
  <c r="U168" i="4" s="1"/>
  <c r="M167" i="4"/>
  <c r="S167" i="4" s="1"/>
  <c r="U167" i="4" s="1"/>
  <c r="M166" i="4"/>
  <c r="S166" i="4" s="1"/>
  <c r="U166" i="4" s="1"/>
  <c r="M165" i="4"/>
  <c r="S165" i="4" s="1"/>
  <c r="U165" i="4" s="1"/>
  <c r="M164" i="4" l="1"/>
  <c r="S164" i="4" s="1"/>
  <c r="U164" i="4" s="1"/>
  <c r="M163" i="4"/>
  <c r="S163" i="4" s="1"/>
  <c r="U163" i="4" s="1"/>
  <c r="M162" i="4"/>
  <c r="S162" i="4" s="1"/>
  <c r="U162" i="4" s="1"/>
  <c r="M161" i="4"/>
  <c r="S161" i="4" s="1"/>
  <c r="U161" i="4" s="1"/>
  <c r="M160" i="4"/>
  <c r="S160" i="4" s="1"/>
  <c r="U160" i="4" s="1"/>
  <c r="M159" i="4"/>
  <c r="S159" i="4" s="1"/>
  <c r="U159" i="4" s="1"/>
  <c r="M158" i="4"/>
  <c r="S158" i="4" s="1"/>
  <c r="U158" i="4" s="1"/>
  <c r="M157" i="4"/>
  <c r="S157" i="4" s="1"/>
  <c r="U157" i="4" s="1"/>
  <c r="M156" i="4"/>
  <c r="S156" i="4" s="1"/>
  <c r="U156" i="4" s="1"/>
  <c r="M155" i="4"/>
  <c r="S155" i="4" s="1"/>
  <c r="U155" i="4" s="1"/>
  <c r="M154" i="4"/>
  <c r="S154" i="4" s="1"/>
  <c r="U154" i="4" s="1"/>
  <c r="M153" i="4"/>
  <c r="S153" i="4" s="1"/>
  <c r="U153" i="4" s="1"/>
  <c r="M152" i="4"/>
  <c r="S152" i="4" s="1"/>
  <c r="U152" i="4" s="1"/>
  <c r="M151" i="4"/>
  <c r="S151" i="4" s="1"/>
  <c r="U151" i="4" s="1"/>
  <c r="M150" i="4"/>
  <c r="S150" i="4" s="1"/>
  <c r="U150" i="4" s="1"/>
  <c r="M149" i="4"/>
  <c r="S149" i="4" s="1"/>
  <c r="U149" i="4" s="1"/>
  <c r="M148" i="4"/>
  <c r="S148" i="4" s="1"/>
  <c r="U148" i="4" s="1"/>
  <c r="M131" i="4" l="1"/>
  <c r="S131" i="4" s="1"/>
  <c r="U131" i="4" s="1"/>
  <c r="M132" i="4" l="1"/>
  <c r="S132" i="4" s="1"/>
  <c r="U132" i="4" s="1"/>
  <c r="M133" i="4"/>
  <c r="S133" i="4" s="1"/>
  <c r="U133" i="4" s="1"/>
  <c r="M134" i="4"/>
  <c r="S134" i="4" s="1"/>
  <c r="U134" i="4" s="1"/>
  <c r="M135" i="4"/>
  <c r="S135" i="4" s="1"/>
  <c r="U135" i="4" s="1"/>
  <c r="M136" i="4"/>
  <c r="S136" i="4"/>
  <c r="U136" i="4" s="1"/>
  <c r="M137" i="4"/>
  <c r="S137" i="4" s="1"/>
  <c r="U137" i="4" s="1"/>
  <c r="M138" i="4"/>
  <c r="S138" i="4" s="1"/>
  <c r="U138" i="4" s="1"/>
  <c r="M139" i="4"/>
  <c r="S139" i="4" s="1"/>
  <c r="U139" i="4" s="1"/>
  <c r="M140" i="4"/>
  <c r="S140" i="4" s="1"/>
  <c r="U140" i="4" s="1"/>
  <c r="M141" i="4"/>
  <c r="S141" i="4" s="1"/>
  <c r="U141" i="4" s="1"/>
  <c r="M142" i="4"/>
  <c r="S142" i="4" s="1"/>
  <c r="U142" i="4" s="1"/>
  <c r="M143" i="4"/>
  <c r="S143" i="4" s="1"/>
  <c r="U143" i="4" s="1"/>
  <c r="M144" i="4"/>
  <c r="S144" i="4"/>
  <c r="U144" i="4" s="1"/>
  <c r="M145" i="4"/>
  <c r="S145" i="4" s="1"/>
  <c r="U145" i="4" s="1"/>
  <c r="M146" i="4"/>
  <c r="S146" i="4"/>
  <c r="U146" i="4" s="1"/>
  <c r="M147" i="4"/>
  <c r="S147" i="4" s="1"/>
  <c r="U147" i="4" s="1"/>
  <c r="M130" i="4" l="1"/>
  <c r="S130" i="4" s="1"/>
  <c r="U130" i="4" s="1"/>
  <c r="M129" i="4"/>
  <c r="S129" i="4" s="1"/>
  <c r="U129" i="4" s="1"/>
  <c r="M128" i="4"/>
  <c r="S128" i="4" s="1"/>
  <c r="U128" i="4" s="1"/>
  <c r="M127" i="4"/>
  <c r="S127" i="4" s="1"/>
  <c r="U127" i="4" s="1"/>
  <c r="M126" i="4"/>
  <c r="S126" i="4" s="1"/>
  <c r="U126" i="4" s="1"/>
  <c r="M125" i="4"/>
  <c r="S125" i="4" s="1"/>
  <c r="U125" i="4" s="1"/>
  <c r="M124" i="4"/>
  <c r="S124" i="4" s="1"/>
  <c r="U124" i="4" s="1"/>
  <c r="M123" i="4"/>
  <c r="S123" i="4" s="1"/>
  <c r="U123" i="4" s="1"/>
  <c r="M122" i="4"/>
  <c r="S122" i="4" s="1"/>
  <c r="U122" i="4" s="1"/>
  <c r="M121" i="4"/>
  <c r="S121" i="4" s="1"/>
  <c r="U121" i="4" s="1"/>
  <c r="M120" i="4"/>
  <c r="S120" i="4" s="1"/>
  <c r="U120" i="4" s="1"/>
  <c r="M119" i="4"/>
  <c r="S119" i="4" s="1"/>
  <c r="U119" i="4" s="1"/>
  <c r="M118" i="4"/>
  <c r="S118" i="4" s="1"/>
  <c r="U118" i="4" s="1"/>
  <c r="M117" i="4"/>
  <c r="S117" i="4" s="1"/>
  <c r="U117" i="4" s="1"/>
  <c r="M116" i="4"/>
  <c r="S116" i="4" s="1"/>
  <c r="U116" i="4" s="1"/>
  <c r="M115" i="4"/>
  <c r="S115" i="4" s="1"/>
  <c r="U115" i="4" s="1"/>
  <c r="M114" i="4"/>
  <c r="S114" i="4" s="1"/>
  <c r="U114" i="4" s="1"/>
  <c r="M113" i="4"/>
  <c r="S113" i="4" s="1"/>
  <c r="U113" i="4" s="1"/>
  <c r="S57" i="4"/>
  <c r="U57" i="4" s="1"/>
  <c r="L57" i="4"/>
  <c r="U56" i="4"/>
  <c r="S56" i="4"/>
  <c r="L56" i="4"/>
  <c r="S55" i="4"/>
  <c r="U55" i="4" s="1"/>
  <c r="L55" i="4"/>
  <c r="M1185" i="3"/>
  <c r="S1185" i="3" s="1"/>
  <c r="U1185" i="3" s="1"/>
  <c r="S1184" i="3"/>
  <c r="U1184" i="3" s="1"/>
  <c r="M1184" i="3"/>
  <c r="M1183" i="3"/>
  <c r="S1183" i="3" s="1"/>
  <c r="U1183" i="3" s="1"/>
  <c r="M91" i="4" l="1"/>
  <c r="S91" i="4" s="1"/>
  <c r="U91" i="4" s="1"/>
  <c r="M112" i="4" l="1"/>
  <c r="S112" i="4" s="1"/>
  <c r="U112" i="4" s="1"/>
  <c r="M111" i="4"/>
  <c r="S111" i="4" s="1"/>
  <c r="U111" i="4" s="1"/>
  <c r="M110" i="4"/>
  <c r="S110" i="4" s="1"/>
  <c r="U110" i="4" s="1"/>
  <c r="M109" i="4"/>
  <c r="S109" i="4" s="1"/>
  <c r="U109" i="4" s="1"/>
  <c r="M108" i="4"/>
  <c r="S108" i="4" s="1"/>
  <c r="U108" i="4" s="1"/>
  <c r="M107" i="4"/>
  <c r="S107" i="4" s="1"/>
  <c r="U107" i="4" s="1"/>
  <c r="M106" i="4"/>
  <c r="S106" i="4" s="1"/>
  <c r="U106" i="4" s="1"/>
  <c r="M105" i="4"/>
  <c r="S105" i="4" s="1"/>
  <c r="U105" i="4" s="1"/>
  <c r="M104" i="4"/>
  <c r="S104" i="4" s="1"/>
  <c r="U104" i="4" s="1"/>
  <c r="M103" i="4"/>
  <c r="S103" i="4" s="1"/>
  <c r="U103" i="4" s="1"/>
  <c r="M102" i="4"/>
  <c r="S102" i="4" s="1"/>
  <c r="U102" i="4" s="1"/>
  <c r="M101" i="4"/>
  <c r="S101" i="4" s="1"/>
  <c r="U101" i="4" s="1"/>
  <c r="M100" i="4"/>
  <c r="S100" i="4" s="1"/>
  <c r="U100" i="4" s="1"/>
  <c r="M99" i="4"/>
  <c r="S99" i="4" s="1"/>
  <c r="U99" i="4" s="1"/>
  <c r="M98" i="4"/>
  <c r="S98" i="4" s="1"/>
  <c r="U98" i="4" s="1"/>
  <c r="M97" i="4"/>
  <c r="S97" i="4" s="1"/>
  <c r="U97" i="4" s="1"/>
  <c r="M96" i="4"/>
  <c r="S96" i="4" s="1"/>
  <c r="U96" i="4" s="1"/>
  <c r="M95" i="4"/>
  <c r="S95" i="4" s="1"/>
  <c r="U95" i="4" s="1"/>
  <c r="M94" i="4"/>
  <c r="S94" i="4" s="1"/>
  <c r="U94" i="4" s="1"/>
  <c r="M93" i="4"/>
  <c r="S93" i="4" s="1"/>
  <c r="U93" i="4" s="1"/>
  <c r="M78" i="4"/>
  <c r="S78" i="4" s="1"/>
  <c r="U78" i="4" s="1"/>
  <c r="M77" i="4"/>
  <c r="S77" i="4" s="1"/>
  <c r="U77" i="4" s="1"/>
  <c r="M76" i="4"/>
  <c r="S76" i="4" s="1"/>
  <c r="U76" i="4" s="1"/>
  <c r="M75" i="4"/>
  <c r="S75" i="4" s="1"/>
  <c r="U75" i="4" s="1"/>
  <c r="M74" i="4"/>
  <c r="S74" i="4" s="1"/>
  <c r="U74" i="4" s="1"/>
  <c r="M73" i="4"/>
  <c r="S73" i="4" s="1"/>
  <c r="U73" i="4" s="1"/>
  <c r="M72" i="4"/>
  <c r="S72" i="4" s="1"/>
  <c r="U72" i="4" s="1"/>
  <c r="M71" i="4"/>
  <c r="S71" i="4" s="1"/>
  <c r="U71" i="4" s="1"/>
  <c r="M70" i="4"/>
  <c r="S70" i="4" s="1"/>
  <c r="U70" i="4" s="1"/>
  <c r="M69" i="4"/>
  <c r="S69" i="4" s="1"/>
  <c r="U69" i="4" s="1"/>
  <c r="M68" i="4"/>
  <c r="S68" i="4" s="1"/>
  <c r="U68" i="4" s="1"/>
  <c r="L58" i="4" l="1"/>
  <c r="M50" i="4" l="1"/>
  <c r="M16" i="4" l="1"/>
  <c r="M2" i="4" l="1"/>
  <c r="M3" i="4" l="1"/>
  <c r="S3" i="4" s="1"/>
  <c r="U3" i="4" s="1"/>
  <c r="M4" i="4"/>
  <c r="S4" i="4" s="1"/>
  <c r="U4" i="4" s="1"/>
  <c r="M5" i="4"/>
  <c r="S5" i="4" s="1"/>
  <c r="U5" i="4" s="1"/>
  <c r="M7" i="4"/>
  <c r="S7" i="4" s="1"/>
  <c r="U7" i="4" s="1"/>
  <c r="M8" i="4"/>
  <c r="S8" i="4" s="1"/>
  <c r="U8" i="4" s="1"/>
  <c r="M9" i="4"/>
  <c r="S9" i="4" s="1"/>
  <c r="U9" i="4" s="1"/>
  <c r="M10" i="4"/>
  <c r="S10" i="4" s="1"/>
  <c r="U10" i="4" s="1"/>
  <c r="M11" i="4"/>
  <c r="S11" i="4" s="1"/>
  <c r="U11" i="4" s="1"/>
  <c r="M12" i="4"/>
  <c r="S12" i="4" s="1"/>
  <c r="U12" i="4" s="1"/>
  <c r="M13" i="4"/>
  <c r="M14" i="4"/>
  <c r="M15" i="4"/>
  <c r="S15" i="4" s="1"/>
  <c r="U15" i="4" s="1"/>
  <c r="S16" i="4"/>
  <c r="U16" i="4" s="1"/>
  <c r="M17" i="4"/>
  <c r="M18" i="4"/>
  <c r="S18" i="4" s="1"/>
  <c r="U18" i="4" s="1"/>
  <c r="M19" i="4"/>
  <c r="S19" i="4" s="1"/>
  <c r="U19" i="4" s="1"/>
  <c r="M20" i="4"/>
  <c r="S20" i="4" s="1"/>
  <c r="U20" i="4" s="1"/>
  <c r="M21" i="4"/>
  <c r="M22" i="4"/>
  <c r="M23" i="4"/>
  <c r="M24" i="4"/>
  <c r="S24" i="4" s="1"/>
  <c r="U24" i="4" s="1"/>
  <c r="M25" i="4"/>
  <c r="M26" i="4"/>
  <c r="S26" i="4" s="1"/>
  <c r="U26" i="4" s="1"/>
  <c r="M27" i="4"/>
  <c r="S27" i="4" s="1"/>
  <c r="U27" i="4" s="1"/>
  <c r="M28" i="4"/>
  <c r="S28" i="4" s="1"/>
  <c r="U28" i="4" s="1"/>
  <c r="M29" i="4"/>
  <c r="M30" i="4"/>
  <c r="M31" i="4"/>
  <c r="S31" i="4" s="1"/>
  <c r="U31" i="4" s="1"/>
  <c r="M32" i="4"/>
  <c r="S32" i="4" s="1"/>
  <c r="U32" i="4" s="1"/>
  <c r="M33" i="4"/>
  <c r="S33" i="4" s="1"/>
  <c r="U33" i="4" s="1"/>
  <c r="M34" i="4"/>
  <c r="M35" i="4"/>
  <c r="S35" i="4" s="1"/>
  <c r="U35" i="4" s="1"/>
  <c r="M36" i="4"/>
  <c r="S36" i="4" s="1"/>
  <c r="U36" i="4" s="1"/>
  <c r="M37" i="4"/>
  <c r="M38" i="4"/>
  <c r="S38" i="4" s="1"/>
  <c r="U38" i="4" s="1"/>
  <c r="M39" i="4"/>
  <c r="S39" i="4" s="1"/>
  <c r="U39" i="4" s="1"/>
  <c r="M40" i="4"/>
  <c r="S40" i="4" s="1"/>
  <c r="U40" i="4" s="1"/>
  <c r="M41" i="4"/>
  <c r="S41" i="4" s="1"/>
  <c r="U41" i="4" s="1"/>
  <c r="M42" i="4"/>
  <c r="S42" i="4" s="1"/>
  <c r="U42" i="4" s="1"/>
  <c r="M43" i="4"/>
  <c r="S43" i="4" s="1"/>
  <c r="U43" i="4" s="1"/>
  <c r="M44" i="4"/>
  <c r="S44" i="4" s="1"/>
  <c r="U44" i="4" s="1"/>
  <c r="M45" i="4"/>
  <c r="S45" i="4" s="1"/>
  <c r="U45" i="4" s="1"/>
  <c r="M46" i="4"/>
  <c r="M47" i="4"/>
  <c r="S47" i="4" s="1"/>
  <c r="U47" i="4" s="1"/>
  <c r="M48" i="4"/>
  <c r="S48" i="4" s="1"/>
  <c r="U48" i="4" s="1"/>
  <c r="M49" i="4"/>
  <c r="S49" i="4" s="1"/>
  <c r="U49" i="4" s="1"/>
  <c r="M51" i="4"/>
  <c r="S51" i="4" s="1"/>
  <c r="U51" i="4" s="1"/>
  <c r="M52" i="4"/>
  <c r="S52" i="4" s="1"/>
  <c r="U52" i="4" s="1"/>
  <c r="M53" i="4"/>
  <c r="S53" i="4" s="1"/>
  <c r="U53" i="4" s="1"/>
  <c r="M54" i="4"/>
  <c r="S54" i="4" s="1"/>
  <c r="U54" i="4" s="1"/>
  <c r="M59" i="4"/>
  <c r="S59" i="4" s="1"/>
  <c r="U59" i="4" s="1"/>
  <c r="M60" i="4"/>
  <c r="S60" i="4" s="1"/>
  <c r="U60" i="4" s="1"/>
  <c r="M61" i="4"/>
  <c r="S61" i="4" s="1"/>
  <c r="U61" i="4" s="1"/>
  <c r="M62" i="4"/>
  <c r="S62" i="4" s="1"/>
  <c r="U62" i="4" s="1"/>
  <c r="M63" i="4"/>
  <c r="S63" i="4" s="1"/>
  <c r="U63" i="4" s="1"/>
  <c r="M64" i="4"/>
  <c r="S64" i="4" s="1"/>
  <c r="U64" i="4" s="1"/>
  <c r="M65" i="4"/>
  <c r="S65" i="4" s="1"/>
  <c r="U65" i="4" s="1"/>
  <c r="M66" i="4"/>
  <c r="S66" i="4" s="1"/>
  <c r="U66" i="4" s="1"/>
  <c r="M67" i="4"/>
  <c r="S67" i="4" s="1"/>
  <c r="U67" i="4" s="1"/>
  <c r="M79" i="4"/>
  <c r="S79" i="4" s="1"/>
  <c r="U79" i="4" s="1"/>
  <c r="M80" i="4"/>
  <c r="S80" i="4" s="1"/>
  <c r="U80" i="4" s="1"/>
  <c r="M81" i="4"/>
  <c r="S81" i="4" s="1"/>
  <c r="U81" i="4" s="1"/>
  <c r="M82" i="4"/>
  <c r="S82" i="4" s="1"/>
  <c r="U82" i="4" s="1"/>
  <c r="M83" i="4"/>
  <c r="S83" i="4" s="1"/>
  <c r="U83" i="4" s="1"/>
  <c r="M84" i="4"/>
  <c r="S84" i="4" s="1"/>
  <c r="U84" i="4" s="1"/>
  <c r="M85" i="4"/>
  <c r="S85" i="4" s="1"/>
  <c r="U85" i="4" s="1"/>
  <c r="M86" i="4"/>
  <c r="M87" i="4"/>
  <c r="S87" i="4" s="1"/>
  <c r="U87" i="4" s="1"/>
  <c r="M88" i="4"/>
  <c r="S88" i="4" s="1"/>
  <c r="U88" i="4" s="1"/>
  <c r="M89" i="4"/>
  <c r="S89" i="4" s="1"/>
  <c r="U89" i="4" s="1"/>
  <c r="M90" i="4"/>
  <c r="S90" i="4" s="1"/>
  <c r="U90" i="4" s="1"/>
  <c r="M92" i="4"/>
  <c r="S92" i="4" s="1"/>
  <c r="U92" i="4" s="1"/>
  <c r="S86" i="4"/>
  <c r="U86" i="4" s="1"/>
  <c r="S58" i="4"/>
  <c r="U58" i="4" s="1"/>
  <c r="S50" i="4"/>
  <c r="U50" i="4" s="1"/>
  <c r="S46" i="4"/>
  <c r="U46" i="4" s="1"/>
  <c r="S37" i="4"/>
  <c r="U37" i="4" s="1"/>
  <c r="S34" i="4"/>
  <c r="U34" i="4" s="1"/>
  <c r="S30" i="4"/>
  <c r="U30" i="4" s="1"/>
  <c r="S29" i="4"/>
  <c r="U29" i="4" s="1"/>
  <c r="S25" i="4"/>
  <c r="U25" i="4" s="1"/>
  <c r="S23" i="4"/>
  <c r="U23" i="4" s="1"/>
  <c r="S22" i="4"/>
  <c r="U22" i="4" s="1"/>
  <c r="S21" i="4"/>
  <c r="U21" i="4" s="1"/>
  <c r="S17" i="4"/>
  <c r="U17" i="4" s="1"/>
  <c r="S14" i="4"/>
  <c r="U14" i="4" s="1"/>
  <c r="S13" i="4"/>
  <c r="U13" i="4" s="1"/>
  <c r="S6" i="4"/>
  <c r="U6" i="4" s="1"/>
  <c r="S2" i="4"/>
  <c r="U2" i="4" s="1"/>
  <c r="M1195" i="3" l="1"/>
  <c r="M1191" i="3" l="1"/>
  <c r="M1190" i="3"/>
  <c r="M1210" i="3" l="1"/>
  <c r="S1210" i="3" s="1"/>
  <c r="U1210" i="3" s="1"/>
  <c r="M1209" i="3"/>
  <c r="S1209" i="3" s="1"/>
  <c r="U1209" i="3" s="1"/>
  <c r="S1208" i="3"/>
  <c r="U1208" i="3" s="1"/>
  <c r="M1208" i="3"/>
  <c r="M1207" i="3"/>
  <c r="S1207" i="3" s="1"/>
  <c r="U1207" i="3" s="1"/>
  <c r="M1206" i="3"/>
  <c r="S1206" i="3" s="1"/>
  <c r="U1206" i="3" s="1"/>
  <c r="M1205" i="3"/>
  <c r="S1205" i="3" s="1"/>
  <c r="U1205" i="3" s="1"/>
  <c r="S1204" i="3"/>
  <c r="U1204" i="3" s="1"/>
  <c r="M1204" i="3"/>
  <c r="M1203" i="3"/>
  <c r="S1203" i="3" s="1"/>
  <c r="U1203" i="3" s="1"/>
  <c r="M1202" i="3"/>
  <c r="S1202" i="3" s="1"/>
  <c r="U1202" i="3" s="1"/>
  <c r="M1201" i="3"/>
  <c r="S1201" i="3" s="1"/>
  <c r="U1201" i="3" s="1"/>
  <c r="S1200" i="3"/>
  <c r="U1200" i="3" s="1"/>
  <c r="M1200" i="3"/>
  <c r="S1199" i="3"/>
  <c r="U1199" i="3" s="1"/>
  <c r="M1199" i="3"/>
  <c r="M1198" i="3"/>
  <c r="S1198" i="3" s="1"/>
  <c r="U1198" i="3" s="1"/>
  <c r="M1197" i="3"/>
  <c r="S1197" i="3" s="1"/>
  <c r="U1197" i="3" s="1"/>
  <c r="M1196" i="3"/>
  <c r="S1196" i="3" s="1"/>
  <c r="U1196" i="3" s="1"/>
  <c r="S1195" i="3"/>
  <c r="U1195" i="3" s="1"/>
  <c r="M1194" i="3"/>
  <c r="S1194" i="3" s="1"/>
  <c r="U1194" i="3" s="1"/>
  <c r="M1193" i="3"/>
  <c r="S1193" i="3" s="1"/>
  <c r="U1193" i="3" s="1"/>
  <c r="M1192" i="3"/>
  <c r="S1192" i="3" s="1"/>
  <c r="U1192" i="3" s="1"/>
  <c r="S1191" i="3"/>
  <c r="U1191" i="3" s="1"/>
  <c r="S1190" i="3"/>
  <c r="U1190" i="3" s="1"/>
  <c r="M1189" i="3"/>
  <c r="S1189" i="3" s="1"/>
  <c r="U1189" i="3" s="1"/>
  <c r="S1188" i="3"/>
  <c r="U1188" i="3" s="1"/>
  <c r="M1188" i="3"/>
  <c r="M1187" i="3"/>
  <c r="S1187" i="3" s="1"/>
  <c r="U1187" i="3" s="1"/>
  <c r="M1186" i="3"/>
  <c r="S1186" i="3" s="1"/>
  <c r="U1186" i="3" s="1"/>
  <c r="M1182" i="3"/>
  <c r="S1182" i="3" s="1"/>
  <c r="U1182" i="3" s="1"/>
  <c r="M1181" i="3"/>
  <c r="S1181" i="3" s="1"/>
  <c r="U1181" i="3" s="1"/>
  <c r="U1180" i="3"/>
  <c r="S1180" i="3"/>
  <c r="M1180" i="3"/>
  <c r="M1179" i="3"/>
  <c r="S1179" i="3" s="1"/>
  <c r="U1179" i="3" s="1"/>
  <c r="M1178" i="3"/>
  <c r="S1178" i="3" s="1"/>
  <c r="U1178" i="3" s="1"/>
  <c r="M1177" i="3"/>
  <c r="S1177" i="3" s="1"/>
  <c r="U1177" i="3" s="1"/>
  <c r="U1176" i="3"/>
  <c r="S1176" i="3"/>
  <c r="M1176" i="3"/>
  <c r="M1175" i="3"/>
  <c r="S1175" i="3" s="1"/>
  <c r="U1175" i="3" s="1"/>
  <c r="M1174" i="3"/>
  <c r="S1174" i="3" s="1"/>
  <c r="U1174" i="3" s="1"/>
  <c r="M1173" i="3"/>
  <c r="S1173" i="3" s="1"/>
  <c r="U1173" i="3" s="1"/>
  <c r="U1172" i="3"/>
  <c r="S1172" i="3"/>
  <c r="M1172" i="3"/>
  <c r="M1171" i="3"/>
  <c r="S1171" i="3" s="1"/>
  <c r="U1171" i="3" s="1"/>
  <c r="M1170" i="3"/>
  <c r="S1170" i="3" s="1"/>
  <c r="U1170" i="3" s="1"/>
  <c r="M1169" i="3"/>
  <c r="S1169" i="3" s="1"/>
  <c r="U1169" i="3" s="1"/>
  <c r="U1168" i="3"/>
  <c r="S1168" i="3"/>
  <c r="M1168" i="3"/>
  <c r="S1167" i="3"/>
  <c r="U1167" i="3" s="1"/>
  <c r="M1167" i="3"/>
  <c r="M1166" i="3"/>
  <c r="S1166" i="3" s="1"/>
  <c r="U1166" i="3" s="1"/>
  <c r="M1165" i="3"/>
  <c r="S1165" i="3" s="1"/>
  <c r="U1165" i="3" s="1"/>
  <c r="M1164" i="3"/>
  <c r="S1164" i="3" s="1"/>
  <c r="U1164" i="3" s="1"/>
  <c r="M1163" i="3"/>
  <c r="S1163" i="3" s="1"/>
  <c r="U1163" i="3" s="1"/>
  <c r="M1162" i="3"/>
  <c r="S1162" i="3" s="1"/>
  <c r="U1162" i="3" s="1"/>
  <c r="M1161" i="3"/>
  <c r="S1161" i="3" s="1"/>
  <c r="U1161" i="3" s="1"/>
  <c r="U1160" i="3"/>
  <c r="M1160" i="3"/>
  <c r="S1160" i="3" s="1"/>
  <c r="M1159" i="3"/>
  <c r="S1159" i="3" s="1"/>
  <c r="U1159" i="3" s="1"/>
  <c r="M1158" i="3"/>
  <c r="S1158" i="3" s="1"/>
  <c r="U1158" i="3" s="1"/>
  <c r="M1157" i="3"/>
  <c r="S1157" i="3" s="1"/>
  <c r="U1157" i="3" s="1"/>
  <c r="U1156" i="3"/>
  <c r="M1156" i="3"/>
  <c r="S1156" i="3" s="1"/>
  <c r="M1155" i="3"/>
  <c r="S1155" i="3" s="1"/>
  <c r="U1155" i="3" s="1"/>
  <c r="M1154" i="3"/>
  <c r="S1154" i="3" s="1"/>
  <c r="U1154" i="3" s="1"/>
  <c r="M1153" i="3"/>
  <c r="S1153" i="3" s="1"/>
  <c r="U1153" i="3" s="1"/>
  <c r="M1152" i="3"/>
  <c r="S1152" i="3" s="1"/>
  <c r="U1152" i="3" s="1"/>
  <c r="M1151" i="3"/>
  <c r="S1151" i="3" s="1"/>
  <c r="U1151" i="3" s="1"/>
  <c r="M1150" i="3"/>
  <c r="S1150" i="3" s="1"/>
  <c r="U1150" i="3" s="1"/>
  <c r="M1149" i="3"/>
  <c r="S1149" i="3" s="1"/>
  <c r="U1149" i="3" s="1"/>
  <c r="S1148" i="3"/>
  <c r="U1148" i="3" s="1"/>
  <c r="M1148" i="3"/>
  <c r="M1147" i="3"/>
  <c r="S1147" i="3" s="1"/>
  <c r="U1147" i="3" s="1"/>
  <c r="M1146" i="3"/>
  <c r="S1146" i="3" s="1"/>
  <c r="U1146" i="3" s="1"/>
  <c r="M1145" i="3"/>
  <c r="S1145" i="3" s="1"/>
  <c r="U1145" i="3" s="1"/>
  <c r="S1144" i="3"/>
  <c r="U1144" i="3" s="1"/>
  <c r="M1144" i="3"/>
  <c r="M1143" i="3"/>
  <c r="S1143" i="3" s="1"/>
  <c r="U1143" i="3" s="1"/>
  <c r="M1142" i="3"/>
  <c r="S1142" i="3" s="1"/>
  <c r="U1142" i="3" s="1"/>
  <c r="M1141" i="3"/>
  <c r="S1141" i="3" s="1"/>
  <c r="U1141" i="3" s="1"/>
  <c r="S1140" i="3"/>
  <c r="U1140" i="3" s="1"/>
  <c r="M1140" i="3"/>
  <c r="M1139" i="3"/>
  <c r="S1139" i="3" s="1"/>
  <c r="U1139" i="3" s="1"/>
  <c r="M1138" i="3"/>
  <c r="S1138" i="3" s="1"/>
  <c r="U1138" i="3" s="1"/>
  <c r="M1137" i="3"/>
  <c r="S1137" i="3" s="1"/>
  <c r="U1137" i="3" s="1"/>
  <c r="S1136" i="3"/>
  <c r="U1136" i="3" s="1"/>
  <c r="M1136" i="3"/>
  <c r="M1135" i="3"/>
  <c r="S1135" i="3" s="1"/>
  <c r="U1135" i="3" s="1"/>
  <c r="M1134" i="3"/>
  <c r="S1134" i="3" s="1"/>
  <c r="U1134" i="3" s="1"/>
  <c r="M1133" i="3"/>
  <c r="S1133" i="3" s="1"/>
  <c r="U1133" i="3" s="1"/>
  <c r="M1132" i="3"/>
  <c r="S1132" i="3" s="1"/>
  <c r="U1132" i="3" s="1"/>
  <c r="M1131" i="3"/>
  <c r="S1131" i="3" s="1"/>
  <c r="U1131" i="3" s="1"/>
  <c r="M1130" i="3"/>
  <c r="S1130" i="3" s="1"/>
  <c r="U1130" i="3" s="1"/>
  <c r="M1129" i="3"/>
  <c r="S1129" i="3" s="1"/>
  <c r="U1129" i="3" s="1"/>
  <c r="M1128" i="3"/>
  <c r="S1128" i="3" s="1"/>
  <c r="U1128" i="3" s="1"/>
  <c r="M1127" i="3"/>
  <c r="S1127" i="3" s="1"/>
  <c r="U1127" i="3" s="1"/>
  <c r="M1126" i="3"/>
  <c r="S1126" i="3" s="1"/>
  <c r="U1126" i="3" s="1"/>
  <c r="M1125" i="3"/>
  <c r="S1125" i="3" s="1"/>
  <c r="U1125" i="3" s="1"/>
  <c r="M1124" i="3"/>
  <c r="S1124" i="3" s="1"/>
  <c r="U1124" i="3" s="1"/>
  <c r="M1123" i="3"/>
  <c r="S1123" i="3" s="1"/>
  <c r="U1123" i="3" s="1"/>
  <c r="M1122" i="3"/>
  <c r="S1122" i="3" s="1"/>
  <c r="U1122" i="3" s="1"/>
  <c r="M1121" i="3"/>
  <c r="S1121" i="3" s="1"/>
  <c r="U1121" i="3" s="1"/>
  <c r="M1120" i="3"/>
  <c r="S1120" i="3" s="1"/>
  <c r="U1120" i="3" s="1"/>
  <c r="S1119" i="3"/>
  <c r="U1119" i="3" s="1"/>
  <c r="M1119" i="3"/>
  <c r="M1118" i="3"/>
  <c r="S1118" i="3" s="1"/>
  <c r="U1118" i="3" s="1"/>
  <c r="M1117" i="3"/>
  <c r="S1117" i="3" s="1"/>
  <c r="U1117" i="3" s="1"/>
  <c r="M1116" i="3"/>
  <c r="S1116" i="3" s="1"/>
  <c r="U1116" i="3" s="1"/>
  <c r="S1115" i="3"/>
  <c r="U1115" i="3" s="1"/>
  <c r="M1115" i="3"/>
  <c r="M1114" i="3"/>
  <c r="S1114" i="3" s="1"/>
  <c r="U1114" i="3" s="1"/>
  <c r="M1113" i="3"/>
  <c r="S1113" i="3" s="1"/>
  <c r="U1113" i="3" s="1"/>
  <c r="M1112" i="3"/>
  <c r="S1112" i="3" s="1"/>
  <c r="U1112" i="3" s="1"/>
  <c r="M1111" i="3"/>
  <c r="S1111" i="3" s="1"/>
  <c r="U1111" i="3" s="1"/>
  <c r="M1110" i="3"/>
  <c r="S1110" i="3" s="1"/>
  <c r="U1110" i="3" s="1"/>
  <c r="M1109" i="3"/>
  <c r="S1109" i="3" s="1"/>
  <c r="U1109" i="3" s="1"/>
  <c r="M1108" i="3"/>
  <c r="S1108" i="3" s="1"/>
  <c r="U1108" i="3" s="1"/>
  <c r="M1107" i="3"/>
  <c r="S1107" i="3" s="1"/>
  <c r="U1107" i="3" s="1"/>
  <c r="M1106" i="3"/>
  <c r="S1106" i="3" s="1"/>
  <c r="U1106" i="3" s="1"/>
  <c r="M1105" i="3"/>
  <c r="S1105" i="3" s="1"/>
  <c r="U1105" i="3" s="1"/>
  <c r="M1104" i="3"/>
  <c r="S1104" i="3" s="1"/>
  <c r="U1104" i="3" s="1"/>
  <c r="M1103" i="3"/>
  <c r="S1103" i="3" s="1"/>
  <c r="U1103" i="3" s="1"/>
  <c r="M1102" i="3"/>
  <c r="S1102" i="3" s="1"/>
  <c r="U1102" i="3" s="1"/>
  <c r="M1101" i="3"/>
  <c r="S1101" i="3" s="1"/>
  <c r="U1101" i="3" s="1"/>
  <c r="U1100" i="3"/>
  <c r="S1100" i="3"/>
  <c r="M1100" i="3"/>
  <c r="M1099" i="3"/>
  <c r="S1099" i="3" s="1"/>
  <c r="U1099" i="3" s="1"/>
  <c r="M1098" i="3"/>
  <c r="S1098" i="3" s="1"/>
  <c r="U1098" i="3" s="1"/>
  <c r="M1097" i="3"/>
  <c r="S1097" i="3" s="1"/>
  <c r="U1097" i="3" s="1"/>
  <c r="U1096" i="3"/>
  <c r="S1096" i="3"/>
  <c r="M1096" i="3"/>
  <c r="M1095" i="3"/>
  <c r="S1095" i="3" s="1"/>
  <c r="U1095" i="3" s="1"/>
  <c r="M1094" i="3"/>
  <c r="S1094" i="3" s="1"/>
  <c r="U1094" i="3" s="1"/>
  <c r="M1093" i="3"/>
  <c r="S1093" i="3" s="1"/>
  <c r="U1093" i="3" s="1"/>
  <c r="U1092" i="3"/>
  <c r="S1092" i="3"/>
  <c r="M1092" i="3"/>
  <c r="M1091" i="3"/>
  <c r="S1091" i="3" s="1"/>
  <c r="U1091" i="3" s="1"/>
  <c r="M1090" i="3"/>
  <c r="S1090" i="3" s="1"/>
  <c r="U1090" i="3" s="1"/>
  <c r="S1089" i="3"/>
  <c r="U1089" i="3" s="1"/>
  <c r="M1089" i="3"/>
  <c r="M1088" i="3"/>
  <c r="S1088" i="3" s="1"/>
  <c r="U1088" i="3" s="1"/>
  <c r="M1087" i="3"/>
  <c r="S1087" i="3" s="1"/>
  <c r="U1087" i="3" s="1"/>
  <c r="M1086" i="3"/>
  <c r="S1086" i="3" s="1"/>
  <c r="U1086" i="3" s="1"/>
  <c r="M1085" i="3"/>
  <c r="S1085" i="3" s="1"/>
  <c r="U1085" i="3" s="1"/>
  <c r="M1084" i="3"/>
  <c r="S1084" i="3" s="1"/>
  <c r="U1084" i="3" s="1"/>
  <c r="S1083" i="3"/>
  <c r="U1083" i="3" s="1"/>
  <c r="M1083" i="3"/>
  <c r="M1082" i="3"/>
  <c r="S1082" i="3" s="1"/>
  <c r="U1082" i="3" s="1"/>
  <c r="M1081" i="3"/>
  <c r="S1081" i="3" s="1"/>
  <c r="U1081" i="3" s="1"/>
  <c r="M1080" i="3"/>
  <c r="S1080" i="3" s="1"/>
  <c r="U1080" i="3" s="1"/>
  <c r="M1079" i="3"/>
  <c r="S1079" i="3" s="1"/>
  <c r="U1079" i="3" s="1"/>
  <c r="M1078" i="3"/>
  <c r="S1078" i="3" s="1"/>
  <c r="U1078" i="3" s="1"/>
  <c r="M1077" i="3"/>
  <c r="S1077" i="3" s="1"/>
  <c r="U1077" i="3" s="1"/>
  <c r="S1076" i="3"/>
  <c r="U1076" i="3" s="1"/>
  <c r="M1076" i="3"/>
  <c r="M1075" i="3"/>
  <c r="S1075" i="3" s="1"/>
  <c r="U1075" i="3" s="1"/>
  <c r="M1074" i="3"/>
  <c r="S1074" i="3" s="1"/>
  <c r="U1074" i="3" s="1"/>
  <c r="M1073" i="3"/>
  <c r="S1073" i="3" s="1"/>
  <c r="U1073" i="3" s="1"/>
  <c r="M1072" i="3"/>
  <c r="S1072" i="3" s="1"/>
  <c r="U1072" i="3" s="1"/>
  <c r="M1071" i="3"/>
  <c r="S1071" i="3" s="1"/>
  <c r="U1071" i="3" s="1"/>
  <c r="M1070" i="3"/>
  <c r="S1070" i="3" s="1"/>
  <c r="U1070" i="3" s="1"/>
  <c r="U1069" i="3"/>
  <c r="M1069" i="3"/>
  <c r="S1069" i="3" s="1"/>
  <c r="M1068" i="3"/>
  <c r="S1068" i="3" s="1"/>
  <c r="U1068" i="3" s="1"/>
  <c r="M1067" i="3"/>
  <c r="S1067" i="3" s="1"/>
  <c r="U1067" i="3" s="1"/>
  <c r="M1066" i="3"/>
  <c r="S1066" i="3" s="1"/>
  <c r="U1066" i="3" s="1"/>
  <c r="M1065" i="3"/>
  <c r="S1065" i="3" s="1"/>
  <c r="U1065" i="3" s="1"/>
  <c r="M1064" i="3"/>
  <c r="S1064" i="3" s="1"/>
  <c r="U1064" i="3" s="1"/>
  <c r="M1063" i="3"/>
  <c r="S1063" i="3" s="1"/>
  <c r="U1063" i="3" s="1"/>
  <c r="M1062" i="3"/>
  <c r="S1062" i="3" s="1"/>
  <c r="U1062" i="3" s="1"/>
  <c r="M1061" i="3"/>
  <c r="S1061" i="3" s="1"/>
  <c r="U1061" i="3" s="1"/>
  <c r="M1060" i="3"/>
  <c r="S1060" i="3" s="1"/>
  <c r="U1060" i="3" s="1"/>
  <c r="S1059" i="3"/>
  <c r="U1059" i="3" s="1"/>
  <c r="M1059" i="3"/>
  <c r="M1058" i="3"/>
  <c r="S1058" i="3" s="1"/>
  <c r="U1058" i="3" s="1"/>
  <c r="M1057" i="3"/>
  <c r="S1057" i="3" s="1"/>
  <c r="U1057" i="3" s="1"/>
  <c r="M1056" i="3"/>
  <c r="S1056" i="3" s="1"/>
  <c r="U1056" i="3" s="1"/>
  <c r="M1055" i="3"/>
  <c r="S1055" i="3" s="1"/>
  <c r="U1055" i="3" s="1"/>
  <c r="M1054" i="3"/>
  <c r="S1054" i="3" s="1"/>
  <c r="U1054" i="3" s="1"/>
  <c r="M1053" i="3"/>
  <c r="S1053" i="3" s="1"/>
  <c r="U1053" i="3" s="1"/>
  <c r="M1052" i="3"/>
  <c r="S1052" i="3" s="1"/>
  <c r="U1052" i="3" s="1"/>
  <c r="M1051" i="3"/>
  <c r="S1051" i="3" s="1"/>
  <c r="U1051" i="3" s="1"/>
  <c r="M1050" i="3"/>
  <c r="S1050" i="3" s="1"/>
  <c r="U1050" i="3" s="1"/>
  <c r="M1049" i="3"/>
  <c r="S1049" i="3" s="1"/>
  <c r="U1049" i="3" s="1"/>
  <c r="S1048" i="3"/>
  <c r="U1048" i="3" s="1"/>
  <c r="M1048" i="3"/>
  <c r="M1047" i="3"/>
  <c r="S1047" i="3" s="1"/>
  <c r="U1047" i="3" s="1"/>
  <c r="M1046" i="3"/>
  <c r="S1046" i="3" s="1"/>
  <c r="U1046" i="3" s="1"/>
  <c r="U1045" i="3"/>
  <c r="M1045" i="3"/>
  <c r="S1045" i="3" s="1"/>
  <c r="M1044" i="3"/>
  <c r="S1044" i="3" s="1"/>
  <c r="U1044" i="3" s="1"/>
  <c r="M1043" i="3"/>
  <c r="S1043" i="3" s="1"/>
  <c r="U1043" i="3" s="1"/>
  <c r="M1042" i="3"/>
  <c r="S1042" i="3" s="1"/>
  <c r="U1042" i="3" s="1"/>
  <c r="U1041" i="3"/>
  <c r="M1041" i="3"/>
  <c r="S1041" i="3" s="1"/>
  <c r="M1040" i="3"/>
  <c r="S1040" i="3" s="1"/>
  <c r="U1040" i="3" s="1"/>
  <c r="M1039" i="3"/>
  <c r="S1039" i="3" s="1"/>
  <c r="U1039" i="3" s="1"/>
  <c r="M1038" i="3"/>
  <c r="S1038" i="3" s="1"/>
  <c r="U1038" i="3" s="1"/>
  <c r="M1037" i="3"/>
  <c r="S1037" i="3" s="1"/>
  <c r="U1037" i="3" s="1"/>
  <c r="M1036" i="3"/>
  <c r="S1036" i="3" s="1"/>
  <c r="U1036" i="3" s="1"/>
  <c r="M1035" i="3"/>
  <c r="S1035" i="3" s="1"/>
  <c r="U1035" i="3" s="1"/>
  <c r="U1034" i="3"/>
  <c r="S1034" i="3"/>
  <c r="M1034" i="3"/>
  <c r="M1033" i="3"/>
  <c r="S1033" i="3" s="1"/>
  <c r="U1033" i="3" s="1"/>
  <c r="M1032" i="3"/>
  <c r="S1032" i="3" s="1"/>
  <c r="U1032" i="3" s="1"/>
  <c r="M1031" i="3"/>
  <c r="S1031" i="3" s="1"/>
  <c r="U1031" i="3" s="1"/>
  <c r="M1030" i="3"/>
  <c r="S1030" i="3" s="1"/>
  <c r="U1030" i="3" s="1"/>
  <c r="M1029" i="3"/>
  <c r="S1029" i="3" s="1"/>
  <c r="U1029" i="3" s="1"/>
  <c r="M1028" i="3"/>
  <c r="S1028" i="3" s="1"/>
  <c r="U1028" i="3" s="1"/>
  <c r="M1027" i="3"/>
  <c r="S1027" i="3" s="1"/>
  <c r="U1027" i="3" s="1"/>
  <c r="M1026" i="3"/>
  <c r="S1026" i="3" s="1"/>
  <c r="U1026" i="3" s="1"/>
  <c r="M1025" i="3"/>
  <c r="S1025" i="3" s="1"/>
  <c r="U1025" i="3" s="1"/>
  <c r="M1024" i="3"/>
  <c r="S1024" i="3" s="1"/>
  <c r="U1024" i="3" s="1"/>
  <c r="M1023" i="3"/>
  <c r="S1023" i="3" s="1"/>
  <c r="U1023" i="3" s="1"/>
  <c r="U1022" i="3"/>
  <c r="S1022" i="3"/>
  <c r="M1022" i="3"/>
  <c r="M1021" i="3"/>
  <c r="S1021" i="3" s="1"/>
  <c r="U1021" i="3" s="1"/>
  <c r="M1020" i="3"/>
  <c r="S1020" i="3" s="1"/>
  <c r="U1020" i="3" s="1"/>
  <c r="M1019" i="3"/>
  <c r="S1019" i="3" s="1"/>
  <c r="U1019" i="3" s="1"/>
  <c r="U1018" i="3"/>
  <c r="M1018" i="3"/>
  <c r="S1018" i="3" s="1"/>
  <c r="M1017" i="3"/>
  <c r="S1017" i="3" s="1"/>
  <c r="U1017" i="3" s="1"/>
  <c r="M1016" i="3"/>
  <c r="S1016" i="3" s="1"/>
  <c r="U1016" i="3" s="1"/>
  <c r="M1015" i="3"/>
  <c r="S1015" i="3" s="1"/>
  <c r="U1015" i="3" s="1"/>
  <c r="M1014" i="3"/>
  <c r="S1014" i="3" s="1"/>
  <c r="U1014" i="3" s="1"/>
  <c r="U1013" i="3"/>
  <c r="S1013" i="3"/>
  <c r="M1013" i="3"/>
  <c r="M1012" i="3"/>
  <c r="S1012" i="3" s="1"/>
  <c r="U1012" i="3" s="1"/>
  <c r="M1011" i="3"/>
  <c r="S1011" i="3" s="1"/>
  <c r="U1011" i="3" s="1"/>
  <c r="U1010" i="3"/>
  <c r="S1010" i="3"/>
  <c r="M1010" i="3"/>
  <c r="M1009" i="3"/>
  <c r="S1009" i="3" s="1"/>
  <c r="U1009" i="3" s="1"/>
  <c r="M1008" i="3"/>
  <c r="S1008" i="3" s="1"/>
  <c r="U1008" i="3" s="1"/>
  <c r="M1007" i="3"/>
  <c r="S1007" i="3" s="1"/>
  <c r="U1007" i="3" s="1"/>
  <c r="U1006" i="3"/>
  <c r="M1006" i="3"/>
  <c r="S1006" i="3" s="1"/>
  <c r="M1005" i="3"/>
  <c r="S1005" i="3" s="1"/>
  <c r="U1005" i="3" s="1"/>
  <c r="M1004" i="3"/>
  <c r="S1004" i="3" s="1"/>
  <c r="U1004" i="3" s="1"/>
  <c r="M1003" i="3"/>
  <c r="S1003" i="3" s="1"/>
  <c r="U1003" i="3" s="1"/>
  <c r="M1002" i="3"/>
  <c r="S1002" i="3" s="1"/>
  <c r="U1002" i="3" s="1"/>
  <c r="U1001" i="3"/>
  <c r="S1001" i="3"/>
  <c r="M1001" i="3"/>
  <c r="M1000" i="3"/>
  <c r="S1000" i="3" s="1"/>
  <c r="U1000" i="3" s="1"/>
  <c r="M999" i="3"/>
  <c r="S999" i="3" s="1"/>
  <c r="U999" i="3" s="1"/>
  <c r="S998" i="3"/>
  <c r="U998" i="3" s="1"/>
  <c r="M998" i="3"/>
  <c r="M997" i="3"/>
  <c r="S997" i="3" s="1"/>
  <c r="U997" i="3" s="1"/>
  <c r="S996" i="3"/>
  <c r="U996" i="3" s="1"/>
  <c r="M996" i="3"/>
  <c r="M995" i="3"/>
  <c r="S995" i="3" s="1"/>
  <c r="U995" i="3" s="1"/>
  <c r="M994" i="3"/>
  <c r="S994" i="3" s="1"/>
  <c r="U994" i="3" s="1"/>
  <c r="S993" i="3"/>
  <c r="U993" i="3" s="1"/>
  <c r="M993" i="3"/>
  <c r="M992" i="3"/>
  <c r="S992" i="3" s="1"/>
  <c r="U992" i="3" s="1"/>
  <c r="M991" i="3"/>
  <c r="S991" i="3" s="1"/>
  <c r="U991" i="3" s="1"/>
  <c r="M990" i="3"/>
  <c r="S990" i="3" s="1"/>
  <c r="U990" i="3" s="1"/>
  <c r="S989" i="3"/>
  <c r="U989" i="3" s="1"/>
  <c r="M989" i="3"/>
  <c r="M988" i="3"/>
  <c r="S988" i="3" s="1"/>
  <c r="U988" i="3" s="1"/>
  <c r="M987" i="3"/>
  <c r="S987" i="3" s="1"/>
  <c r="U987" i="3" s="1"/>
  <c r="M986" i="3"/>
  <c r="S986" i="3" s="1"/>
  <c r="U986" i="3" s="1"/>
  <c r="M985" i="3"/>
  <c r="S985" i="3" s="1"/>
  <c r="U985" i="3" s="1"/>
  <c r="M984" i="3"/>
  <c r="S984" i="3" s="1"/>
  <c r="U984" i="3" s="1"/>
  <c r="M983" i="3"/>
  <c r="S983" i="3" s="1"/>
  <c r="U983" i="3" s="1"/>
  <c r="M982" i="3"/>
  <c r="S982" i="3" s="1"/>
  <c r="U982" i="3" s="1"/>
  <c r="M981" i="3"/>
  <c r="S981" i="3" s="1"/>
  <c r="U981" i="3" s="1"/>
  <c r="M980" i="3"/>
  <c r="S980" i="3" s="1"/>
  <c r="U980" i="3" s="1"/>
  <c r="M979" i="3"/>
  <c r="S979" i="3" s="1"/>
  <c r="U979" i="3" s="1"/>
  <c r="M978" i="3"/>
  <c r="S978" i="3" s="1"/>
  <c r="U978" i="3" s="1"/>
  <c r="M977" i="3"/>
  <c r="S977" i="3" s="1"/>
  <c r="U977" i="3" s="1"/>
  <c r="M976" i="3"/>
  <c r="S976" i="3" s="1"/>
  <c r="U976" i="3" s="1"/>
  <c r="M975" i="3"/>
  <c r="S975" i="3" s="1"/>
  <c r="U975" i="3" s="1"/>
  <c r="U974" i="3"/>
  <c r="S974" i="3"/>
  <c r="M974" i="3"/>
  <c r="M973" i="3"/>
  <c r="S973" i="3" s="1"/>
  <c r="U973" i="3" s="1"/>
  <c r="M972" i="3"/>
  <c r="S972" i="3" s="1"/>
  <c r="U972" i="3" s="1"/>
  <c r="M971" i="3"/>
  <c r="S971" i="3" s="1"/>
  <c r="U971" i="3" s="1"/>
  <c r="U970" i="3"/>
  <c r="M970" i="3"/>
  <c r="S970" i="3" s="1"/>
  <c r="M969" i="3"/>
  <c r="S969" i="3" s="1"/>
  <c r="U969" i="3" s="1"/>
  <c r="M968" i="3"/>
  <c r="S968" i="3" s="1"/>
  <c r="U968" i="3" s="1"/>
  <c r="M967" i="3"/>
  <c r="S967" i="3" s="1"/>
  <c r="U967" i="3" s="1"/>
  <c r="M966" i="3"/>
  <c r="S966" i="3" s="1"/>
  <c r="U966" i="3" s="1"/>
  <c r="U965" i="3"/>
  <c r="S965" i="3"/>
  <c r="M965" i="3"/>
  <c r="M964" i="3"/>
  <c r="S964" i="3" s="1"/>
  <c r="U964" i="3" s="1"/>
  <c r="M963" i="3"/>
  <c r="S963" i="3" s="1"/>
  <c r="U963" i="3" s="1"/>
  <c r="U962" i="3"/>
  <c r="S962" i="3"/>
  <c r="M962" i="3"/>
  <c r="M961" i="3"/>
  <c r="S961" i="3" s="1"/>
  <c r="U961" i="3" s="1"/>
  <c r="M960" i="3"/>
  <c r="S960" i="3" s="1"/>
  <c r="U960" i="3" s="1"/>
  <c r="M959" i="3"/>
  <c r="S959" i="3" s="1"/>
  <c r="U959" i="3" s="1"/>
  <c r="U958" i="3"/>
  <c r="M958" i="3"/>
  <c r="S958" i="3" s="1"/>
  <c r="M957" i="3"/>
  <c r="S957" i="3" s="1"/>
  <c r="U957" i="3" s="1"/>
  <c r="M956" i="3"/>
  <c r="S956" i="3" s="1"/>
  <c r="U956" i="3" s="1"/>
  <c r="M955" i="3"/>
  <c r="S955" i="3" s="1"/>
  <c r="U955" i="3" s="1"/>
  <c r="M954" i="3"/>
  <c r="S954" i="3" s="1"/>
  <c r="U954" i="3" s="1"/>
  <c r="U953" i="3"/>
  <c r="S953" i="3"/>
  <c r="M953" i="3"/>
  <c r="M952" i="3"/>
  <c r="S952" i="3" s="1"/>
  <c r="U952" i="3" s="1"/>
  <c r="M951" i="3"/>
  <c r="S951" i="3" s="1"/>
  <c r="U951" i="3" s="1"/>
  <c r="M950" i="3"/>
  <c r="S950" i="3" s="1"/>
  <c r="U950" i="3" s="1"/>
  <c r="M949" i="3"/>
  <c r="S949" i="3" s="1"/>
  <c r="U949" i="3" s="1"/>
  <c r="M948" i="3"/>
  <c r="S948" i="3" s="1"/>
  <c r="U948" i="3" s="1"/>
  <c r="M947" i="3"/>
  <c r="S947" i="3" s="1"/>
  <c r="U947" i="3" s="1"/>
  <c r="M946" i="3"/>
  <c r="S946" i="3" s="1"/>
  <c r="U946" i="3" s="1"/>
  <c r="M945" i="3"/>
  <c r="S945" i="3" s="1"/>
  <c r="U945" i="3" s="1"/>
  <c r="M944" i="3"/>
  <c r="S944" i="3" s="1"/>
  <c r="U944" i="3" s="1"/>
  <c r="S943" i="3"/>
  <c r="U943" i="3" s="1"/>
  <c r="M942" i="3"/>
  <c r="S942" i="3" s="1"/>
  <c r="U942" i="3" s="1"/>
  <c r="M941" i="3"/>
  <c r="S941" i="3" s="1"/>
  <c r="U941" i="3" s="1"/>
  <c r="M940" i="3"/>
  <c r="S940" i="3" s="1"/>
  <c r="U940" i="3" s="1"/>
  <c r="M939" i="3"/>
  <c r="S939" i="3" s="1"/>
  <c r="U939" i="3" s="1"/>
  <c r="M938" i="3"/>
  <c r="S938" i="3" s="1"/>
  <c r="U938" i="3" s="1"/>
  <c r="M937" i="3"/>
  <c r="S937" i="3" s="1"/>
  <c r="U937" i="3" s="1"/>
  <c r="M936" i="3"/>
  <c r="S936" i="3" s="1"/>
  <c r="U936" i="3" s="1"/>
  <c r="M935" i="3"/>
  <c r="S935" i="3" s="1"/>
  <c r="U935" i="3" s="1"/>
  <c r="M934" i="3"/>
  <c r="S934" i="3" s="1"/>
  <c r="U934" i="3" s="1"/>
  <c r="M933" i="3"/>
  <c r="S933" i="3" s="1"/>
  <c r="U933" i="3" s="1"/>
  <c r="M932" i="3"/>
  <c r="S932" i="3" s="1"/>
  <c r="U932" i="3" s="1"/>
  <c r="U931" i="3"/>
  <c r="M931" i="3"/>
  <c r="S931" i="3" s="1"/>
  <c r="M930" i="3"/>
  <c r="S930" i="3" s="1"/>
  <c r="U930" i="3" s="1"/>
  <c r="M929" i="3"/>
  <c r="S929" i="3" s="1"/>
  <c r="U929" i="3" s="1"/>
  <c r="M928" i="3"/>
  <c r="S928" i="3" s="1"/>
  <c r="U928" i="3" s="1"/>
  <c r="M927" i="3"/>
  <c r="S927" i="3" s="1"/>
  <c r="U927" i="3" s="1"/>
  <c r="M926" i="3"/>
  <c r="S926" i="3" s="1"/>
  <c r="U926" i="3" s="1"/>
  <c r="M925" i="3"/>
  <c r="S925" i="3" s="1"/>
  <c r="U925" i="3" s="1"/>
  <c r="M924" i="3"/>
  <c r="S924" i="3" s="1"/>
  <c r="U924" i="3" s="1"/>
  <c r="M923" i="3"/>
  <c r="S923" i="3" s="1"/>
  <c r="U923" i="3" s="1"/>
  <c r="M922" i="3"/>
  <c r="S922" i="3" s="1"/>
  <c r="U922" i="3" s="1"/>
  <c r="M921" i="3"/>
  <c r="S921" i="3" s="1"/>
  <c r="U921" i="3" s="1"/>
  <c r="S920" i="3"/>
  <c r="U920" i="3" s="1"/>
  <c r="M920" i="3"/>
  <c r="M919" i="3"/>
  <c r="S919" i="3" s="1"/>
  <c r="U919" i="3" s="1"/>
  <c r="M918" i="3"/>
  <c r="S918" i="3" s="1"/>
  <c r="U918" i="3" s="1"/>
  <c r="S917" i="3"/>
  <c r="U917" i="3" s="1"/>
  <c r="M917" i="3"/>
  <c r="M916" i="3"/>
  <c r="S916" i="3" s="1"/>
  <c r="U916" i="3" s="1"/>
  <c r="M915" i="3"/>
  <c r="S915" i="3" s="1"/>
  <c r="U915" i="3" s="1"/>
  <c r="M914" i="3"/>
  <c r="S914" i="3" s="1"/>
  <c r="U914" i="3" s="1"/>
  <c r="M913" i="3"/>
  <c r="S913" i="3" s="1"/>
  <c r="U913" i="3" s="1"/>
  <c r="M912" i="3"/>
  <c r="S912" i="3" s="1"/>
  <c r="U912" i="3" s="1"/>
  <c r="M911" i="3"/>
  <c r="S911" i="3" s="1"/>
  <c r="U911" i="3" s="1"/>
  <c r="S910" i="3"/>
  <c r="U910" i="3" s="1"/>
  <c r="M910" i="3"/>
  <c r="M909" i="3"/>
  <c r="S909" i="3" s="1"/>
  <c r="U909" i="3" s="1"/>
  <c r="U908" i="3"/>
  <c r="M908" i="3"/>
  <c r="M907" i="3"/>
  <c r="S907" i="3" s="1"/>
  <c r="U907" i="3" s="1"/>
  <c r="S906" i="3"/>
  <c r="U906" i="3" s="1"/>
  <c r="M906" i="3"/>
  <c r="M905" i="3"/>
  <c r="S905" i="3" s="1"/>
  <c r="U905" i="3" s="1"/>
  <c r="M904" i="3"/>
  <c r="S904" i="3" s="1"/>
  <c r="U904" i="3" s="1"/>
  <c r="M903" i="3"/>
  <c r="S903" i="3" s="1"/>
  <c r="U903" i="3" s="1"/>
  <c r="M902" i="3"/>
  <c r="S902" i="3" s="1"/>
  <c r="U902" i="3" s="1"/>
  <c r="M901" i="3"/>
  <c r="S901" i="3" s="1"/>
  <c r="U901" i="3" s="1"/>
  <c r="M900" i="3"/>
  <c r="S900" i="3" s="1"/>
  <c r="U900" i="3" s="1"/>
  <c r="U899" i="3"/>
  <c r="M899" i="3"/>
  <c r="S899" i="3" s="1"/>
  <c r="M898" i="3"/>
  <c r="S898" i="3" s="1"/>
  <c r="U898" i="3" s="1"/>
  <c r="M897" i="3"/>
  <c r="S897" i="3" s="1"/>
  <c r="U897" i="3" s="1"/>
  <c r="M896" i="3"/>
  <c r="S896" i="3" s="1"/>
  <c r="U896" i="3" s="1"/>
  <c r="S895" i="3"/>
  <c r="U895" i="3" s="1"/>
  <c r="M895" i="3"/>
  <c r="M894" i="3"/>
  <c r="S894" i="3" s="1"/>
  <c r="U894" i="3" s="1"/>
  <c r="M893" i="3"/>
  <c r="S893" i="3" s="1"/>
  <c r="U893" i="3" s="1"/>
  <c r="M892" i="3"/>
  <c r="S892" i="3" s="1"/>
  <c r="U892" i="3" s="1"/>
  <c r="U891" i="3"/>
  <c r="M891" i="3"/>
  <c r="S891" i="3" s="1"/>
  <c r="M890" i="3"/>
  <c r="S890" i="3" s="1"/>
  <c r="U890" i="3" s="1"/>
  <c r="M889" i="3"/>
  <c r="S889" i="3" s="1"/>
  <c r="U889" i="3" s="1"/>
  <c r="U888" i="3"/>
  <c r="M888" i="3"/>
  <c r="S888" i="3" s="1"/>
  <c r="M887" i="3"/>
  <c r="S887" i="3" s="1"/>
  <c r="U887" i="3" s="1"/>
  <c r="M886" i="3"/>
  <c r="S886" i="3" s="1"/>
  <c r="U886" i="3" s="1"/>
  <c r="M885" i="3"/>
  <c r="S885" i="3" s="1"/>
  <c r="U885" i="3" s="1"/>
  <c r="M884" i="3"/>
  <c r="S884" i="3" s="1"/>
  <c r="U884" i="3" s="1"/>
  <c r="M883" i="3"/>
  <c r="S883" i="3" s="1"/>
  <c r="U883" i="3" s="1"/>
  <c r="M882" i="3"/>
  <c r="S882" i="3" s="1"/>
  <c r="U882" i="3" s="1"/>
  <c r="M881" i="3"/>
  <c r="S881" i="3" s="1"/>
  <c r="U881" i="3" s="1"/>
  <c r="M880" i="3"/>
  <c r="S880" i="3" s="1"/>
  <c r="U880" i="3" s="1"/>
  <c r="M879" i="3"/>
  <c r="S879" i="3" s="1"/>
  <c r="U879" i="3" s="1"/>
  <c r="M878" i="3"/>
  <c r="S878" i="3" s="1"/>
  <c r="U878" i="3" s="1"/>
  <c r="M877" i="3"/>
  <c r="S877" i="3" s="1"/>
  <c r="U877" i="3" s="1"/>
  <c r="M876" i="3"/>
  <c r="S876" i="3" s="1"/>
  <c r="U876" i="3" s="1"/>
  <c r="M875" i="3"/>
  <c r="S875" i="3" s="1"/>
  <c r="U875" i="3" s="1"/>
  <c r="M874" i="3"/>
  <c r="S874" i="3" s="1"/>
  <c r="U874" i="3" s="1"/>
  <c r="M873" i="3"/>
  <c r="S873" i="3" s="1"/>
  <c r="U873" i="3" s="1"/>
  <c r="U872" i="3"/>
  <c r="M872" i="3"/>
  <c r="S872" i="3" s="1"/>
  <c r="M871" i="3"/>
  <c r="S871" i="3" s="1"/>
  <c r="U871" i="3" s="1"/>
  <c r="M870" i="3"/>
  <c r="S870" i="3" s="1"/>
  <c r="U870" i="3" s="1"/>
  <c r="M869" i="3"/>
  <c r="S869" i="3" s="1"/>
  <c r="U869" i="3" s="1"/>
  <c r="M868" i="3"/>
  <c r="S868" i="3" s="1"/>
  <c r="U868" i="3" s="1"/>
  <c r="M867" i="3"/>
  <c r="S867" i="3" s="1"/>
  <c r="U867" i="3" s="1"/>
  <c r="S866" i="3"/>
  <c r="U866" i="3" s="1"/>
  <c r="M866" i="3"/>
  <c r="M865" i="3"/>
  <c r="S865" i="3" s="1"/>
  <c r="U865" i="3" s="1"/>
  <c r="M864" i="3"/>
  <c r="S864" i="3" s="1"/>
  <c r="U864" i="3" s="1"/>
  <c r="S863" i="3"/>
  <c r="U863" i="3" s="1"/>
  <c r="M863" i="3"/>
  <c r="M862" i="3"/>
  <c r="S862" i="3" s="1"/>
  <c r="U862" i="3" s="1"/>
  <c r="M861" i="3"/>
  <c r="S861" i="3" s="1"/>
  <c r="U861" i="3" s="1"/>
  <c r="M860" i="3"/>
  <c r="S860" i="3" s="1"/>
  <c r="U860" i="3" s="1"/>
  <c r="U859" i="3"/>
  <c r="S859" i="3"/>
  <c r="M859" i="3"/>
  <c r="M858" i="3"/>
  <c r="S858" i="3" s="1"/>
  <c r="U858" i="3" s="1"/>
  <c r="M857" i="3"/>
  <c r="S857" i="3" s="1"/>
  <c r="U857" i="3" s="1"/>
  <c r="M856" i="3"/>
  <c r="S856" i="3" s="1"/>
  <c r="U856" i="3" s="1"/>
  <c r="S855" i="3"/>
  <c r="U855" i="3" s="1"/>
  <c r="M855" i="3"/>
  <c r="M854" i="3"/>
  <c r="S854" i="3" s="1"/>
  <c r="U854" i="3" s="1"/>
  <c r="M853" i="3"/>
  <c r="S853" i="3" s="1"/>
  <c r="U853" i="3" s="1"/>
  <c r="M852" i="3"/>
  <c r="S852" i="3" s="1"/>
  <c r="U852" i="3" s="1"/>
  <c r="U851" i="3"/>
  <c r="M851" i="3"/>
  <c r="S851" i="3" s="1"/>
  <c r="S850" i="3"/>
  <c r="U850" i="3" s="1"/>
  <c r="M850" i="3"/>
  <c r="M849" i="3"/>
  <c r="S849" i="3" s="1"/>
  <c r="U849" i="3" s="1"/>
  <c r="U848" i="3"/>
  <c r="M848" i="3"/>
  <c r="S848" i="3" s="1"/>
  <c r="M847" i="3"/>
  <c r="S847" i="3" s="1"/>
  <c r="U847" i="3" s="1"/>
  <c r="M846" i="3"/>
  <c r="S846" i="3" s="1"/>
  <c r="U846" i="3" s="1"/>
  <c r="M845" i="3"/>
  <c r="S845" i="3" s="1"/>
  <c r="U845" i="3" s="1"/>
  <c r="M844" i="3"/>
  <c r="S844" i="3" s="1"/>
  <c r="U844" i="3" s="1"/>
  <c r="S843" i="3"/>
  <c r="U843" i="3" s="1"/>
  <c r="M843" i="3"/>
  <c r="U842" i="3"/>
  <c r="S842" i="3"/>
  <c r="M842" i="3"/>
  <c r="M841" i="3"/>
  <c r="S841" i="3" s="1"/>
  <c r="U841" i="3" s="1"/>
  <c r="U840" i="3"/>
  <c r="M840" i="3"/>
  <c r="S840" i="3" s="1"/>
  <c r="S839" i="3"/>
  <c r="U839" i="3" s="1"/>
  <c r="M839" i="3"/>
  <c r="M838" i="3"/>
  <c r="S838" i="3" s="1"/>
  <c r="U838" i="3" s="1"/>
  <c r="M837" i="3"/>
  <c r="S837" i="3" s="1"/>
  <c r="U837" i="3" s="1"/>
  <c r="M836" i="3"/>
  <c r="S836" i="3" s="1"/>
  <c r="U836" i="3" s="1"/>
  <c r="S835" i="3"/>
  <c r="U835" i="3" s="1"/>
  <c r="M835" i="3"/>
  <c r="M834" i="3"/>
  <c r="S834" i="3" s="1"/>
  <c r="U834" i="3" s="1"/>
  <c r="M833" i="3"/>
  <c r="S833" i="3" s="1"/>
  <c r="U833" i="3" s="1"/>
  <c r="U832" i="3"/>
  <c r="M832" i="3"/>
  <c r="S832" i="3" s="1"/>
  <c r="M831" i="3"/>
  <c r="S831" i="3" s="1"/>
  <c r="U831" i="3" s="1"/>
  <c r="M830" i="3"/>
  <c r="S830" i="3" s="1"/>
  <c r="U830" i="3" s="1"/>
  <c r="M829" i="3"/>
  <c r="S829" i="3" s="1"/>
  <c r="U829" i="3" s="1"/>
  <c r="M828" i="3"/>
  <c r="S828" i="3" s="1"/>
  <c r="U828" i="3" s="1"/>
  <c r="M827" i="3"/>
  <c r="S827" i="3" s="1"/>
  <c r="U827" i="3" s="1"/>
  <c r="S826" i="3"/>
  <c r="U826" i="3" s="1"/>
  <c r="M826" i="3"/>
  <c r="M825" i="3"/>
  <c r="S825" i="3" s="1"/>
  <c r="U825" i="3" s="1"/>
  <c r="M824" i="3"/>
  <c r="S824" i="3" s="1"/>
  <c r="U824" i="3" s="1"/>
  <c r="S823" i="3"/>
  <c r="U823" i="3" s="1"/>
  <c r="M823" i="3"/>
  <c r="M822" i="3"/>
  <c r="S822" i="3" s="1"/>
  <c r="U822" i="3" s="1"/>
  <c r="S821" i="3"/>
  <c r="U821" i="3" s="1"/>
  <c r="M821" i="3"/>
  <c r="M820" i="3"/>
  <c r="S820" i="3" s="1"/>
  <c r="U820" i="3" s="1"/>
  <c r="M819" i="3"/>
  <c r="S819" i="3" s="1"/>
  <c r="U819" i="3" s="1"/>
  <c r="S818" i="3"/>
  <c r="U818" i="3" s="1"/>
  <c r="M818" i="3"/>
  <c r="M817" i="3"/>
  <c r="S817" i="3" s="1"/>
  <c r="U817" i="3" s="1"/>
  <c r="M816" i="3"/>
  <c r="S816" i="3" s="1"/>
  <c r="U816" i="3" s="1"/>
  <c r="S815" i="3"/>
  <c r="U815" i="3" s="1"/>
  <c r="M815" i="3"/>
  <c r="M814" i="3"/>
  <c r="S814" i="3" s="1"/>
  <c r="U814" i="3" s="1"/>
  <c r="M813" i="3"/>
  <c r="S813" i="3" s="1"/>
  <c r="U813" i="3" s="1"/>
  <c r="M812" i="3"/>
  <c r="S812" i="3" s="1"/>
  <c r="U812" i="3" s="1"/>
  <c r="M811" i="3"/>
  <c r="S811" i="3" s="1"/>
  <c r="U811" i="3" s="1"/>
  <c r="M810" i="3"/>
  <c r="S810" i="3" s="1"/>
  <c r="U810" i="3" s="1"/>
  <c r="M809" i="3"/>
  <c r="S809" i="3" s="1"/>
  <c r="U809" i="3" s="1"/>
  <c r="M808" i="3"/>
  <c r="S808" i="3" s="1"/>
  <c r="U808" i="3" s="1"/>
  <c r="M807" i="3"/>
  <c r="S807" i="3" s="1"/>
  <c r="U807" i="3" s="1"/>
  <c r="U806" i="3"/>
  <c r="M806" i="3"/>
  <c r="S806" i="3" s="1"/>
  <c r="M805" i="3"/>
  <c r="S805" i="3" s="1"/>
  <c r="U805" i="3" s="1"/>
  <c r="M804" i="3"/>
  <c r="S804" i="3" s="1"/>
  <c r="U804" i="3" s="1"/>
  <c r="S803" i="3"/>
  <c r="U803" i="3" s="1"/>
  <c r="M803" i="3"/>
  <c r="M802" i="3"/>
  <c r="S802" i="3" s="1"/>
  <c r="U802" i="3" s="1"/>
  <c r="S801" i="3"/>
  <c r="U801" i="3" s="1"/>
  <c r="M801" i="3"/>
  <c r="M800" i="3"/>
  <c r="S800" i="3" s="1"/>
  <c r="U800" i="3" s="1"/>
  <c r="U799" i="3"/>
  <c r="M799" i="3"/>
  <c r="S799" i="3" s="1"/>
  <c r="M798" i="3"/>
  <c r="S798" i="3" s="1"/>
  <c r="U798" i="3" s="1"/>
  <c r="M797" i="3"/>
  <c r="S797" i="3" s="1"/>
  <c r="U797" i="3" s="1"/>
  <c r="M796" i="3"/>
  <c r="S796" i="3" s="1"/>
  <c r="U796" i="3" s="1"/>
  <c r="M795" i="3"/>
  <c r="S795" i="3" s="1"/>
  <c r="U795" i="3" s="1"/>
  <c r="M794" i="3"/>
  <c r="S794" i="3" s="1"/>
  <c r="U794" i="3" s="1"/>
  <c r="M793" i="3"/>
  <c r="S793" i="3" s="1"/>
  <c r="U793" i="3" s="1"/>
  <c r="M792" i="3"/>
  <c r="S792" i="3" s="1"/>
  <c r="U792" i="3" s="1"/>
  <c r="M791" i="3"/>
  <c r="S791" i="3" s="1"/>
  <c r="U791" i="3" s="1"/>
  <c r="S790" i="3"/>
  <c r="U790" i="3" s="1"/>
  <c r="M790" i="3"/>
  <c r="M789" i="3"/>
  <c r="S789" i="3" s="1"/>
  <c r="U789" i="3" s="1"/>
  <c r="M788" i="3"/>
  <c r="S788" i="3" s="1"/>
  <c r="U788" i="3" s="1"/>
  <c r="U787" i="3"/>
  <c r="S787" i="3"/>
  <c r="M787" i="3"/>
  <c r="M786" i="3"/>
  <c r="S786" i="3" s="1"/>
  <c r="U786" i="3" s="1"/>
  <c r="S785" i="3"/>
  <c r="U785" i="3" s="1"/>
  <c r="M785" i="3"/>
  <c r="M784" i="3"/>
  <c r="S784" i="3" s="1"/>
  <c r="U784" i="3" s="1"/>
  <c r="M783" i="3"/>
  <c r="S783" i="3" s="1"/>
  <c r="U783" i="3" s="1"/>
  <c r="M782" i="3"/>
  <c r="S782" i="3" s="1"/>
  <c r="U782" i="3" s="1"/>
  <c r="M781" i="3"/>
  <c r="S781" i="3" s="1"/>
  <c r="U781" i="3" s="1"/>
  <c r="M780" i="3"/>
  <c r="S780" i="3" s="1"/>
  <c r="U780" i="3" s="1"/>
  <c r="S779" i="3"/>
  <c r="U779" i="3" s="1"/>
  <c r="M779" i="3"/>
  <c r="M778" i="3"/>
  <c r="S778" i="3" s="1"/>
  <c r="U778" i="3" s="1"/>
  <c r="M777" i="3"/>
  <c r="S777" i="3" s="1"/>
  <c r="U777" i="3" s="1"/>
  <c r="M776" i="3"/>
  <c r="S776" i="3" s="1"/>
  <c r="U776" i="3" s="1"/>
  <c r="M775" i="3"/>
  <c r="S775" i="3" s="1"/>
  <c r="U775" i="3" s="1"/>
  <c r="U774" i="3"/>
  <c r="M774" i="3"/>
  <c r="S774" i="3" s="1"/>
  <c r="M773" i="3"/>
  <c r="S773" i="3" s="1"/>
  <c r="U773" i="3" s="1"/>
  <c r="M772" i="3"/>
  <c r="S772" i="3" s="1"/>
  <c r="U772" i="3" s="1"/>
  <c r="M771" i="3"/>
  <c r="S771" i="3" s="1"/>
  <c r="U771" i="3" s="1"/>
  <c r="S770" i="3"/>
  <c r="U770" i="3" s="1"/>
  <c r="M770" i="3"/>
  <c r="S769" i="3"/>
  <c r="U769" i="3" s="1"/>
  <c r="M769" i="3"/>
  <c r="M768" i="3"/>
  <c r="S768" i="3" s="1"/>
  <c r="U768" i="3" s="1"/>
  <c r="S767" i="3"/>
  <c r="U767" i="3" s="1"/>
  <c r="M767" i="3"/>
  <c r="M766" i="3"/>
  <c r="S766" i="3" s="1"/>
  <c r="U766" i="3" s="1"/>
  <c r="M765" i="3"/>
  <c r="S765" i="3" s="1"/>
  <c r="U765" i="3" s="1"/>
  <c r="M764" i="3"/>
  <c r="S764" i="3" s="1"/>
  <c r="U764" i="3" s="1"/>
  <c r="U763" i="3"/>
  <c r="S763" i="3"/>
  <c r="M763" i="3"/>
  <c r="S762" i="3"/>
  <c r="U762" i="3" s="1"/>
  <c r="M762" i="3"/>
  <c r="M761" i="3"/>
  <c r="S761" i="3" s="1"/>
  <c r="U761" i="3" s="1"/>
  <c r="M760" i="3"/>
  <c r="S760" i="3" s="1"/>
  <c r="U760" i="3" s="1"/>
  <c r="M759" i="3"/>
  <c r="S759" i="3" s="1"/>
  <c r="U759" i="3" s="1"/>
  <c r="M758" i="3"/>
  <c r="S758" i="3" s="1"/>
  <c r="U758" i="3" s="1"/>
  <c r="M757" i="3"/>
  <c r="S757" i="3" s="1"/>
  <c r="U757" i="3" s="1"/>
  <c r="M756" i="3"/>
  <c r="S756" i="3" s="1"/>
  <c r="U756" i="3" s="1"/>
  <c r="M755" i="3"/>
  <c r="S755" i="3" s="1"/>
  <c r="U755" i="3" s="1"/>
  <c r="S754" i="3"/>
  <c r="U754" i="3" s="1"/>
  <c r="M754" i="3"/>
  <c r="S753" i="3"/>
  <c r="U753" i="3" s="1"/>
  <c r="M753" i="3"/>
  <c r="M752" i="3"/>
  <c r="S752" i="3" s="1"/>
  <c r="U752" i="3" s="1"/>
  <c r="S751" i="3"/>
  <c r="U751" i="3" s="1"/>
  <c r="M751" i="3"/>
  <c r="S750" i="3"/>
  <c r="U750" i="3" s="1"/>
  <c r="M750" i="3"/>
  <c r="M749" i="3"/>
  <c r="S749" i="3" s="1"/>
  <c r="U749" i="3" s="1"/>
  <c r="M748" i="3"/>
  <c r="S748" i="3" s="1"/>
  <c r="U748" i="3" s="1"/>
  <c r="U747" i="3"/>
  <c r="M747" i="3"/>
  <c r="S747" i="3" s="1"/>
  <c r="M746" i="3"/>
  <c r="S746" i="3" s="1"/>
  <c r="U746" i="3" s="1"/>
  <c r="M745" i="3"/>
  <c r="S745" i="3" s="1"/>
  <c r="U745" i="3" s="1"/>
  <c r="M744" i="3"/>
  <c r="S744" i="3" s="1"/>
  <c r="U744" i="3" s="1"/>
  <c r="U743" i="3"/>
  <c r="S743" i="3"/>
  <c r="M743" i="3"/>
  <c r="S742" i="3"/>
  <c r="U742" i="3" s="1"/>
  <c r="M742" i="3"/>
  <c r="M741" i="3"/>
  <c r="S741" i="3" s="1"/>
  <c r="U741" i="3" s="1"/>
  <c r="M740" i="3"/>
  <c r="S740" i="3" s="1"/>
  <c r="U740" i="3" s="1"/>
  <c r="M739" i="3"/>
  <c r="S739" i="3" s="1"/>
  <c r="U739" i="3" s="1"/>
  <c r="S738" i="3"/>
  <c r="U738" i="3" s="1"/>
  <c r="M738" i="3"/>
  <c r="M737" i="3"/>
  <c r="S737" i="3" s="1"/>
  <c r="U737" i="3" s="1"/>
  <c r="M736" i="3"/>
  <c r="S736" i="3" s="1"/>
  <c r="U736" i="3" s="1"/>
  <c r="S735" i="3"/>
  <c r="U735" i="3" s="1"/>
  <c r="M735" i="3"/>
  <c r="M734" i="3"/>
  <c r="S734" i="3" s="1"/>
  <c r="U734" i="3" s="1"/>
  <c r="M733" i="3"/>
  <c r="S733" i="3" s="1"/>
  <c r="U733" i="3" s="1"/>
  <c r="M732" i="3"/>
  <c r="S732" i="3" s="1"/>
  <c r="U732" i="3" s="1"/>
  <c r="S731" i="3"/>
  <c r="U731" i="3" s="1"/>
  <c r="M731" i="3"/>
  <c r="M730" i="3"/>
  <c r="S730" i="3" s="1"/>
  <c r="U730" i="3" s="1"/>
  <c r="M729" i="3"/>
  <c r="S729" i="3" s="1"/>
  <c r="U729" i="3" s="1"/>
  <c r="S728" i="3"/>
  <c r="U728" i="3" s="1"/>
  <c r="S727" i="3"/>
  <c r="U727" i="3" s="1"/>
  <c r="M727" i="3"/>
  <c r="M726" i="3"/>
  <c r="S726" i="3" s="1"/>
  <c r="U726" i="3" s="1"/>
  <c r="M725" i="3"/>
  <c r="S725" i="3" s="1"/>
  <c r="U725" i="3" s="1"/>
  <c r="U724" i="3"/>
  <c r="M724" i="3"/>
  <c r="S724" i="3" s="1"/>
  <c r="M723" i="3"/>
  <c r="S723" i="3" s="1"/>
  <c r="U723" i="3" s="1"/>
  <c r="S722" i="3"/>
  <c r="U722" i="3" s="1"/>
  <c r="M722" i="3"/>
  <c r="M721" i="3"/>
  <c r="S721" i="3" s="1"/>
  <c r="U721" i="3" s="1"/>
  <c r="M720" i="3"/>
  <c r="S720" i="3" s="1"/>
  <c r="U720" i="3" s="1"/>
  <c r="M719" i="3"/>
  <c r="S719" i="3" s="1"/>
  <c r="U719" i="3" s="1"/>
  <c r="M718" i="3"/>
  <c r="S718" i="3" s="1"/>
  <c r="U718" i="3" s="1"/>
  <c r="M717" i="3"/>
  <c r="S717" i="3" s="1"/>
  <c r="U717" i="3" s="1"/>
  <c r="M716" i="3"/>
  <c r="S716" i="3" s="1"/>
  <c r="U716" i="3" s="1"/>
  <c r="M715" i="3"/>
  <c r="S715" i="3" s="1"/>
  <c r="U715" i="3" s="1"/>
  <c r="S714" i="3"/>
  <c r="U714" i="3" s="1"/>
  <c r="M714" i="3"/>
  <c r="M713" i="3"/>
  <c r="S713" i="3" s="1"/>
  <c r="U713" i="3" s="1"/>
  <c r="U712" i="3"/>
  <c r="M712" i="3"/>
  <c r="S712" i="3" s="1"/>
  <c r="M711" i="3"/>
  <c r="S711" i="3" s="1"/>
  <c r="U711" i="3" s="1"/>
  <c r="S710" i="3"/>
  <c r="U710" i="3" s="1"/>
  <c r="M710" i="3"/>
  <c r="M709" i="3"/>
  <c r="S709" i="3" s="1"/>
  <c r="U709" i="3" s="1"/>
  <c r="M708" i="3"/>
  <c r="S708" i="3" s="1"/>
  <c r="U708" i="3" s="1"/>
  <c r="M707" i="3"/>
  <c r="S707" i="3" s="1"/>
  <c r="U707" i="3" s="1"/>
  <c r="S706" i="3"/>
  <c r="U706" i="3" s="1"/>
  <c r="M706" i="3"/>
  <c r="M705" i="3"/>
  <c r="S705" i="3" s="1"/>
  <c r="U705" i="3" s="1"/>
  <c r="M704" i="3"/>
  <c r="S704" i="3" s="1"/>
  <c r="U704" i="3" s="1"/>
  <c r="M703" i="3"/>
  <c r="S703" i="3" s="1"/>
  <c r="U703" i="3" s="1"/>
  <c r="S702" i="3"/>
  <c r="U702" i="3" s="1"/>
  <c r="M702" i="3"/>
  <c r="M701" i="3"/>
  <c r="S701" i="3" s="1"/>
  <c r="U701" i="3" s="1"/>
  <c r="M700" i="3"/>
  <c r="S700" i="3" s="1"/>
  <c r="U700" i="3" s="1"/>
  <c r="M699" i="3"/>
  <c r="S699" i="3" s="1"/>
  <c r="U699" i="3" s="1"/>
  <c r="S698" i="3"/>
  <c r="U698" i="3" s="1"/>
  <c r="M698" i="3"/>
  <c r="M697" i="3"/>
  <c r="S697" i="3" s="1"/>
  <c r="U697" i="3" s="1"/>
  <c r="M696" i="3"/>
  <c r="S696" i="3" s="1"/>
  <c r="U696" i="3" s="1"/>
  <c r="M695" i="3"/>
  <c r="S695" i="3" s="1"/>
  <c r="U695" i="3" s="1"/>
  <c r="S694" i="3"/>
  <c r="U694" i="3" s="1"/>
  <c r="M694" i="3"/>
  <c r="M693" i="3"/>
  <c r="S693" i="3" s="1"/>
  <c r="U693" i="3" s="1"/>
  <c r="U692" i="3"/>
  <c r="M692" i="3"/>
  <c r="S692" i="3" s="1"/>
  <c r="S691" i="3"/>
  <c r="U691" i="3" s="1"/>
  <c r="M691" i="3"/>
  <c r="M690" i="3"/>
  <c r="S690" i="3" s="1"/>
  <c r="U690" i="3" s="1"/>
  <c r="M689" i="3"/>
  <c r="S689" i="3" s="1"/>
  <c r="U689" i="3" s="1"/>
  <c r="M688" i="3"/>
  <c r="S688" i="3" s="1"/>
  <c r="U688" i="3" s="1"/>
  <c r="M687" i="3"/>
  <c r="S687" i="3" s="1"/>
  <c r="U687" i="3" s="1"/>
  <c r="M686" i="3"/>
  <c r="S686" i="3" s="1"/>
  <c r="U686" i="3" s="1"/>
  <c r="M685" i="3"/>
  <c r="S685" i="3" s="1"/>
  <c r="U685" i="3" s="1"/>
  <c r="M684" i="3"/>
  <c r="S684" i="3" s="1"/>
  <c r="U684" i="3" s="1"/>
  <c r="S683" i="3"/>
  <c r="U683" i="3" s="1"/>
  <c r="M683" i="3"/>
  <c r="M682" i="3"/>
  <c r="S682" i="3" s="1"/>
  <c r="U682" i="3" s="1"/>
  <c r="M681" i="3"/>
  <c r="S681" i="3" s="1"/>
  <c r="U681" i="3" s="1"/>
  <c r="M680" i="3"/>
  <c r="S680" i="3" s="1"/>
  <c r="U680" i="3" s="1"/>
  <c r="S679" i="3"/>
  <c r="U679" i="3" s="1"/>
  <c r="M679" i="3"/>
  <c r="M678" i="3"/>
  <c r="S678" i="3" s="1"/>
  <c r="U678" i="3" s="1"/>
  <c r="M677" i="3"/>
  <c r="S677" i="3" s="1"/>
  <c r="U677" i="3" s="1"/>
  <c r="M676" i="3"/>
  <c r="S676" i="3" s="1"/>
  <c r="U676" i="3" s="1"/>
  <c r="M675" i="3"/>
  <c r="S675" i="3" s="1"/>
  <c r="U675" i="3" s="1"/>
  <c r="M674" i="3"/>
  <c r="S674" i="3" s="1"/>
  <c r="U674" i="3" s="1"/>
  <c r="M673" i="3"/>
  <c r="S673" i="3" s="1"/>
  <c r="U673" i="3" s="1"/>
  <c r="M672" i="3"/>
  <c r="S672" i="3" s="1"/>
  <c r="U672" i="3" s="1"/>
  <c r="M671" i="3"/>
  <c r="S671" i="3" s="1"/>
  <c r="U671" i="3" s="1"/>
  <c r="S670" i="3"/>
  <c r="U670" i="3" s="1"/>
  <c r="M670" i="3"/>
  <c r="M669" i="3"/>
  <c r="S669" i="3" s="1"/>
  <c r="U669" i="3" s="1"/>
  <c r="M668" i="3"/>
  <c r="S668" i="3" s="1"/>
  <c r="U668" i="3" s="1"/>
  <c r="M667" i="3"/>
  <c r="S667" i="3" s="1"/>
  <c r="U667" i="3" s="1"/>
  <c r="S666" i="3"/>
  <c r="U666" i="3" s="1"/>
  <c r="M666" i="3"/>
  <c r="M665" i="3"/>
  <c r="S665" i="3" s="1"/>
  <c r="U665" i="3" s="1"/>
  <c r="U664" i="3"/>
  <c r="M664" i="3"/>
  <c r="S664" i="3" s="1"/>
  <c r="M663" i="3"/>
  <c r="S663" i="3" s="1"/>
  <c r="U663" i="3" s="1"/>
  <c r="S662" i="3"/>
  <c r="U662" i="3" s="1"/>
  <c r="M662" i="3"/>
  <c r="M661" i="3"/>
  <c r="S661" i="3" s="1"/>
  <c r="U661" i="3" s="1"/>
  <c r="M660" i="3"/>
  <c r="S660" i="3" s="1"/>
  <c r="U660" i="3" s="1"/>
  <c r="M659" i="3"/>
  <c r="S659" i="3" s="1"/>
  <c r="U659" i="3" s="1"/>
  <c r="S658" i="3"/>
  <c r="U658" i="3" s="1"/>
  <c r="M658" i="3"/>
  <c r="M657" i="3"/>
  <c r="S657" i="3" s="1"/>
  <c r="U657" i="3" s="1"/>
  <c r="M656" i="3"/>
  <c r="S656" i="3" s="1"/>
  <c r="U656" i="3" s="1"/>
  <c r="M655" i="3"/>
  <c r="S655" i="3" s="1"/>
  <c r="U655" i="3" s="1"/>
  <c r="S654" i="3"/>
  <c r="U654" i="3" s="1"/>
  <c r="M654" i="3"/>
  <c r="M653" i="3"/>
  <c r="S653" i="3" s="1"/>
  <c r="U653" i="3" s="1"/>
  <c r="M652" i="3"/>
  <c r="S652" i="3" s="1"/>
  <c r="U652" i="3" s="1"/>
  <c r="M651" i="3"/>
  <c r="S651" i="3" s="1"/>
  <c r="U651" i="3" s="1"/>
  <c r="S650" i="3"/>
  <c r="U650" i="3" s="1"/>
  <c r="M650" i="3"/>
  <c r="M649" i="3"/>
  <c r="S649" i="3" s="1"/>
  <c r="U649" i="3" s="1"/>
  <c r="U648" i="3"/>
  <c r="M648" i="3"/>
  <c r="S648" i="3" s="1"/>
  <c r="S647" i="3"/>
  <c r="U647" i="3" s="1"/>
  <c r="M647" i="3"/>
  <c r="S646" i="3"/>
  <c r="U646" i="3" s="1"/>
  <c r="M646" i="3"/>
  <c r="M645" i="3"/>
  <c r="S645" i="3" s="1"/>
  <c r="U645" i="3" s="1"/>
  <c r="M644" i="3"/>
  <c r="S644" i="3" s="1"/>
  <c r="U644" i="3" s="1"/>
  <c r="S643" i="3"/>
  <c r="U643" i="3" s="1"/>
  <c r="M643" i="3"/>
  <c r="M642" i="3"/>
  <c r="S642" i="3" s="1"/>
  <c r="U642" i="3" s="1"/>
  <c r="M641" i="3"/>
  <c r="S641" i="3" s="1"/>
  <c r="U641" i="3" s="1"/>
  <c r="M640" i="3"/>
  <c r="S640" i="3" s="1"/>
  <c r="U640" i="3" s="1"/>
  <c r="S639" i="3"/>
  <c r="U639" i="3" s="1"/>
  <c r="M639" i="3"/>
  <c r="M638" i="3"/>
  <c r="S638" i="3" s="1"/>
  <c r="U638" i="3" s="1"/>
  <c r="M637" i="3"/>
  <c r="S637" i="3" s="1"/>
  <c r="U637" i="3" s="1"/>
  <c r="U636" i="3"/>
  <c r="M636" i="3"/>
  <c r="S636" i="3" s="1"/>
  <c r="S635" i="3"/>
  <c r="U635" i="3" s="1"/>
  <c r="M635" i="3"/>
  <c r="M634" i="3"/>
  <c r="S634" i="3" s="1"/>
  <c r="U634" i="3" s="1"/>
  <c r="S633" i="3"/>
  <c r="U633" i="3" s="1"/>
  <c r="M633" i="3"/>
  <c r="M632" i="3"/>
  <c r="S632" i="3" s="1"/>
  <c r="U632" i="3" s="1"/>
  <c r="U631" i="3"/>
  <c r="M631" i="3"/>
  <c r="S631" i="3" s="1"/>
  <c r="S630" i="3"/>
  <c r="U630" i="3" s="1"/>
  <c r="M630" i="3"/>
  <c r="M629" i="3"/>
  <c r="S629" i="3" s="1"/>
  <c r="U629" i="3" s="1"/>
  <c r="M628" i="3"/>
  <c r="S628" i="3" s="1"/>
  <c r="U628" i="3" s="1"/>
  <c r="S627" i="3"/>
  <c r="U627" i="3" s="1"/>
  <c r="M627" i="3"/>
  <c r="M626" i="3"/>
  <c r="S626" i="3" s="1"/>
  <c r="U626" i="3" s="1"/>
  <c r="S625" i="3"/>
  <c r="U625" i="3" s="1"/>
  <c r="M625" i="3"/>
  <c r="M624" i="3"/>
  <c r="S624" i="3" s="1"/>
  <c r="U624" i="3" s="1"/>
  <c r="M623" i="3"/>
  <c r="S623" i="3" s="1"/>
  <c r="U623" i="3" s="1"/>
  <c r="U622" i="3"/>
  <c r="M622" i="3"/>
  <c r="S622" i="3" s="1"/>
  <c r="M621" i="3"/>
  <c r="S621" i="3" s="1"/>
  <c r="U621" i="3" s="1"/>
  <c r="U620" i="3"/>
  <c r="M620" i="3"/>
  <c r="S620" i="3" s="1"/>
  <c r="M619" i="3"/>
  <c r="S619" i="3" s="1"/>
  <c r="U619" i="3" s="1"/>
  <c r="M618" i="3"/>
  <c r="S618" i="3" s="1"/>
  <c r="U618" i="3" s="1"/>
  <c r="M617" i="3"/>
  <c r="S617" i="3" s="1"/>
  <c r="U617" i="3" s="1"/>
  <c r="S616" i="3"/>
  <c r="U616" i="3" s="1"/>
  <c r="M616" i="3"/>
  <c r="M615" i="3"/>
  <c r="S615" i="3" s="1"/>
  <c r="U615" i="3" s="1"/>
  <c r="M614" i="3"/>
  <c r="S614" i="3" s="1"/>
  <c r="U614" i="3" s="1"/>
  <c r="M613" i="3"/>
  <c r="S613" i="3" s="1"/>
  <c r="U613" i="3" s="1"/>
  <c r="S612" i="3"/>
  <c r="U612" i="3" s="1"/>
  <c r="M612" i="3"/>
  <c r="M611" i="3"/>
  <c r="S611" i="3" s="1"/>
  <c r="U611" i="3" s="1"/>
  <c r="M610" i="3"/>
  <c r="S610" i="3" s="1"/>
  <c r="U610" i="3" s="1"/>
  <c r="M609" i="3"/>
  <c r="S609" i="3" s="1"/>
  <c r="U609" i="3" s="1"/>
  <c r="S608" i="3"/>
  <c r="U608" i="3" s="1"/>
  <c r="M608" i="3"/>
  <c r="M607" i="3"/>
  <c r="S607" i="3" s="1"/>
  <c r="U607" i="3" s="1"/>
  <c r="M606" i="3"/>
  <c r="S606" i="3" s="1"/>
  <c r="U606" i="3" s="1"/>
  <c r="M605" i="3"/>
  <c r="S605" i="3" s="1"/>
  <c r="U605" i="3" s="1"/>
  <c r="S604" i="3"/>
  <c r="U604" i="3" s="1"/>
  <c r="M604" i="3"/>
  <c r="M603" i="3"/>
  <c r="S603" i="3" s="1"/>
  <c r="U603" i="3" s="1"/>
  <c r="M602" i="3"/>
  <c r="S602" i="3" s="1"/>
  <c r="U602" i="3" s="1"/>
  <c r="M601" i="3"/>
  <c r="S601" i="3" s="1"/>
  <c r="U601" i="3" s="1"/>
  <c r="S600" i="3"/>
  <c r="U600" i="3" s="1"/>
  <c r="M600" i="3"/>
  <c r="M599" i="3"/>
  <c r="S599" i="3" s="1"/>
  <c r="U599" i="3" s="1"/>
  <c r="M598" i="3"/>
  <c r="S598" i="3" s="1"/>
  <c r="U598" i="3" s="1"/>
  <c r="U597" i="3"/>
  <c r="M597" i="3"/>
  <c r="M596" i="3"/>
  <c r="S596" i="3" s="1"/>
  <c r="U596" i="3" s="1"/>
  <c r="M595" i="3"/>
  <c r="S595" i="3" s="1"/>
  <c r="U595" i="3" s="1"/>
  <c r="M594" i="3"/>
  <c r="S594" i="3" s="1"/>
  <c r="U594" i="3" s="1"/>
  <c r="S593" i="3"/>
  <c r="U593" i="3" s="1"/>
  <c r="M593" i="3"/>
  <c r="M592" i="3"/>
  <c r="S592" i="3" s="1"/>
  <c r="U592" i="3" s="1"/>
  <c r="M591" i="3"/>
  <c r="S591" i="3" s="1"/>
  <c r="U591" i="3" s="1"/>
  <c r="M590" i="3"/>
  <c r="S590" i="3" s="1"/>
  <c r="U590" i="3" s="1"/>
  <c r="S589" i="3"/>
  <c r="U589" i="3" s="1"/>
  <c r="M589" i="3"/>
  <c r="M588" i="3"/>
  <c r="S588" i="3" s="1"/>
  <c r="U588" i="3" s="1"/>
  <c r="M587" i="3"/>
  <c r="S587" i="3" s="1"/>
  <c r="U587" i="3" s="1"/>
  <c r="M586" i="3"/>
  <c r="S586" i="3" s="1"/>
  <c r="U586" i="3" s="1"/>
  <c r="M585" i="3"/>
  <c r="S585" i="3" s="1"/>
  <c r="U585" i="3" s="1"/>
  <c r="M584" i="3"/>
  <c r="S584" i="3" s="1"/>
  <c r="U584" i="3" s="1"/>
  <c r="M583" i="3"/>
  <c r="S583" i="3" s="1"/>
  <c r="U583" i="3" s="1"/>
  <c r="M582" i="3"/>
  <c r="S582" i="3" s="1"/>
  <c r="U582" i="3" s="1"/>
  <c r="S581" i="3"/>
  <c r="U581" i="3" s="1"/>
  <c r="M581" i="3"/>
  <c r="M580" i="3"/>
  <c r="S580" i="3" s="1"/>
  <c r="U580" i="3" s="1"/>
  <c r="M579" i="3"/>
  <c r="S579" i="3" s="1"/>
  <c r="U579" i="3" s="1"/>
  <c r="M578" i="3"/>
  <c r="S578" i="3" s="1"/>
  <c r="U578" i="3" s="1"/>
  <c r="S577" i="3"/>
  <c r="U577" i="3" s="1"/>
  <c r="M577" i="3"/>
  <c r="M576" i="3"/>
  <c r="S576" i="3" s="1"/>
  <c r="U576" i="3" s="1"/>
  <c r="M575" i="3"/>
  <c r="S575" i="3" s="1"/>
  <c r="U575" i="3" s="1"/>
  <c r="M574" i="3"/>
  <c r="S574" i="3" s="1"/>
  <c r="U574" i="3" s="1"/>
  <c r="M573" i="3"/>
  <c r="S573" i="3" s="1"/>
  <c r="U573" i="3" s="1"/>
  <c r="M572" i="3"/>
  <c r="S572" i="3" s="1"/>
  <c r="U572" i="3" s="1"/>
  <c r="M571" i="3"/>
  <c r="S571" i="3" s="1"/>
  <c r="U571" i="3" s="1"/>
  <c r="M570" i="3"/>
  <c r="S570" i="3" s="1"/>
  <c r="U570" i="3" s="1"/>
  <c r="M569" i="3"/>
  <c r="S569" i="3" s="1"/>
  <c r="U569" i="3" s="1"/>
  <c r="M568" i="3"/>
  <c r="S568" i="3" s="1"/>
  <c r="U568" i="3" s="1"/>
  <c r="M567" i="3"/>
  <c r="S567" i="3" s="1"/>
  <c r="U567" i="3" s="1"/>
  <c r="M566" i="3"/>
  <c r="S566" i="3" s="1"/>
  <c r="U566" i="3" s="1"/>
  <c r="M565" i="3"/>
  <c r="S565" i="3" s="1"/>
  <c r="U565" i="3" s="1"/>
  <c r="M564" i="3"/>
  <c r="S564" i="3" s="1"/>
  <c r="U564" i="3" s="1"/>
  <c r="M563" i="3"/>
  <c r="S563" i="3" s="1"/>
  <c r="U563" i="3" s="1"/>
  <c r="M562" i="3"/>
  <c r="S562" i="3" s="1"/>
  <c r="U562" i="3" s="1"/>
  <c r="M561" i="3"/>
  <c r="S561" i="3" s="1"/>
  <c r="U561" i="3" s="1"/>
  <c r="M560" i="3"/>
  <c r="S560" i="3" s="1"/>
  <c r="U560" i="3" s="1"/>
  <c r="M559" i="3"/>
  <c r="S559" i="3" s="1"/>
  <c r="U559" i="3" s="1"/>
  <c r="M558" i="3"/>
  <c r="S558" i="3" s="1"/>
  <c r="U558" i="3" s="1"/>
  <c r="M557" i="3"/>
  <c r="S557" i="3" s="1"/>
  <c r="U557" i="3" s="1"/>
  <c r="M556" i="3"/>
  <c r="S556" i="3" s="1"/>
  <c r="U556" i="3" s="1"/>
  <c r="M555" i="3"/>
  <c r="S555" i="3" s="1"/>
  <c r="U555" i="3" s="1"/>
  <c r="M554" i="3"/>
  <c r="S554" i="3" s="1"/>
  <c r="U554" i="3" s="1"/>
  <c r="M553" i="3"/>
  <c r="S553" i="3" s="1"/>
  <c r="U553" i="3" s="1"/>
  <c r="M552" i="3"/>
  <c r="S552" i="3" s="1"/>
  <c r="U552" i="3" s="1"/>
  <c r="M551" i="3"/>
  <c r="S551" i="3" s="1"/>
  <c r="U551" i="3" s="1"/>
  <c r="M550" i="3"/>
  <c r="S550" i="3" s="1"/>
  <c r="U550" i="3" s="1"/>
  <c r="M549" i="3"/>
  <c r="S549" i="3" s="1"/>
  <c r="U549" i="3" s="1"/>
  <c r="M548" i="3"/>
  <c r="S548" i="3" s="1"/>
  <c r="U548" i="3" s="1"/>
  <c r="M547" i="3"/>
  <c r="S547" i="3" s="1"/>
  <c r="U547" i="3" s="1"/>
  <c r="M546" i="3"/>
  <c r="S546" i="3" s="1"/>
  <c r="U546" i="3" s="1"/>
  <c r="M545" i="3"/>
  <c r="S545" i="3" s="1"/>
  <c r="U545" i="3" s="1"/>
  <c r="M544" i="3"/>
  <c r="S544" i="3" s="1"/>
  <c r="U544" i="3" s="1"/>
  <c r="M543" i="3"/>
  <c r="S543" i="3" s="1"/>
  <c r="U543" i="3" s="1"/>
  <c r="M542" i="3"/>
  <c r="S542" i="3" s="1"/>
  <c r="U542" i="3" s="1"/>
  <c r="M541" i="3"/>
  <c r="S541" i="3" s="1"/>
  <c r="U541" i="3" s="1"/>
  <c r="M540" i="3"/>
  <c r="S540" i="3" s="1"/>
  <c r="U540" i="3" s="1"/>
  <c r="M539" i="3"/>
  <c r="S539" i="3" s="1"/>
  <c r="U539" i="3" s="1"/>
  <c r="M538" i="3"/>
  <c r="S538" i="3" s="1"/>
  <c r="U538" i="3" s="1"/>
  <c r="M537" i="3"/>
  <c r="S537" i="3" s="1"/>
  <c r="U537" i="3" s="1"/>
  <c r="M536" i="3"/>
  <c r="S536" i="3" s="1"/>
  <c r="U536" i="3" s="1"/>
  <c r="M535" i="3"/>
  <c r="S535" i="3" s="1"/>
  <c r="U535" i="3" s="1"/>
  <c r="M534" i="3"/>
  <c r="S534" i="3" s="1"/>
  <c r="U534" i="3" s="1"/>
  <c r="M533" i="3"/>
  <c r="S533" i="3" s="1"/>
  <c r="U533" i="3" s="1"/>
  <c r="M532" i="3"/>
  <c r="S532" i="3" s="1"/>
  <c r="U532" i="3" s="1"/>
  <c r="M531" i="3"/>
  <c r="S531" i="3" s="1"/>
  <c r="U531" i="3" s="1"/>
  <c r="M530" i="3"/>
  <c r="S530" i="3" s="1"/>
  <c r="U530" i="3" s="1"/>
  <c r="M529" i="3"/>
  <c r="S529" i="3" s="1"/>
  <c r="U529" i="3" s="1"/>
  <c r="M528" i="3"/>
  <c r="S528" i="3" s="1"/>
  <c r="U528" i="3" s="1"/>
  <c r="M527" i="3"/>
  <c r="S527" i="3" s="1"/>
  <c r="U527" i="3" s="1"/>
  <c r="M526" i="3"/>
  <c r="S526" i="3" s="1"/>
  <c r="U526" i="3" s="1"/>
  <c r="M525" i="3"/>
  <c r="S525" i="3" s="1"/>
  <c r="U525" i="3" s="1"/>
  <c r="M524" i="3"/>
  <c r="S524" i="3" s="1"/>
  <c r="U524" i="3" s="1"/>
  <c r="M523" i="3"/>
  <c r="S523" i="3" s="1"/>
  <c r="U523" i="3" s="1"/>
  <c r="M522" i="3"/>
  <c r="S522" i="3" s="1"/>
  <c r="U522" i="3" s="1"/>
  <c r="M521" i="3"/>
  <c r="S521" i="3" s="1"/>
  <c r="U521" i="3" s="1"/>
  <c r="M520" i="3"/>
  <c r="S520" i="3" s="1"/>
  <c r="U520" i="3" s="1"/>
  <c r="M519" i="3"/>
  <c r="S519" i="3" s="1"/>
  <c r="U519" i="3" s="1"/>
  <c r="M518" i="3"/>
  <c r="S518" i="3" s="1"/>
  <c r="U518" i="3" s="1"/>
  <c r="M517" i="3"/>
  <c r="S517" i="3" s="1"/>
  <c r="U517" i="3" s="1"/>
  <c r="M516" i="3"/>
  <c r="S516" i="3" s="1"/>
  <c r="U516" i="3" s="1"/>
  <c r="M515" i="3"/>
  <c r="S515" i="3" s="1"/>
  <c r="U515" i="3" s="1"/>
  <c r="M514" i="3"/>
  <c r="S514" i="3" s="1"/>
  <c r="U514" i="3" s="1"/>
  <c r="M513" i="3"/>
  <c r="S513" i="3" s="1"/>
  <c r="U513" i="3" s="1"/>
  <c r="M512" i="3"/>
  <c r="S512" i="3" s="1"/>
  <c r="U512" i="3" s="1"/>
  <c r="M511" i="3"/>
  <c r="S511" i="3" s="1"/>
  <c r="U511" i="3" s="1"/>
  <c r="M510" i="3"/>
  <c r="S510" i="3" s="1"/>
  <c r="U510" i="3" s="1"/>
  <c r="M509" i="3"/>
  <c r="S509" i="3" s="1"/>
  <c r="U509" i="3" s="1"/>
  <c r="M508" i="3"/>
  <c r="S508" i="3" s="1"/>
  <c r="U508" i="3" s="1"/>
  <c r="M507" i="3"/>
  <c r="S507" i="3" s="1"/>
  <c r="U507" i="3" s="1"/>
  <c r="M506" i="3"/>
  <c r="S506" i="3" s="1"/>
  <c r="U506" i="3" s="1"/>
  <c r="M505" i="3"/>
  <c r="S505" i="3" s="1"/>
  <c r="U505" i="3" s="1"/>
  <c r="M504" i="3"/>
  <c r="S504" i="3" s="1"/>
  <c r="U504" i="3" s="1"/>
  <c r="M503" i="3"/>
  <c r="S503" i="3" s="1"/>
  <c r="U503" i="3" s="1"/>
  <c r="M502" i="3"/>
  <c r="S502" i="3" s="1"/>
  <c r="U502" i="3" s="1"/>
  <c r="M501" i="3"/>
  <c r="S501" i="3" s="1"/>
  <c r="U501" i="3" s="1"/>
  <c r="M500" i="3"/>
  <c r="S500" i="3" s="1"/>
  <c r="U500" i="3" s="1"/>
  <c r="M499" i="3"/>
  <c r="S499" i="3" s="1"/>
  <c r="U499" i="3" s="1"/>
  <c r="M498" i="3"/>
  <c r="S498" i="3" s="1"/>
  <c r="U498" i="3" s="1"/>
  <c r="M497" i="3"/>
  <c r="S497" i="3" s="1"/>
  <c r="U497" i="3" s="1"/>
  <c r="M496" i="3"/>
  <c r="S496" i="3" s="1"/>
  <c r="U496" i="3" s="1"/>
  <c r="M495" i="3"/>
  <c r="S495" i="3" s="1"/>
  <c r="U495" i="3" s="1"/>
  <c r="M494" i="3"/>
  <c r="S494" i="3" s="1"/>
  <c r="U494" i="3" s="1"/>
  <c r="M493" i="3"/>
  <c r="S493" i="3" s="1"/>
  <c r="U493" i="3" s="1"/>
  <c r="M492" i="3"/>
  <c r="S492" i="3" s="1"/>
  <c r="U492" i="3" s="1"/>
  <c r="M491" i="3"/>
  <c r="S491" i="3" s="1"/>
  <c r="U491" i="3" s="1"/>
  <c r="M490" i="3"/>
  <c r="S490" i="3" s="1"/>
  <c r="U490" i="3" s="1"/>
  <c r="M489" i="3"/>
  <c r="S489" i="3" s="1"/>
  <c r="U489" i="3" s="1"/>
  <c r="M488" i="3"/>
  <c r="S488" i="3" s="1"/>
  <c r="U488" i="3" s="1"/>
  <c r="M487" i="3"/>
  <c r="S487" i="3" s="1"/>
  <c r="U487" i="3" s="1"/>
  <c r="M486" i="3"/>
  <c r="S486" i="3" s="1"/>
  <c r="U486" i="3" s="1"/>
  <c r="M485" i="3"/>
  <c r="S485" i="3" s="1"/>
  <c r="U485" i="3" s="1"/>
  <c r="M484" i="3"/>
  <c r="S484" i="3" s="1"/>
  <c r="U484" i="3" s="1"/>
  <c r="M483" i="3"/>
  <c r="S483" i="3" s="1"/>
  <c r="U483" i="3" s="1"/>
  <c r="M482" i="3"/>
  <c r="S482" i="3" s="1"/>
  <c r="U482" i="3" s="1"/>
  <c r="M481" i="3"/>
  <c r="S481" i="3" s="1"/>
  <c r="U481" i="3" s="1"/>
  <c r="M480" i="3"/>
  <c r="S480" i="3" s="1"/>
  <c r="U480" i="3" s="1"/>
  <c r="M479" i="3"/>
  <c r="S479" i="3" s="1"/>
  <c r="U479" i="3" s="1"/>
  <c r="M478" i="3"/>
  <c r="S478" i="3" s="1"/>
  <c r="U478" i="3" s="1"/>
  <c r="M477" i="3"/>
  <c r="S477" i="3" s="1"/>
  <c r="U477" i="3" s="1"/>
  <c r="M476" i="3"/>
  <c r="S476" i="3" s="1"/>
  <c r="U476" i="3" s="1"/>
  <c r="M475" i="3"/>
  <c r="S475" i="3" s="1"/>
  <c r="U475" i="3" s="1"/>
  <c r="M474" i="3"/>
  <c r="S474" i="3" s="1"/>
  <c r="U474" i="3" s="1"/>
  <c r="U473" i="3"/>
  <c r="M473" i="3"/>
  <c r="S473" i="3" s="1"/>
  <c r="M472" i="3"/>
  <c r="S472" i="3" s="1"/>
  <c r="U472" i="3" s="1"/>
  <c r="M471" i="3"/>
  <c r="S471" i="3" s="1"/>
  <c r="U471" i="3" s="1"/>
  <c r="M470" i="3"/>
  <c r="S470" i="3" s="1"/>
  <c r="U470" i="3" s="1"/>
  <c r="M469" i="3"/>
  <c r="S469" i="3" s="1"/>
  <c r="U469" i="3" s="1"/>
  <c r="M468" i="3"/>
  <c r="S468" i="3" s="1"/>
  <c r="U468" i="3" s="1"/>
  <c r="M467" i="3"/>
  <c r="S467" i="3" s="1"/>
  <c r="U467" i="3" s="1"/>
  <c r="M466" i="3"/>
  <c r="S466" i="3" s="1"/>
  <c r="U466" i="3" s="1"/>
  <c r="U465" i="3"/>
  <c r="M465" i="3"/>
  <c r="S465" i="3" s="1"/>
  <c r="M464" i="3"/>
  <c r="S464" i="3" s="1"/>
  <c r="U464" i="3" s="1"/>
  <c r="M463" i="3"/>
  <c r="S463" i="3" s="1"/>
  <c r="U463" i="3" s="1"/>
  <c r="M462" i="3"/>
  <c r="S462" i="3" s="1"/>
  <c r="U462" i="3" s="1"/>
  <c r="M461" i="3"/>
  <c r="S461" i="3" s="1"/>
  <c r="U461" i="3" s="1"/>
  <c r="M460" i="3"/>
  <c r="S460" i="3" s="1"/>
  <c r="U460" i="3" s="1"/>
  <c r="M459" i="3"/>
  <c r="S459" i="3" s="1"/>
  <c r="U459" i="3" s="1"/>
  <c r="M458" i="3"/>
  <c r="S458" i="3" s="1"/>
  <c r="U458" i="3" s="1"/>
  <c r="U457" i="3"/>
  <c r="M457" i="3"/>
  <c r="S457" i="3" s="1"/>
  <c r="M456" i="3"/>
  <c r="S456" i="3" s="1"/>
  <c r="U456" i="3" s="1"/>
  <c r="M455" i="3"/>
  <c r="S455" i="3" s="1"/>
  <c r="U455" i="3" s="1"/>
  <c r="M454" i="3"/>
  <c r="S454" i="3" s="1"/>
  <c r="U454" i="3" s="1"/>
  <c r="M453" i="3"/>
  <c r="S453" i="3" s="1"/>
  <c r="U453" i="3" s="1"/>
  <c r="M452" i="3"/>
  <c r="S452" i="3" s="1"/>
  <c r="U452" i="3" s="1"/>
  <c r="M451" i="3"/>
  <c r="S451" i="3" s="1"/>
  <c r="U451" i="3" s="1"/>
  <c r="M450" i="3"/>
  <c r="S450" i="3" s="1"/>
  <c r="U450" i="3" s="1"/>
  <c r="U449" i="3"/>
  <c r="M449" i="3"/>
  <c r="S449" i="3" s="1"/>
  <c r="M448" i="3"/>
  <c r="S448" i="3" s="1"/>
  <c r="U448" i="3" s="1"/>
  <c r="M447" i="3"/>
  <c r="S447" i="3" s="1"/>
  <c r="U447" i="3" s="1"/>
  <c r="M446" i="3"/>
  <c r="S446" i="3" s="1"/>
  <c r="U446" i="3" s="1"/>
  <c r="M445" i="3"/>
  <c r="S445" i="3" s="1"/>
  <c r="U445" i="3" s="1"/>
  <c r="M444" i="3"/>
  <c r="S444" i="3" s="1"/>
  <c r="U444" i="3" s="1"/>
  <c r="M443" i="3"/>
  <c r="S443" i="3" s="1"/>
  <c r="U443" i="3" s="1"/>
  <c r="M442" i="3"/>
  <c r="S442" i="3" s="1"/>
  <c r="U442" i="3" s="1"/>
  <c r="U441" i="3"/>
  <c r="M441" i="3"/>
  <c r="S441" i="3" s="1"/>
  <c r="M440" i="3"/>
  <c r="S440" i="3" s="1"/>
  <c r="U440" i="3" s="1"/>
  <c r="M439" i="3"/>
  <c r="S439" i="3" s="1"/>
  <c r="U439" i="3" s="1"/>
  <c r="M438" i="3"/>
  <c r="S438" i="3" s="1"/>
  <c r="U438" i="3" s="1"/>
  <c r="M437" i="3"/>
  <c r="S437" i="3" s="1"/>
  <c r="U437" i="3" s="1"/>
  <c r="M436" i="3"/>
  <c r="S436" i="3" s="1"/>
  <c r="U436" i="3" s="1"/>
  <c r="M435" i="3"/>
  <c r="S435" i="3" s="1"/>
  <c r="U435" i="3" s="1"/>
  <c r="M434" i="3"/>
  <c r="S434" i="3" s="1"/>
  <c r="U434" i="3" s="1"/>
  <c r="U433" i="3"/>
  <c r="M433" i="3"/>
  <c r="S433" i="3" s="1"/>
  <c r="M432" i="3"/>
  <c r="S432" i="3" s="1"/>
  <c r="U432" i="3" s="1"/>
  <c r="M431" i="3"/>
  <c r="S431" i="3" s="1"/>
  <c r="U431" i="3" s="1"/>
  <c r="M430" i="3"/>
  <c r="S430" i="3" s="1"/>
  <c r="U430" i="3" s="1"/>
  <c r="M429" i="3"/>
  <c r="S429" i="3" s="1"/>
  <c r="U429" i="3" s="1"/>
  <c r="M428" i="3"/>
  <c r="S428" i="3" s="1"/>
  <c r="U428" i="3" s="1"/>
  <c r="M427" i="3"/>
  <c r="S427" i="3" s="1"/>
  <c r="U427" i="3" s="1"/>
  <c r="M426" i="3"/>
  <c r="S426" i="3" s="1"/>
  <c r="U426" i="3" s="1"/>
  <c r="U425" i="3"/>
  <c r="M425" i="3"/>
  <c r="S425" i="3" s="1"/>
  <c r="M424" i="3"/>
  <c r="S424" i="3" s="1"/>
  <c r="U424" i="3" s="1"/>
  <c r="M423" i="3"/>
  <c r="S423" i="3" s="1"/>
  <c r="U423" i="3" s="1"/>
  <c r="M422" i="3"/>
  <c r="S422" i="3" s="1"/>
  <c r="U422" i="3" s="1"/>
  <c r="M421" i="3"/>
  <c r="S421" i="3" s="1"/>
  <c r="U421" i="3" s="1"/>
  <c r="M420" i="3"/>
  <c r="S420" i="3" s="1"/>
  <c r="U420" i="3" s="1"/>
  <c r="M419" i="3"/>
  <c r="S419" i="3" s="1"/>
  <c r="U419" i="3" s="1"/>
  <c r="M418" i="3"/>
  <c r="S418" i="3" s="1"/>
  <c r="U418" i="3" s="1"/>
  <c r="U417" i="3"/>
  <c r="M417" i="3"/>
  <c r="S417" i="3" s="1"/>
  <c r="M416" i="3"/>
  <c r="S416" i="3" s="1"/>
  <c r="U416" i="3" s="1"/>
  <c r="M415" i="3"/>
  <c r="S415" i="3" s="1"/>
  <c r="U415" i="3" s="1"/>
  <c r="M414" i="3"/>
  <c r="S414" i="3" s="1"/>
  <c r="U414" i="3" s="1"/>
  <c r="M413" i="3"/>
  <c r="S413" i="3" s="1"/>
  <c r="U413" i="3" s="1"/>
  <c r="M412" i="3"/>
  <c r="S412" i="3" s="1"/>
  <c r="U412" i="3" s="1"/>
  <c r="M411" i="3"/>
  <c r="S411" i="3" s="1"/>
  <c r="U411" i="3" s="1"/>
  <c r="M410" i="3"/>
  <c r="S410" i="3" s="1"/>
  <c r="U410" i="3" s="1"/>
  <c r="S409" i="3"/>
  <c r="U409" i="3" s="1"/>
  <c r="M409" i="3"/>
  <c r="S408" i="3"/>
  <c r="U408" i="3" s="1"/>
  <c r="M408" i="3"/>
  <c r="M407" i="3"/>
  <c r="S407" i="3" s="1"/>
  <c r="U407" i="3" s="1"/>
  <c r="U406" i="3"/>
  <c r="M406" i="3"/>
  <c r="S406" i="3" s="1"/>
  <c r="M405" i="3"/>
  <c r="S405" i="3" s="1"/>
  <c r="U405" i="3" s="1"/>
  <c r="M404" i="3"/>
  <c r="S404" i="3" s="1"/>
  <c r="U404" i="3" s="1"/>
  <c r="M403" i="3"/>
  <c r="S403" i="3" s="1"/>
  <c r="U403" i="3" s="1"/>
  <c r="M402" i="3"/>
  <c r="S402" i="3" s="1"/>
  <c r="U402" i="3" s="1"/>
  <c r="M401" i="3"/>
  <c r="S401" i="3" s="1"/>
  <c r="U401" i="3" s="1"/>
  <c r="S400" i="3"/>
  <c r="U400" i="3" s="1"/>
  <c r="M400" i="3"/>
  <c r="M399" i="3"/>
  <c r="S399" i="3" s="1"/>
  <c r="U399" i="3" s="1"/>
  <c r="U398" i="3"/>
  <c r="M398" i="3"/>
  <c r="S398" i="3" s="1"/>
  <c r="M397" i="3"/>
  <c r="S397" i="3" s="1"/>
  <c r="U397" i="3" s="1"/>
  <c r="M396" i="3"/>
  <c r="S396" i="3" s="1"/>
  <c r="U396" i="3" s="1"/>
  <c r="M395" i="3"/>
  <c r="S395" i="3" s="1"/>
  <c r="U395" i="3" s="1"/>
  <c r="M394" i="3"/>
  <c r="S394" i="3" s="1"/>
  <c r="U394" i="3" s="1"/>
  <c r="S393" i="3"/>
  <c r="U393" i="3" s="1"/>
  <c r="M393" i="3"/>
  <c r="S392" i="3"/>
  <c r="U392" i="3" s="1"/>
  <c r="M392" i="3"/>
  <c r="M391" i="3"/>
  <c r="S391" i="3" s="1"/>
  <c r="U391" i="3" s="1"/>
  <c r="U390" i="3"/>
  <c r="M390" i="3"/>
  <c r="S390" i="3" s="1"/>
  <c r="M389" i="3"/>
  <c r="S389" i="3" s="1"/>
  <c r="U389" i="3" s="1"/>
  <c r="M388" i="3"/>
  <c r="S388" i="3" s="1"/>
  <c r="U388" i="3" s="1"/>
  <c r="M387" i="3"/>
  <c r="S387" i="3" s="1"/>
  <c r="U387" i="3" s="1"/>
  <c r="M386" i="3"/>
  <c r="S386" i="3" s="1"/>
  <c r="U386" i="3" s="1"/>
  <c r="M385" i="3"/>
  <c r="S385" i="3" s="1"/>
  <c r="U385" i="3" s="1"/>
  <c r="S384" i="3"/>
  <c r="U384" i="3" s="1"/>
  <c r="M384" i="3"/>
  <c r="M383" i="3"/>
  <c r="S383" i="3" s="1"/>
  <c r="U383" i="3" s="1"/>
  <c r="U382" i="3"/>
  <c r="M382" i="3"/>
  <c r="S382" i="3" s="1"/>
  <c r="M381" i="3"/>
  <c r="S381" i="3" s="1"/>
  <c r="U381" i="3" s="1"/>
  <c r="M380" i="3"/>
  <c r="S380" i="3" s="1"/>
  <c r="U380" i="3" s="1"/>
  <c r="M379" i="3"/>
  <c r="S379" i="3" s="1"/>
  <c r="U379" i="3" s="1"/>
  <c r="M378" i="3"/>
  <c r="S378" i="3" s="1"/>
  <c r="U378" i="3" s="1"/>
  <c r="S377" i="3"/>
  <c r="U377" i="3" s="1"/>
  <c r="M377" i="3"/>
  <c r="S376" i="3"/>
  <c r="U376" i="3" s="1"/>
  <c r="M376" i="3"/>
  <c r="M375" i="3"/>
  <c r="S375" i="3" s="1"/>
  <c r="U375" i="3" s="1"/>
  <c r="U374" i="3"/>
  <c r="M374" i="3"/>
  <c r="S374" i="3" s="1"/>
  <c r="M373" i="3"/>
  <c r="S373" i="3" s="1"/>
  <c r="U373" i="3" s="1"/>
  <c r="M372" i="3"/>
  <c r="S372" i="3" s="1"/>
  <c r="U372" i="3" s="1"/>
  <c r="M371" i="3"/>
  <c r="S371" i="3" s="1"/>
  <c r="U371" i="3" s="1"/>
  <c r="U370" i="3"/>
  <c r="S370" i="3"/>
  <c r="M370" i="3"/>
  <c r="M369" i="3"/>
  <c r="S369" i="3" s="1"/>
  <c r="U369" i="3" s="1"/>
  <c r="M368" i="3"/>
  <c r="S368" i="3" s="1"/>
  <c r="U368" i="3" s="1"/>
  <c r="M367" i="3"/>
  <c r="S367" i="3" s="1"/>
  <c r="U367" i="3" s="1"/>
  <c r="M366" i="3"/>
  <c r="S366" i="3" s="1"/>
  <c r="U366" i="3" s="1"/>
  <c r="S365" i="3"/>
  <c r="U365" i="3" s="1"/>
  <c r="M365" i="3"/>
  <c r="M364" i="3"/>
  <c r="S364" i="3" s="1"/>
  <c r="U364" i="3" s="1"/>
  <c r="M363" i="3"/>
  <c r="S363" i="3" s="1"/>
  <c r="U363" i="3" s="1"/>
  <c r="S362" i="3"/>
  <c r="U362" i="3" s="1"/>
  <c r="M362" i="3"/>
  <c r="M361" i="3"/>
  <c r="S361" i="3" s="1"/>
  <c r="U361" i="3" s="1"/>
  <c r="M360" i="3"/>
  <c r="S360" i="3" s="1"/>
  <c r="U360" i="3" s="1"/>
  <c r="M359" i="3"/>
  <c r="S359" i="3" s="1"/>
  <c r="U359" i="3" s="1"/>
  <c r="S358" i="3"/>
  <c r="U358" i="3" s="1"/>
  <c r="M358" i="3"/>
  <c r="S357" i="3"/>
  <c r="U357" i="3" s="1"/>
  <c r="M357" i="3"/>
  <c r="M356" i="3"/>
  <c r="S356" i="3" s="1"/>
  <c r="U356" i="3" s="1"/>
  <c r="M355" i="3"/>
  <c r="S355" i="3" s="1"/>
  <c r="U355" i="3" s="1"/>
  <c r="U354" i="3"/>
  <c r="M354" i="3"/>
  <c r="S354" i="3" s="1"/>
  <c r="S353" i="3"/>
  <c r="U353" i="3" s="1"/>
  <c r="M353" i="3"/>
  <c r="M352" i="3"/>
  <c r="S352" i="3" s="1"/>
  <c r="U352" i="3" s="1"/>
  <c r="M351" i="3"/>
  <c r="S351" i="3" s="1"/>
  <c r="U351" i="3" s="1"/>
  <c r="S350" i="3"/>
  <c r="U350" i="3" s="1"/>
  <c r="M350" i="3"/>
  <c r="S349" i="3"/>
  <c r="U349" i="3" s="1"/>
  <c r="M349" i="3"/>
  <c r="M348" i="3"/>
  <c r="S348" i="3" s="1"/>
  <c r="U348" i="3" s="1"/>
  <c r="M347" i="3"/>
  <c r="S347" i="3" s="1"/>
  <c r="U347" i="3" s="1"/>
  <c r="M346" i="3"/>
  <c r="S346" i="3" s="1"/>
  <c r="U346" i="3" s="1"/>
  <c r="M345" i="3"/>
  <c r="S345" i="3" s="1"/>
  <c r="U345" i="3" s="1"/>
  <c r="M344" i="3"/>
  <c r="S344" i="3" s="1"/>
  <c r="U344" i="3" s="1"/>
  <c r="M343" i="3"/>
  <c r="S343" i="3" s="1"/>
  <c r="U343" i="3" s="1"/>
  <c r="S342" i="3"/>
  <c r="U342" i="3" s="1"/>
  <c r="M342" i="3"/>
  <c r="S341" i="3"/>
  <c r="U341" i="3" s="1"/>
  <c r="M341" i="3"/>
  <c r="M340" i="3"/>
  <c r="S340" i="3" s="1"/>
  <c r="U340" i="3" s="1"/>
  <c r="M339" i="3"/>
  <c r="S339" i="3" s="1"/>
  <c r="U339" i="3" s="1"/>
  <c r="M338" i="3"/>
  <c r="S338" i="3" s="1"/>
  <c r="U338" i="3" s="1"/>
  <c r="M337" i="3"/>
  <c r="S337" i="3" s="1"/>
  <c r="U337" i="3" s="1"/>
  <c r="M336" i="3"/>
  <c r="S336" i="3" s="1"/>
  <c r="U336" i="3" s="1"/>
  <c r="M335" i="3"/>
  <c r="S335" i="3" s="1"/>
  <c r="U335" i="3" s="1"/>
  <c r="S334" i="3"/>
  <c r="U334" i="3" s="1"/>
  <c r="M334" i="3"/>
  <c r="S333" i="3"/>
  <c r="U333" i="3" s="1"/>
  <c r="M333" i="3"/>
  <c r="M332" i="3"/>
  <c r="S332" i="3" s="1"/>
  <c r="U332" i="3" s="1"/>
  <c r="M331" i="3"/>
  <c r="S331" i="3" s="1"/>
  <c r="U331" i="3" s="1"/>
  <c r="M330" i="3"/>
  <c r="S330" i="3" s="1"/>
  <c r="U330" i="3" s="1"/>
  <c r="M329" i="3"/>
  <c r="S329" i="3" s="1"/>
  <c r="U329" i="3" s="1"/>
  <c r="M328" i="3"/>
  <c r="S328" i="3" s="1"/>
  <c r="U328" i="3" s="1"/>
  <c r="M327" i="3"/>
  <c r="S327" i="3" s="1"/>
  <c r="U327" i="3" s="1"/>
  <c r="S326" i="3"/>
  <c r="U326" i="3" s="1"/>
  <c r="M326" i="3"/>
  <c r="S325" i="3"/>
  <c r="U325" i="3" s="1"/>
  <c r="M325" i="3"/>
  <c r="M324" i="3"/>
  <c r="S324" i="3" s="1"/>
  <c r="U324" i="3" s="1"/>
  <c r="M323" i="3"/>
  <c r="S323" i="3" s="1"/>
  <c r="U323" i="3" s="1"/>
  <c r="M322" i="3"/>
  <c r="S322" i="3" s="1"/>
  <c r="U322" i="3" s="1"/>
  <c r="M321" i="3"/>
  <c r="S321" i="3" s="1"/>
  <c r="U321" i="3" s="1"/>
  <c r="M320" i="3"/>
  <c r="S320" i="3" s="1"/>
  <c r="U320" i="3" s="1"/>
  <c r="M319" i="3"/>
  <c r="S319" i="3" s="1"/>
  <c r="U319" i="3" s="1"/>
  <c r="S318" i="3"/>
  <c r="U318" i="3" s="1"/>
  <c r="M318" i="3"/>
  <c r="S317" i="3"/>
  <c r="U317" i="3" s="1"/>
  <c r="M317" i="3"/>
  <c r="M316" i="3"/>
  <c r="S316" i="3" s="1"/>
  <c r="U316" i="3" s="1"/>
  <c r="M315" i="3"/>
  <c r="S315" i="3" s="1"/>
  <c r="U315" i="3" s="1"/>
  <c r="M314" i="3"/>
  <c r="S314" i="3" s="1"/>
  <c r="U314" i="3" s="1"/>
  <c r="M313" i="3"/>
  <c r="S313" i="3" s="1"/>
  <c r="U313" i="3" s="1"/>
  <c r="M312" i="3"/>
  <c r="S312" i="3" s="1"/>
  <c r="U312" i="3" s="1"/>
  <c r="M311" i="3"/>
  <c r="S311" i="3" s="1"/>
  <c r="U311" i="3" s="1"/>
  <c r="S310" i="3"/>
  <c r="U310" i="3" s="1"/>
  <c r="M310" i="3"/>
  <c r="M309" i="3"/>
  <c r="S309" i="3" s="1"/>
  <c r="U309" i="3" s="1"/>
  <c r="M308" i="3"/>
  <c r="S308" i="3" s="1"/>
  <c r="U308" i="3" s="1"/>
  <c r="M307" i="3"/>
  <c r="S307" i="3" s="1"/>
  <c r="U307" i="3" s="1"/>
  <c r="M306" i="3"/>
  <c r="S306" i="3" s="1"/>
  <c r="U306" i="3" s="1"/>
  <c r="M305" i="3"/>
  <c r="S305" i="3" s="1"/>
  <c r="U305" i="3" s="1"/>
  <c r="M304" i="3"/>
  <c r="S304" i="3" s="1"/>
  <c r="U304" i="3" s="1"/>
  <c r="M303" i="3"/>
  <c r="S303" i="3" s="1"/>
  <c r="U303" i="3" s="1"/>
  <c r="M302" i="3"/>
  <c r="S302" i="3" s="1"/>
  <c r="U302" i="3" s="1"/>
  <c r="S301" i="3"/>
  <c r="U301" i="3" s="1"/>
  <c r="M301" i="3"/>
  <c r="M300" i="3"/>
  <c r="S300" i="3" s="1"/>
  <c r="U300" i="3" s="1"/>
  <c r="M299" i="3"/>
  <c r="S299" i="3" s="1"/>
  <c r="U299" i="3" s="1"/>
  <c r="M298" i="3"/>
  <c r="S298" i="3" s="1"/>
  <c r="U298" i="3" s="1"/>
  <c r="M297" i="3"/>
  <c r="S297" i="3" s="1"/>
  <c r="U297" i="3" s="1"/>
  <c r="M296" i="3"/>
  <c r="S296" i="3" s="1"/>
  <c r="U296" i="3" s="1"/>
  <c r="M295" i="3"/>
  <c r="S295" i="3" s="1"/>
  <c r="U295" i="3" s="1"/>
  <c r="S294" i="3"/>
  <c r="U294" i="3" s="1"/>
  <c r="M294" i="3"/>
  <c r="S293" i="3"/>
  <c r="U293" i="3" s="1"/>
  <c r="M293" i="3"/>
  <c r="M292" i="3"/>
  <c r="S292" i="3" s="1"/>
  <c r="U292" i="3" s="1"/>
  <c r="M291" i="3"/>
  <c r="S291" i="3" s="1"/>
  <c r="U291" i="3" s="1"/>
  <c r="M290" i="3"/>
  <c r="S290" i="3" s="1"/>
  <c r="U290" i="3" s="1"/>
  <c r="M289" i="3"/>
  <c r="S289" i="3" s="1"/>
  <c r="U289" i="3" s="1"/>
  <c r="M288" i="3"/>
  <c r="S288" i="3" s="1"/>
  <c r="U288" i="3" s="1"/>
  <c r="M287" i="3"/>
  <c r="S287" i="3" s="1"/>
  <c r="U287" i="3" s="1"/>
  <c r="S286" i="3"/>
  <c r="U286" i="3" s="1"/>
  <c r="M286" i="3"/>
  <c r="M285" i="3"/>
  <c r="S285" i="3" s="1"/>
  <c r="U285" i="3" s="1"/>
  <c r="M284" i="3"/>
  <c r="S284" i="3" s="1"/>
  <c r="U284" i="3" s="1"/>
  <c r="M283" i="3"/>
  <c r="S283" i="3" s="1"/>
  <c r="U283" i="3" s="1"/>
  <c r="M282" i="3"/>
  <c r="S282" i="3" s="1"/>
  <c r="U282" i="3" s="1"/>
  <c r="M281" i="3"/>
  <c r="S281" i="3" s="1"/>
  <c r="U281" i="3" s="1"/>
  <c r="M280" i="3"/>
  <c r="S280" i="3" s="1"/>
  <c r="U280" i="3" s="1"/>
  <c r="M279" i="3"/>
  <c r="S279" i="3" s="1"/>
  <c r="U279" i="3" s="1"/>
  <c r="M278" i="3"/>
  <c r="S278" i="3" s="1"/>
  <c r="U278" i="3" s="1"/>
  <c r="S277" i="3"/>
  <c r="U277" i="3" s="1"/>
  <c r="M277" i="3"/>
  <c r="M276" i="3"/>
  <c r="S276" i="3" s="1"/>
  <c r="U276" i="3" s="1"/>
  <c r="M275" i="3"/>
  <c r="S275" i="3" s="1"/>
  <c r="U275" i="3" s="1"/>
  <c r="M274" i="3"/>
  <c r="S274" i="3" s="1"/>
  <c r="U274" i="3" s="1"/>
  <c r="M273" i="3"/>
  <c r="S273" i="3" s="1"/>
  <c r="U273" i="3" s="1"/>
  <c r="M272" i="3"/>
  <c r="S272" i="3" s="1"/>
  <c r="U272" i="3" s="1"/>
  <c r="M271" i="3"/>
  <c r="S271" i="3" s="1"/>
  <c r="U271" i="3" s="1"/>
  <c r="S270" i="3"/>
  <c r="U270" i="3" s="1"/>
  <c r="M270" i="3"/>
  <c r="S269" i="3"/>
  <c r="U269" i="3" s="1"/>
  <c r="M269" i="3"/>
  <c r="M268" i="3"/>
  <c r="S268" i="3" s="1"/>
  <c r="U268" i="3" s="1"/>
  <c r="M267" i="3"/>
  <c r="S267" i="3" s="1"/>
  <c r="U267" i="3" s="1"/>
  <c r="M266" i="3"/>
  <c r="S266" i="3" s="1"/>
  <c r="U266" i="3" s="1"/>
  <c r="M265" i="3"/>
  <c r="S265" i="3" s="1"/>
  <c r="U265" i="3" s="1"/>
  <c r="M264" i="3"/>
  <c r="S264" i="3" s="1"/>
  <c r="U264" i="3" s="1"/>
  <c r="M263" i="3"/>
  <c r="S263" i="3" s="1"/>
  <c r="U263" i="3" s="1"/>
  <c r="S262" i="3"/>
  <c r="U262" i="3" s="1"/>
  <c r="M262" i="3"/>
  <c r="M261" i="3"/>
  <c r="S261" i="3" s="1"/>
  <c r="U261" i="3" s="1"/>
  <c r="M260" i="3"/>
  <c r="S260" i="3" s="1"/>
  <c r="U260" i="3" s="1"/>
  <c r="M259" i="3"/>
  <c r="S259" i="3" s="1"/>
  <c r="U259" i="3" s="1"/>
  <c r="M258" i="3"/>
  <c r="S258" i="3" s="1"/>
  <c r="U258" i="3" s="1"/>
  <c r="M257" i="3"/>
  <c r="S257" i="3" s="1"/>
  <c r="U257" i="3" s="1"/>
  <c r="M256" i="3"/>
  <c r="S256" i="3" s="1"/>
  <c r="U256" i="3" s="1"/>
  <c r="M255" i="3"/>
  <c r="S255" i="3" s="1"/>
  <c r="U255" i="3" s="1"/>
  <c r="M254" i="3"/>
  <c r="S254" i="3" s="1"/>
  <c r="U254" i="3" s="1"/>
  <c r="S253" i="3"/>
  <c r="U253" i="3" s="1"/>
  <c r="M253" i="3"/>
  <c r="M252" i="3"/>
  <c r="S252" i="3" s="1"/>
  <c r="U252" i="3" s="1"/>
  <c r="M251" i="3"/>
  <c r="S251" i="3" s="1"/>
  <c r="U251" i="3" s="1"/>
  <c r="M250" i="3"/>
  <c r="S250" i="3" s="1"/>
  <c r="U250" i="3" s="1"/>
  <c r="M249" i="3"/>
  <c r="S249" i="3" s="1"/>
  <c r="U249" i="3" s="1"/>
  <c r="M248" i="3"/>
  <c r="S248" i="3" s="1"/>
  <c r="U248" i="3" s="1"/>
  <c r="M247" i="3"/>
  <c r="S247" i="3" s="1"/>
  <c r="U247" i="3" s="1"/>
  <c r="S246" i="3"/>
  <c r="U246" i="3" s="1"/>
  <c r="M246" i="3"/>
  <c r="S245" i="3"/>
  <c r="U245" i="3" s="1"/>
  <c r="M245" i="3"/>
  <c r="M244" i="3"/>
  <c r="S244" i="3" s="1"/>
  <c r="U244" i="3" s="1"/>
  <c r="M243" i="3"/>
  <c r="S243" i="3" s="1"/>
  <c r="U243" i="3" s="1"/>
  <c r="M242" i="3"/>
  <c r="S242" i="3" s="1"/>
  <c r="U242" i="3" s="1"/>
  <c r="M241" i="3"/>
  <c r="S241" i="3" s="1"/>
  <c r="U241" i="3" s="1"/>
  <c r="M240" i="3"/>
  <c r="S240" i="3" s="1"/>
  <c r="U240" i="3" s="1"/>
  <c r="M239" i="3"/>
  <c r="S239" i="3" s="1"/>
  <c r="U239" i="3" s="1"/>
  <c r="S238" i="3"/>
  <c r="U238" i="3" s="1"/>
  <c r="M238" i="3"/>
  <c r="M237" i="3"/>
  <c r="S237" i="3" s="1"/>
  <c r="U237" i="3" s="1"/>
  <c r="M236" i="3"/>
  <c r="S236" i="3" s="1"/>
  <c r="U236" i="3" s="1"/>
  <c r="M235" i="3"/>
  <c r="S235" i="3" s="1"/>
  <c r="U235" i="3" s="1"/>
  <c r="M234" i="3"/>
  <c r="S234" i="3" s="1"/>
  <c r="U234" i="3" s="1"/>
  <c r="M233" i="3"/>
  <c r="S233" i="3" s="1"/>
  <c r="U233" i="3" s="1"/>
  <c r="M232" i="3"/>
  <c r="S232" i="3" s="1"/>
  <c r="U232" i="3" s="1"/>
  <c r="M231" i="3"/>
  <c r="S231" i="3" s="1"/>
  <c r="U231" i="3" s="1"/>
  <c r="M230" i="3"/>
  <c r="S230" i="3" s="1"/>
  <c r="U230" i="3" s="1"/>
  <c r="S229" i="3"/>
  <c r="U229" i="3" s="1"/>
  <c r="M229" i="3"/>
  <c r="M228" i="3"/>
  <c r="S228" i="3" s="1"/>
  <c r="U228" i="3" s="1"/>
  <c r="M227" i="3"/>
  <c r="S227" i="3" s="1"/>
  <c r="U227" i="3" s="1"/>
  <c r="M226" i="3"/>
  <c r="S226" i="3" s="1"/>
  <c r="U226" i="3" s="1"/>
  <c r="M225" i="3"/>
  <c r="S225" i="3" s="1"/>
  <c r="U225" i="3" s="1"/>
  <c r="M224" i="3"/>
  <c r="S224" i="3" s="1"/>
  <c r="U224" i="3" s="1"/>
  <c r="M223" i="3"/>
  <c r="S223" i="3" s="1"/>
  <c r="U223" i="3" s="1"/>
  <c r="S222" i="3"/>
  <c r="U222" i="3" s="1"/>
  <c r="M222" i="3"/>
  <c r="S221" i="3"/>
  <c r="U221" i="3" s="1"/>
  <c r="M221" i="3"/>
  <c r="M220" i="3"/>
  <c r="S220" i="3" s="1"/>
  <c r="U220" i="3" s="1"/>
  <c r="M219" i="3"/>
  <c r="S219" i="3" s="1"/>
  <c r="U219" i="3" s="1"/>
  <c r="M218" i="3"/>
  <c r="S218" i="3" s="1"/>
  <c r="U218" i="3" s="1"/>
  <c r="M217" i="3"/>
  <c r="S217" i="3" s="1"/>
  <c r="U217" i="3" s="1"/>
  <c r="M216" i="3"/>
  <c r="S216" i="3" s="1"/>
  <c r="U216" i="3" s="1"/>
  <c r="M215" i="3"/>
  <c r="S215" i="3" s="1"/>
  <c r="U215" i="3" s="1"/>
  <c r="S214" i="3"/>
  <c r="U214" i="3" s="1"/>
  <c r="M214" i="3"/>
  <c r="M213" i="3"/>
  <c r="S213" i="3" s="1"/>
  <c r="U213" i="3" s="1"/>
  <c r="M212" i="3"/>
  <c r="S212" i="3" s="1"/>
  <c r="U212" i="3" s="1"/>
  <c r="M211" i="3"/>
  <c r="S211" i="3" s="1"/>
  <c r="U211" i="3" s="1"/>
  <c r="M210" i="3"/>
  <c r="S210" i="3" s="1"/>
  <c r="U210" i="3" s="1"/>
  <c r="M209" i="3"/>
  <c r="S209" i="3" s="1"/>
  <c r="U209" i="3" s="1"/>
  <c r="M208" i="3"/>
  <c r="S208" i="3" s="1"/>
  <c r="U208" i="3" s="1"/>
  <c r="M207" i="3"/>
  <c r="S207" i="3" s="1"/>
  <c r="U207" i="3" s="1"/>
  <c r="M206" i="3"/>
  <c r="S206" i="3" s="1"/>
  <c r="U206" i="3" s="1"/>
  <c r="S205" i="3"/>
  <c r="U205" i="3" s="1"/>
  <c r="M205" i="3"/>
  <c r="M204" i="3"/>
  <c r="S204" i="3" s="1"/>
  <c r="U204" i="3" s="1"/>
  <c r="M203" i="3"/>
  <c r="S203" i="3" s="1"/>
  <c r="U203" i="3" s="1"/>
  <c r="M202" i="3"/>
  <c r="S202" i="3" s="1"/>
  <c r="U202" i="3" s="1"/>
  <c r="M201" i="3"/>
  <c r="S201" i="3" s="1"/>
  <c r="U201" i="3" s="1"/>
  <c r="M200" i="3"/>
  <c r="S200" i="3" s="1"/>
  <c r="U200" i="3" s="1"/>
  <c r="M199" i="3"/>
  <c r="S199" i="3" s="1"/>
  <c r="U199" i="3" s="1"/>
  <c r="S198" i="3"/>
  <c r="U198" i="3" s="1"/>
  <c r="M198" i="3"/>
  <c r="S197" i="3"/>
  <c r="U197" i="3" s="1"/>
  <c r="M197" i="3"/>
  <c r="M196" i="3"/>
  <c r="S196" i="3" s="1"/>
  <c r="U196" i="3" s="1"/>
  <c r="M195" i="3"/>
  <c r="S195" i="3" s="1"/>
  <c r="U195" i="3" s="1"/>
  <c r="M194" i="3"/>
  <c r="S194" i="3" s="1"/>
  <c r="U194" i="3" s="1"/>
  <c r="M193" i="3"/>
  <c r="S193" i="3" s="1"/>
  <c r="U193" i="3" s="1"/>
  <c r="M192" i="3"/>
  <c r="S192" i="3" s="1"/>
  <c r="U192" i="3" s="1"/>
  <c r="M191" i="3"/>
  <c r="S191" i="3" s="1"/>
  <c r="U191" i="3" s="1"/>
  <c r="S190" i="3"/>
  <c r="U190" i="3" s="1"/>
  <c r="M190" i="3"/>
  <c r="M189" i="3"/>
  <c r="S189" i="3" s="1"/>
  <c r="U189" i="3" s="1"/>
  <c r="M188" i="3"/>
  <c r="S188" i="3" s="1"/>
  <c r="U188" i="3" s="1"/>
  <c r="M187" i="3"/>
  <c r="S187" i="3" s="1"/>
  <c r="U187" i="3" s="1"/>
  <c r="M186" i="3"/>
  <c r="S186" i="3" s="1"/>
  <c r="U186" i="3" s="1"/>
  <c r="S185" i="3"/>
  <c r="U185" i="3" s="1"/>
  <c r="M185" i="3"/>
  <c r="M184" i="3"/>
  <c r="S184" i="3" s="1"/>
  <c r="U184" i="3" s="1"/>
  <c r="M183" i="3"/>
  <c r="S183" i="3" s="1"/>
  <c r="U183" i="3" s="1"/>
  <c r="M182" i="3"/>
  <c r="S182" i="3" s="1"/>
  <c r="U182" i="3" s="1"/>
  <c r="M181" i="3"/>
  <c r="S181" i="3" s="1"/>
  <c r="U181" i="3" s="1"/>
  <c r="M180" i="3"/>
  <c r="S180" i="3" s="1"/>
  <c r="U180" i="3" s="1"/>
  <c r="M179" i="3"/>
  <c r="S179" i="3" s="1"/>
  <c r="U179" i="3" s="1"/>
  <c r="M178" i="3"/>
  <c r="S178" i="3" s="1"/>
  <c r="U178" i="3" s="1"/>
  <c r="M177" i="3"/>
  <c r="S177" i="3" s="1"/>
  <c r="U177" i="3" s="1"/>
  <c r="M176" i="3"/>
  <c r="S176" i="3" s="1"/>
  <c r="U176" i="3" s="1"/>
  <c r="M175" i="3"/>
  <c r="S175" i="3" s="1"/>
  <c r="U175" i="3" s="1"/>
  <c r="S174" i="3"/>
  <c r="U174" i="3" s="1"/>
  <c r="M174" i="3"/>
  <c r="M173" i="3"/>
  <c r="S173" i="3" s="1"/>
  <c r="U173" i="3" s="1"/>
  <c r="M172" i="3"/>
  <c r="S172" i="3" s="1"/>
  <c r="U172" i="3" s="1"/>
  <c r="M171" i="3"/>
  <c r="S171" i="3" s="1"/>
  <c r="U171" i="3" s="1"/>
  <c r="M170" i="3"/>
  <c r="S170" i="3" s="1"/>
  <c r="U170" i="3" s="1"/>
  <c r="S169" i="3"/>
  <c r="U169" i="3" s="1"/>
  <c r="M169" i="3"/>
  <c r="M168" i="3"/>
  <c r="S168" i="3" s="1"/>
  <c r="U168" i="3" s="1"/>
  <c r="M167" i="3"/>
  <c r="S167" i="3" s="1"/>
  <c r="U167" i="3" s="1"/>
  <c r="M166" i="3"/>
  <c r="S166" i="3" s="1"/>
  <c r="U166" i="3" s="1"/>
  <c r="M165" i="3"/>
  <c r="S165" i="3" s="1"/>
  <c r="U165" i="3" s="1"/>
  <c r="M164" i="3"/>
  <c r="S164" i="3" s="1"/>
  <c r="U164" i="3" s="1"/>
  <c r="M163" i="3"/>
  <c r="S163" i="3" s="1"/>
  <c r="U163" i="3" s="1"/>
  <c r="M162" i="3"/>
  <c r="S162" i="3" s="1"/>
  <c r="U162" i="3" s="1"/>
  <c r="M161" i="3"/>
  <c r="S161" i="3" s="1"/>
  <c r="U161" i="3" s="1"/>
  <c r="M160" i="3"/>
  <c r="S160" i="3" s="1"/>
  <c r="U160" i="3" s="1"/>
  <c r="M159" i="3"/>
  <c r="S159" i="3" s="1"/>
  <c r="U159" i="3" s="1"/>
  <c r="S158" i="3"/>
  <c r="U158" i="3" s="1"/>
  <c r="M158" i="3"/>
  <c r="M157" i="3"/>
  <c r="S157" i="3" s="1"/>
  <c r="U157" i="3" s="1"/>
  <c r="M156" i="3"/>
  <c r="S156" i="3" s="1"/>
  <c r="U156" i="3" s="1"/>
  <c r="M155" i="3"/>
  <c r="S155" i="3" s="1"/>
  <c r="U155" i="3" s="1"/>
  <c r="M154" i="3"/>
  <c r="S154" i="3" s="1"/>
  <c r="U154" i="3" s="1"/>
  <c r="S153" i="3"/>
  <c r="U153" i="3" s="1"/>
  <c r="M153" i="3"/>
  <c r="M152" i="3"/>
  <c r="S152" i="3" s="1"/>
  <c r="U152" i="3" s="1"/>
  <c r="M151" i="3"/>
  <c r="S151" i="3" s="1"/>
  <c r="U151" i="3" s="1"/>
  <c r="M150" i="3"/>
  <c r="S150" i="3" s="1"/>
  <c r="U150" i="3" s="1"/>
  <c r="M149" i="3"/>
  <c r="S149" i="3" s="1"/>
  <c r="U149" i="3" s="1"/>
  <c r="M148" i="3"/>
  <c r="S148" i="3" s="1"/>
  <c r="U148" i="3" s="1"/>
  <c r="M147" i="3"/>
  <c r="S147" i="3" s="1"/>
  <c r="U147" i="3" s="1"/>
  <c r="M146" i="3"/>
  <c r="S146" i="3" s="1"/>
  <c r="U146" i="3" s="1"/>
  <c r="M145" i="3"/>
  <c r="S145" i="3" s="1"/>
  <c r="U145" i="3" s="1"/>
  <c r="M144" i="3"/>
  <c r="S144" i="3" s="1"/>
  <c r="U144" i="3" s="1"/>
  <c r="M143" i="3"/>
  <c r="S143" i="3" s="1"/>
  <c r="U143" i="3" s="1"/>
  <c r="S142" i="3"/>
  <c r="U142" i="3" s="1"/>
  <c r="M142" i="3"/>
  <c r="M141" i="3"/>
  <c r="S141" i="3" s="1"/>
  <c r="U141" i="3" s="1"/>
  <c r="M140" i="3"/>
  <c r="S140" i="3" s="1"/>
  <c r="U140" i="3" s="1"/>
  <c r="M139" i="3"/>
  <c r="S139" i="3" s="1"/>
  <c r="U139" i="3" s="1"/>
  <c r="M138" i="3"/>
  <c r="S138" i="3" s="1"/>
  <c r="U138" i="3" s="1"/>
  <c r="S137" i="3"/>
  <c r="U137" i="3" s="1"/>
  <c r="M137" i="3"/>
  <c r="M136" i="3"/>
  <c r="S136" i="3" s="1"/>
  <c r="U136" i="3" s="1"/>
  <c r="M135" i="3"/>
  <c r="S135" i="3" s="1"/>
  <c r="U135" i="3" s="1"/>
  <c r="M134" i="3"/>
  <c r="S134" i="3" s="1"/>
  <c r="U134" i="3" s="1"/>
  <c r="M133" i="3"/>
  <c r="S133" i="3" s="1"/>
  <c r="U133" i="3" s="1"/>
  <c r="M132" i="3"/>
  <c r="S132" i="3" s="1"/>
  <c r="U132" i="3" s="1"/>
  <c r="M131" i="3"/>
  <c r="S131" i="3" s="1"/>
  <c r="U131" i="3" s="1"/>
  <c r="M130" i="3"/>
  <c r="S130" i="3" s="1"/>
  <c r="U130" i="3" s="1"/>
  <c r="M129" i="3"/>
  <c r="S129" i="3" s="1"/>
  <c r="U129" i="3" s="1"/>
  <c r="M128" i="3"/>
  <c r="S128" i="3" s="1"/>
  <c r="U128" i="3" s="1"/>
  <c r="M127" i="3"/>
  <c r="S127" i="3" s="1"/>
  <c r="U127" i="3" s="1"/>
  <c r="S126" i="3"/>
  <c r="U126" i="3" s="1"/>
  <c r="M126" i="3"/>
  <c r="M125" i="3"/>
  <c r="S125" i="3" s="1"/>
  <c r="U125" i="3" s="1"/>
  <c r="M124" i="3"/>
  <c r="S124" i="3" s="1"/>
  <c r="U124" i="3" s="1"/>
  <c r="M123" i="3"/>
  <c r="S123" i="3" s="1"/>
  <c r="U123" i="3" s="1"/>
  <c r="M122" i="3"/>
  <c r="S122" i="3" s="1"/>
  <c r="U122" i="3" s="1"/>
  <c r="S121" i="3"/>
  <c r="U121" i="3" s="1"/>
  <c r="M121" i="3"/>
  <c r="M120" i="3"/>
  <c r="S120" i="3" s="1"/>
  <c r="U120" i="3" s="1"/>
  <c r="M119" i="3"/>
  <c r="S119" i="3" s="1"/>
  <c r="U119" i="3" s="1"/>
  <c r="M118" i="3"/>
  <c r="S118" i="3" s="1"/>
  <c r="U118" i="3" s="1"/>
  <c r="M117" i="3"/>
  <c r="S117" i="3" s="1"/>
  <c r="U117" i="3" s="1"/>
  <c r="M116" i="3"/>
  <c r="S116" i="3" s="1"/>
  <c r="U116" i="3" s="1"/>
  <c r="M115" i="3"/>
  <c r="S115" i="3" s="1"/>
  <c r="U115" i="3" s="1"/>
  <c r="U114" i="3"/>
  <c r="M114" i="3"/>
  <c r="S114" i="3" s="1"/>
  <c r="M113" i="3"/>
  <c r="S113" i="3" s="1"/>
  <c r="U113" i="3" s="1"/>
  <c r="M112" i="3"/>
  <c r="S112" i="3" s="1"/>
  <c r="U112" i="3" s="1"/>
  <c r="M111" i="3"/>
  <c r="S111" i="3" s="1"/>
  <c r="U111" i="3" s="1"/>
  <c r="S110" i="3"/>
  <c r="U110" i="3" s="1"/>
  <c r="M110" i="3"/>
  <c r="M109" i="3"/>
  <c r="S109" i="3" s="1"/>
  <c r="U109" i="3" s="1"/>
  <c r="M108" i="3"/>
  <c r="S108" i="3" s="1"/>
  <c r="U108" i="3" s="1"/>
  <c r="M107" i="3"/>
  <c r="S107" i="3" s="1"/>
  <c r="U107" i="3" s="1"/>
  <c r="M106" i="3"/>
  <c r="S106" i="3" s="1"/>
  <c r="U106" i="3" s="1"/>
  <c r="S105" i="3"/>
  <c r="U105" i="3" s="1"/>
  <c r="M105" i="3"/>
  <c r="M104" i="3"/>
  <c r="S104" i="3" s="1"/>
  <c r="U104" i="3" s="1"/>
  <c r="M103" i="3"/>
  <c r="S103" i="3" s="1"/>
  <c r="U103" i="3" s="1"/>
  <c r="M102" i="3"/>
  <c r="S102" i="3" s="1"/>
  <c r="U102" i="3" s="1"/>
  <c r="M101" i="3"/>
  <c r="S101" i="3" s="1"/>
  <c r="U101" i="3" s="1"/>
  <c r="M100" i="3"/>
  <c r="S100" i="3" s="1"/>
  <c r="U100" i="3" s="1"/>
  <c r="M99" i="3"/>
  <c r="S99" i="3" s="1"/>
  <c r="U99" i="3" s="1"/>
  <c r="M98" i="3"/>
  <c r="S98" i="3" s="1"/>
  <c r="U98" i="3" s="1"/>
  <c r="M97" i="3"/>
  <c r="S97" i="3" s="1"/>
  <c r="U97" i="3" s="1"/>
  <c r="M96" i="3"/>
  <c r="S96" i="3" s="1"/>
  <c r="U96" i="3" s="1"/>
  <c r="M95" i="3"/>
  <c r="S95" i="3" s="1"/>
  <c r="U95" i="3" s="1"/>
  <c r="S94" i="3"/>
  <c r="U94" i="3" s="1"/>
  <c r="M94" i="3"/>
  <c r="M93" i="3"/>
  <c r="S93" i="3" s="1"/>
  <c r="U93" i="3" s="1"/>
  <c r="M92" i="3"/>
  <c r="S92" i="3" s="1"/>
  <c r="U92" i="3" s="1"/>
  <c r="M91" i="3"/>
  <c r="S91" i="3" s="1"/>
  <c r="U91" i="3" s="1"/>
  <c r="M90" i="3"/>
  <c r="S90" i="3" s="1"/>
  <c r="U90" i="3" s="1"/>
  <c r="S89" i="3"/>
  <c r="U89" i="3" s="1"/>
  <c r="M89" i="3"/>
  <c r="M88" i="3"/>
  <c r="S88" i="3" s="1"/>
  <c r="U88" i="3" s="1"/>
  <c r="M87" i="3"/>
  <c r="S87" i="3" s="1"/>
  <c r="U87" i="3" s="1"/>
  <c r="M86" i="3"/>
  <c r="S86" i="3" s="1"/>
  <c r="U86" i="3" s="1"/>
  <c r="M85" i="3"/>
  <c r="S85" i="3" s="1"/>
  <c r="U85" i="3" s="1"/>
  <c r="M84" i="3"/>
  <c r="S84" i="3" s="1"/>
  <c r="U84" i="3" s="1"/>
  <c r="M83" i="3"/>
  <c r="S83" i="3" s="1"/>
  <c r="U83" i="3" s="1"/>
  <c r="U82" i="3"/>
  <c r="M82" i="3"/>
  <c r="S82" i="3" s="1"/>
  <c r="M81" i="3"/>
  <c r="S81" i="3" s="1"/>
  <c r="U81" i="3" s="1"/>
  <c r="M80" i="3"/>
  <c r="S80" i="3" s="1"/>
  <c r="U80" i="3" s="1"/>
  <c r="M79" i="3"/>
  <c r="S79" i="3" s="1"/>
  <c r="U79" i="3" s="1"/>
  <c r="S78" i="3"/>
  <c r="U78" i="3" s="1"/>
  <c r="M78" i="3"/>
  <c r="M77" i="3"/>
  <c r="S77" i="3" s="1"/>
  <c r="U77" i="3" s="1"/>
  <c r="M76" i="3"/>
  <c r="S76" i="3" s="1"/>
  <c r="U76" i="3" s="1"/>
  <c r="M75" i="3"/>
  <c r="S75" i="3" s="1"/>
  <c r="U75" i="3" s="1"/>
  <c r="M74" i="3"/>
  <c r="S74" i="3" s="1"/>
  <c r="U74" i="3" s="1"/>
  <c r="S73" i="3"/>
  <c r="U73" i="3" s="1"/>
  <c r="M73" i="3"/>
  <c r="M72" i="3"/>
  <c r="S72" i="3" s="1"/>
  <c r="U72" i="3" s="1"/>
  <c r="M71" i="3"/>
  <c r="S71" i="3" s="1"/>
  <c r="U71" i="3" s="1"/>
  <c r="M70" i="3"/>
  <c r="S70" i="3" s="1"/>
  <c r="U70" i="3" s="1"/>
  <c r="M69" i="3"/>
  <c r="S69" i="3" s="1"/>
  <c r="U69" i="3" s="1"/>
  <c r="M68" i="3"/>
  <c r="S68" i="3" s="1"/>
  <c r="U68" i="3" s="1"/>
  <c r="M67" i="3"/>
  <c r="S67" i="3" s="1"/>
  <c r="U67" i="3" s="1"/>
  <c r="U66" i="3"/>
  <c r="M66" i="3"/>
  <c r="S66" i="3" s="1"/>
  <c r="M65" i="3"/>
  <c r="S65" i="3" s="1"/>
  <c r="U65" i="3" s="1"/>
  <c r="M64" i="3"/>
  <c r="S64" i="3" s="1"/>
  <c r="U64" i="3" s="1"/>
  <c r="M63" i="3"/>
  <c r="S63" i="3" s="1"/>
  <c r="U63" i="3" s="1"/>
  <c r="S62" i="3"/>
  <c r="U62" i="3" s="1"/>
  <c r="M62" i="3"/>
  <c r="M61" i="3"/>
  <c r="S61" i="3" s="1"/>
  <c r="U61" i="3" s="1"/>
  <c r="M60" i="3"/>
  <c r="S60" i="3" s="1"/>
  <c r="U60" i="3" s="1"/>
  <c r="M59" i="3"/>
  <c r="S59" i="3" s="1"/>
  <c r="U59" i="3" s="1"/>
  <c r="M58" i="3"/>
  <c r="S58" i="3" s="1"/>
  <c r="U58" i="3" s="1"/>
  <c r="S57" i="3"/>
  <c r="U57" i="3" s="1"/>
  <c r="M57" i="3"/>
  <c r="M56" i="3"/>
  <c r="S56" i="3" s="1"/>
  <c r="U56" i="3" s="1"/>
  <c r="M55" i="3"/>
  <c r="S55" i="3" s="1"/>
  <c r="U55" i="3" s="1"/>
  <c r="M54" i="3"/>
  <c r="S54" i="3" s="1"/>
  <c r="U54" i="3" s="1"/>
  <c r="M53" i="3"/>
  <c r="S53" i="3" s="1"/>
  <c r="U53" i="3" s="1"/>
  <c r="M52" i="3"/>
  <c r="S52" i="3" s="1"/>
  <c r="U52" i="3" s="1"/>
  <c r="M51" i="3"/>
  <c r="S51" i="3" s="1"/>
  <c r="U51" i="3" s="1"/>
  <c r="M50" i="3"/>
  <c r="S50" i="3" s="1"/>
  <c r="U50" i="3" s="1"/>
  <c r="M49" i="3"/>
  <c r="S49" i="3" s="1"/>
  <c r="U49" i="3" s="1"/>
  <c r="M48" i="3"/>
  <c r="S48" i="3" s="1"/>
  <c r="U48" i="3" s="1"/>
  <c r="M47" i="3"/>
  <c r="S47" i="3" s="1"/>
  <c r="U47" i="3" s="1"/>
  <c r="S46" i="3"/>
  <c r="U46" i="3" s="1"/>
  <c r="M46" i="3"/>
  <c r="M45" i="3"/>
  <c r="S45" i="3" s="1"/>
  <c r="U45" i="3" s="1"/>
  <c r="M44" i="3"/>
  <c r="S44" i="3" s="1"/>
  <c r="U44" i="3" s="1"/>
  <c r="M43" i="3"/>
  <c r="S43" i="3" s="1"/>
  <c r="U43" i="3" s="1"/>
  <c r="M42" i="3"/>
  <c r="S42" i="3" s="1"/>
  <c r="U42" i="3" s="1"/>
  <c r="S41" i="3"/>
  <c r="U41" i="3" s="1"/>
  <c r="M41" i="3"/>
  <c r="M40" i="3"/>
  <c r="S40" i="3" s="1"/>
  <c r="U40" i="3" s="1"/>
  <c r="M39" i="3"/>
  <c r="S39" i="3" s="1"/>
  <c r="U39" i="3" s="1"/>
  <c r="M38" i="3"/>
  <c r="S38" i="3" s="1"/>
  <c r="U38" i="3" s="1"/>
  <c r="M37" i="3"/>
  <c r="S37" i="3" s="1"/>
  <c r="U37" i="3" s="1"/>
  <c r="M36" i="3"/>
  <c r="S36" i="3" s="1"/>
  <c r="U36" i="3" s="1"/>
  <c r="M35" i="3"/>
  <c r="S35" i="3" s="1"/>
  <c r="U35" i="3" s="1"/>
  <c r="M34" i="3"/>
  <c r="S34" i="3" s="1"/>
  <c r="U34" i="3" s="1"/>
  <c r="M33" i="3"/>
  <c r="S33" i="3" s="1"/>
  <c r="U33" i="3" s="1"/>
  <c r="M32" i="3"/>
  <c r="S32" i="3" s="1"/>
  <c r="U32" i="3" s="1"/>
  <c r="M31" i="3"/>
  <c r="S31" i="3" s="1"/>
  <c r="U31" i="3" s="1"/>
  <c r="S30" i="3"/>
  <c r="U30" i="3" s="1"/>
  <c r="M30" i="3"/>
  <c r="M29" i="3"/>
  <c r="S29" i="3" s="1"/>
  <c r="U29" i="3" s="1"/>
  <c r="M28" i="3"/>
  <c r="S28" i="3" s="1"/>
  <c r="U28" i="3" s="1"/>
  <c r="M27" i="3"/>
  <c r="S27" i="3" s="1"/>
  <c r="U27" i="3" s="1"/>
  <c r="M26" i="3"/>
  <c r="S26" i="3" s="1"/>
  <c r="U26" i="3" s="1"/>
  <c r="S25" i="3"/>
  <c r="U25" i="3" s="1"/>
  <c r="M25" i="3"/>
  <c r="M24" i="3"/>
  <c r="S24" i="3" s="1"/>
  <c r="U24" i="3" s="1"/>
  <c r="M23" i="3"/>
  <c r="S23" i="3" s="1"/>
  <c r="U23" i="3" s="1"/>
  <c r="M22" i="3"/>
  <c r="S22" i="3" s="1"/>
  <c r="U22" i="3" s="1"/>
  <c r="M21" i="3"/>
  <c r="S21" i="3" s="1"/>
  <c r="U21" i="3" s="1"/>
  <c r="M20" i="3"/>
  <c r="S20" i="3" s="1"/>
  <c r="U20" i="3" s="1"/>
  <c r="M19" i="3"/>
  <c r="S19" i="3" s="1"/>
  <c r="U19" i="3" s="1"/>
  <c r="U18" i="3"/>
  <c r="M18" i="3"/>
  <c r="S18" i="3" s="1"/>
  <c r="M17" i="3"/>
  <c r="S17" i="3" s="1"/>
  <c r="U17" i="3" s="1"/>
  <c r="M16" i="3"/>
  <c r="S16" i="3" s="1"/>
  <c r="U16" i="3" s="1"/>
  <c r="M15" i="3"/>
  <c r="S15" i="3" s="1"/>
  <c r="U15" i="3" s="1"/>
  <c r="S14" i="3"/>
  <c r="U14" i="3" s="1"/>
  <c r="M14" i="3"/>
  <c r="M13" i="3"/>
  <c r="S13" i="3" s="1"/>
  <c r="U13" i="3" s="1"/>
  <c r="M12" i="3"/>
  <c r="S12" i="3" s="1"/>
  <c r="U12" i="3" s="1"/>
  <c r="M11" i="3"/>
  <c r="S11" i="3" s="1"/>
  <c r="U11" i="3" s="1"/>
  <c r="M10" i="3"/>
  <c r="S10" i="3" s="1"/>
  <c r="U10" i="3" s="1"/>
  <c r="S9" i="3"/>
  <c r="U9" i="3" s="1"/>
  <c r="M9" i="3"/>
  <c r="M8" i="3"/>
  <c r="S8" i="3" s="1"/>
  <c r="U8" i="3" s="1"/>
  <c r="M7" i="3"/>
  <c r="S7" i="3" s="1"/>
  <c r="U7" i="3" s="1"/>
  <c r="M6" i="3"/>
  <c r="S6" i="3" s="1"/>
  <c r="U6" i="3" s="1"/>
  <c r="M5" i="3"/>
  <c r="S5" i="3" s="1"/>
  <c r="U5" i="3" s="1"/>
  <c r="M4" i="3"/>
  <c r="S4" i="3" s="1"/>
  <c r="U4" i="3" s="1"/>
  <c r="M3" i="3"/>
  <c r="S3" i="3" s="1"/>
  <c r="U3" i="3" s="1"/>
  <c r="M2" i="3"/>
  <c r="S2" i="3" s="1"/>
  <c r="U2" i="3" s="1"/>
  <c r="M1301" i="2"/>
  <c r="S1301" i="2" s="1"/>
  <c r="U1301" i="2" s="1"/>
  <c r="M1300" i="2"/>
  <c r="S1300" i="2" s="1"/>
  <c r="U1300" i="2" s="1"/>
  <c r="M1299" i="2"/>
  <c r="S1299" i="2" s="1"/>
  <c r="U1299" i="2" s="1"/>
  <c r="S1298" i="2"/>
  <c r="U1298" i="2" s="1"/>
  <c r="M1298" i="2"/>
  <c r="M1297" i="2"/>
  <c r="U1297" i="2" s="1"/>
  <c r="M1296" i="2"/>
  <c r="S1296" i="2" s="1"/>
  <c r="U1296" i="2" s="1"/>
  <c r="M1295" i="2"/>
  <c r="S1295" i="2" s="1"/>
  <c r="U1295" i="2" s="1"/>
  <c r="S1294" i="2"/>
  <c r="U1294" i="2" s="1"/>
  <c r="M1294" i="2"/>
  <c r="M1293" i="2"/>
  <c r="S1293" i="2" s="1"/>
  <c r="U1293" i="2" s="1"/>
  <c r="M1292" i="2"/>
  <c r="S1292" i="2" s="1"/>
  <c r="U1292" i="2" s="1"/>
  <c r="M1291" i="2"/>
  <c r="S1291" i="2" s="1"/>
  <c r="U1291" i="2" s="1"/>
  <c r="S1290" i="2"/>
  <c r="U1290" i="2" s="1"/>
  <c r="M1290" i="2"/>
  <c r="M1289" i="2"/>
  <c r="S1289" i="2" s="1"/>
  <c r="U1289" i="2" s="1"/>
  <c r="M1288" i="2"/>
  <c r="S1288" i="2" s="1"/>
  <c r="U1288" i="2" s="1"/>
  <c r="M1287" i="2"/>
  <c r="S1287" i="2" s="1"/>
  <c r="U1287" i="2" s="1"/>
  <c r="S1286" i="2"/>
  <c r="U1286" i="2" s="1"/>
  <c r="M1286" i="2"/>
  <c r="M1285" i="2"/>
  <c r="S1285" i="2" s="1"/>
  <c r="U1285" i="2" s="1"/>
  <c r="M1284" i="2"/>
  <c r="S1284" i="2" s="1"/>
  <c r="U1284" i="2" s="1"/>
  <c r="M1283" i="2"/>
  <c r="S1283" i="2" s="1"/>
  <c r="U1283" i="2" s="1"/>
  <c r="S1282" i="2"/>
  <c r="U1282" i="2" s="1"/>
  <c r="M1282" i="2"/>
  <c r="M1281" i="2"/>
  <c r="S1281" i="2" s="1"/>
  <c r="U1281" i="2" s="1"/>
  <c r="M1280" i="2"/>
  <c r="S1280" i="2" s="1"/>
  <c r="U1280" i="2" s="1"/>
  <c r="M1279" i="2"/>
  <c r="S1279" i="2" s="1"/>
  <c r="U1279" i="2" s="1"/>
  <c r="S1278" i="2"/>
  <c r="U1278" i="2" s="1"/>
  <c r="M1278" i="2"/>
  <c r="M1277" i="2"/>
  <c r="S1277" i="2" s="1"/>
  <c r="U1277" i="2" s="1"/>
  <c r="M1276" i="2"/>
  <c r="S1276" i="2" s="1"/>
  <c r="U1276" i="2" s="1"/>
  <c r="M1275" i="2"/>
  <c r="S1275" i="2" s="1"/>
  <c r="U1275" i="2" s="1"/>
  <c r="S1274" i="2"/>
  <c r="U1274" i="2" s="1"/>
  <c r="M1274" i="2"/>
  <c r="M1273" i="2"/>
  <c r="S1273" i="2" s="1"/>
  <c r="U1273" i="2" s="1"/>
  <c r="M1272" i="2"/>
  <c r="S1272" i="2" s="1"/>
  <c r="U1272" i="2" s="1"/>
  <c r="M1271" i="2"/>
  <c r="S1271" i="2" s="1"/>
  <c r="U1271" i="2" s="1"/>
  <c r="S1270" i="2"/>
  <c r="U1270" i="2" s="1"/>
  <c r="M1270" i="2"/>
  <c r="M1269" i="2"/>
  <c r="S1269" i="2" s="1"/>
  <c r="U1269" i="2" s="1"/>
  <c r="M1268" i="2"/>
  <c r="S1268" i="2" s="1"/>
  <c r="U1268" i="2" s="1"/>
  <c r="M1267" i="2"/>
  <c r="S1267" i="2" s="1"/>
  <c r="U1267" i="2" s="1"/>
  <c r="S1266" i="2"/>
  <c r="U1266" i="2" s="1"/>
  <c r="M1266" i="2"/>
  <c r="M1265" i="2"/>
  <c r="S1265" i="2" s="1"/>
  <c r="U1265" i="2" s="1"/>
  <c r="M1264" i="2"/>
  <c r="S1264" i="2" s="1"/>
  <c r="U1264" i="2" s="1"/>
  <c r="M1263" i="2"/>
  <c r="S1263" i="2" s="1"/>
  <c r="U1263" i="2" s="1"/>
  <c r="S1262" i="2"/>
  <c r="U1262" i="2" s="1"/>
  <c r="M1262" i="2"/>
  <c r="M1261" i="2"/>
  <c r="S1261" i="2" s="1"/>
  <c r="U1261" i="2" s="1"/>
  <c r="M1260" i="2"/>
  <c r="S1260" i="2" s="1"/>
  <c r="U1260" i="2" s="1"/>
  <c r="M1259" i="2"/>
  <c r="S1259" i="2" s="1"/>
  <c r="U1259" i="2" s="1"/>
  <c r="S1258" i="2"/>
  <c r="U1258" i="2" s="1"/>
  <c r="M1258" i="2"/>
  <c r="M1257" i="2"/>
  <c r="S1257" i="2" s="1"/>
  <c r="U1257" i="2" s="1"/>
  <c r="M1256" i="2"/>
  <c r="S1256" i="2" s="1"/>
  <c r="U1256" i="2" s="1"/>
  <c r="M1255" i="2"/>
  <c r="S1255" i="2" s="1"/>
  <c r="U1255" i="2" s="1"/>
  <c r="S1254" i="2"/>
  <c r="U1254" i="2" s="1"/>
  <c r="M1254" i="2"/>
  <c r="M1253" i="2"/>
  <c r="S1253" i="2" s="1"/>
  <c r="U1253" i="2" s="1"/>
  <c r="M1252" i="2"/>
  <c r="S1252" i="2" s="1"/>
  <c r="U1252" i="2" s="1"/>
  <c r="M1251" i="2"/>
  <c r="S1251" i="2" s="1"/>
  <c r="U1251" i="2" s="1"/>
  <c r="S1250" i="2"/>
  <c r="U1250" i="2" s="1"/>
  <c r="M1250" i="2"/>
  <c r="M1249" i="2"/>
  <c r="S1249" i="2" s="1"/>
  <c r="U1249" i="2" s="1"/>
  <c r="M1248" i="2"/>
  <c r="S1248" i="2" s="1"/>
  <c r="U1248" i="2" s="1"/>
  <c r="M1247" i="2"/>
  <c r="S1247" i="2" s="1"/>
  <c r="U1247" i="2" s="1"/>
  <c r="S1246" i="2"/>
  <c r="U1246" i="2" s="1"/>
  <c r="M1246" i="2"/>
  <c r="M1245" i="2"/>
  <c r="S1245" i="2" s="1"/>
  <c r="U1245" i="2" s="1"/>
  <c r="M1244" i="2"/>
  <c r="S1244" i="2" s="1"/>
  <c r="U1244" i="2" s="1"/>
  <c r="M1243" i="2"/>
  <c r="S1243" i="2" s="1"/>
  <c r="U1243" i="2" s="1"/>
  <c r="S1242" i="2"/>
  <c r="U1242" i="2" s="1"/>
  <c r="M1242" i="2"/>
  <c r="M1241" i="2"/>
  <c r="S1241" i="2" s="1"/>
  <c r="U1241" i="2" s="1"/>
  <c r="M1240" i="2"/>
  <c r="S1240" i="2" s="1"/>
  <c r="U1240" i="2" s="1"/>
  <c r="M1239" i="2"/>
  <c r="S1239" i="2" s="1"/>
  <c r="U1239" i="2" s="1"/>
  <c r="S1238" i="2"/>
  <c r="U1238" i="2" s="1"/>
  <c r="M1238" i="2"/>
  <c r="M1237" i="2"/>
  <c r="S1237" i="2" s="1"/>
  <c r="U1237" i="2" s="1"/>
  <c r="M1236" i="2"/>
  <c r="S1236" i="2" s="1"/>
  <c r="U1236" i="2" s="1"/>
  <c r="M1235" i="2"/>
  <c r="S1235" i="2" s="1"/>
  <c r="U1235" i="2" s="1"/>
  <c r="S1234" i="2"/>
  <c r="U1234" i="2" s="1"/>
  <c r="M1234" i="2"/>
  <c r="M1233" i="2"/>
  <c r="S1233" i="2" s="1"/>
  <c r="U1233" i="2" s="1"/>
  <c r="S1232" i="2"/>
  <c r="U1232" i="2" s="1"/>
  <c r="M1232" i="2"/>
  <c r="M1231" i="2"/>
  <c r="S1231" i="2" s="1"/>
  <c r="U1231" i="2" s="1"/>
  <c r="S1230" i="2"/>
  <c r="U1230" i="2" s="1"/>
  <c r="M1230" i="2"/>
  <c r="M1229" i="2"/>
  <c r="S1229" i="2" s="1"/>
  <c r="U1229" i="2" s="1"/>
  <c r="S1228" i="2"/>
  <c r="U1228" i="2" s="1"/>
  <c r="M1228" i="2"/>
  <c r="M1227" i="2"/>
  <c r="S1227" i="2" s="1"/>
  <c r="U1227" i="2" s="1"/>
  <c r="S1226" i="2"/>
  <c r="U1226" i="2" s="1"/>
  <c r="M1226" i="2"/>
  <c r="M1225" i="2"/>
  <c r="S1225" i="2" s="1"/>
  <c r="U1225" i="2" s="1"/>
  <c r="M1224" i="2"/>
  <c r="S1224" i="2" s="1"/>
  <c r="U1224" i="2" s="1"/>
  <c r="M1223" i="2"/>
  <c r="S1223" i="2" s="1"/>
  <c r="U1223" i="2" s="1"/>
  <c r="M1222" i="2"/>
  <c r="S1222" i="2" s="1"/>
  <c r="U1222" i="2" s="1"/>
  <c r="M1221" i="2"/>
  <c r="S1221" i="2" s="1"/>
  <c r="U1221" i="2" s="1"/>
  <c r="M1220" i="2"/>
  <c r="S1220" i="2" s="1"/>
  <c r="U1220" i="2" s="1"/>
  <c r="M1219" i="2"/>
  <c r="S1219" i="2" s="1"/>
  <c r="U1219" i="2" s="1"/>
  <c r="M1218" i="2"/>
  <c r="S1218" i="2" s="1"/>
  <c r="U1218" i="2" s="1"/>
  <c r="M1217" i="2"/>
  <c r="S1217" i="2" s="1"/>
  <c r="U1217" i="2" s="1"/>
  <c r="S1216" i="2"/>
  <c r="U1216" i="2" s="1"/>
  <c r="M1216" i="2"/>
  <c r="M1215" i="2"/>
  <c r="S1215" i="2" s="1"/>
  <c r="U1215" i="2" s="1"/>
  <c r="M1214" i="2"/>
  <c r="S1214" i="2" s="1"/>
  <c r="U1214" i="2" s="1"/>
  <c r="M1213" i="2"/>
  <c r="S1213" i="2" s="1"/>
  <c r="U1213" i="2" s="1"/>
  <c r="S1212" i="2"/>
  <c r="U1212" i="2" s="1"/>
  <c r="M1212" i="2"/>
  <c r="M1211" i="2"/>
  <c r="S1211" i="2" s="1"/>
  <c r="U1211" i="2" s="1"/>
  <c r="M1210" i="2"/>
  <c r="S1210" i="2" s="1"/>
  <c r="U1210" i="2" s="1"/>
  <c r="M1209" i="2"/>
  <c r="S1209" i="2" s="1"/>
  <c r="U1209" i="2" s="1"/>
  <c r="M1208" i="2"/>
  <c r="S1208" i="2" s="1"/>
  <c r="U1208" i="2" s="1"/>
  <c r="M1207" i="2"/>
  <c r="S1207" i="2" s="1"/>
  <c r="U1207" i="2" s="1"/>
  <c r="S1206" i="2"/>
  <c r="U1206" i="2" s="1"/>
  <c r="M1206" i="2"/>
  <c r="M1205" i="2"/>
  <c r="S1205" i="2" s="1"/>
  <c r="U1205" i="2" s="1"/>
  <c r="S1204" i="2"/>
  <c r="U1204" i="2" s="1"/>
  <c r="M1204" i="2"/>
  <c r="M1203" i="2"/>
  <c r="S1203" i="2" s="1"/>
  <c r="U1203" i="2" s="1"/>
  <c r="M1202" i="2"/>
  <c r="S1202" i="2" s="1"/>
  <c r="U1202" i="2" s="1"/>
  <c r="M1201" i="2"/>
  <c r="S1201" i="2" s="1"/>
  <c r="U1201" i="2" s="1"/>
  <c r="M1200" i="2"/>
  <c r="S1200" i="2" s="1"/>
  <c r="U1200" i="2" s="1"/>
  <c r="M1199" i="2"/>
  <c r="S1199" i="2" s="1"/>
  <c r="U1199" i="2" s="1"/>
  <c r="M1198" i="2"/>
  <c r="S1198" i="2" s="1"/>
  <c r="U1198" i="2" s="1"/>
  <c r="M1197" i="2"/>
  <c r="S1197" i="2" s="1"/>
  <c r="U1197" i="2" s="1"/>
  <c r="M1196" i="2"/>
  <c r="S1196" i="2" s="1"/>
  <c r="U1196" i="2" s="1"/>
  <c r="M1195" i="2"/>
  <c r="S1195" i="2" s="1"/>
  <c r="U1195" i="2" s="1"/>
  <c r="M1194" i="2"/>
  <c r="S1194" i="2" s="1"/>
  <c r="U1194" i="2" s="1"/>
  <c r="M1193" i="2"/>
  <c r="S1193" i="2" s="1"/>
  <c r="U1193" i="2" s="1"/>
  <c r="M1192" i="2"/>
  <c r="S1192" i="2" s="1"/>
  <c r="U1192" i="2" s="1"/>
  <c r="M1191" i="2"/>
  <c r="S1191" i="2" s="1"/>
  <c r="U1191" i="2" s="1"/>
  <c r="M1190" i="2"/>
  <c r="S1190" i="2" s="1"/>
  <c r="U1190" i="2" s="1"/>
  <c r="M1189" i="2"/>
  <c r="S1189" i="2" s="1"/>
  <c r="U1189" i="2" s="1"/>
  <c r="M1188" i="2"/>
  <c r="S1188" i="2" s="1"/>
  <c r="U1188" i="2" s="1"/>
  <c r="M1187" i="2"/>
  <c r="S1187" i="2" s="1"/>
  <c r="U1187" i="2" s="1"/>
  <c r="S1186" i="2"/>
  <c r="U1186" i="2" s="1"/>
  <c r="M1186" i="2"/>
  <c r="M1185" i="2"/>
  <c r="S1185" i="2" s="1"/>
  <c r="U1185" i="2" s="1"/>
  <c r="M1184" i="2"/>
  <c r="S1184" i="2" s="1"/>
  <c r="U1184" i="2" s="1"/>
  <c r="M1183" i="2"/>
  <c r="S1183" i="2" s="1"/>
  <c r="U1183" i="2" s="1"/>
  <c r="S1182" i="2"/>
  <c r="U1182" i="2" s="1"/>
  <c r="M1182" i="2"/>
  <c r="M1181" i="2"/>
  <c r="S1181" i="2" s="1"/>
  <c r="U1181" i="2" s="1"/>
  <c r="M1180" i="2"/>
  <c r="S1180" i="2" s="1"/>
  <c r="U1180" i="2" s="1"/>
  <c r="M1179" i="2"/>
  <c r="S1179" i="2" s="1"/>
  <c r="U1179" i="2" s="1"/>
  <c r="S1178" i="2"/>
  <c r="U1178" i="2" s="1"/>
  <c r="M1178" i="2"/>
  <c r="M1177" i="2"/>
  <c r="S1177" i="2" s="1"/>
  <c r="U1177" i="2" s="1"/>
  <c r="M1176" i="2"/>
  <c r="S1176" i="2" s="1"/>
  <c r="U1176" i="2" s="1"/>
  <c r="M1175" i="2"/>
  <c r="S1175" i="2" s="1"/>
  <c r="U1175" i="2" s="1"/>
  <c r="S1174" i="2"/>
  <c r="U1174" i="2" s="1"/>
  <c r="M1174" i="2"/>
  <c r="M1173" i="2"/>
  <c r="S1173" i="2" s="1"/>
  <c r="U1173" i="2" s="1"/>
  <c r="M1172" i="2"/>
  <c r="S1172" i="2" s="1"/>
  <c r="U1172" i="2" s="1"/>
  <c r="M1171" i="2"/>
  <c r="S1171" i="2" s="1"/>
  <c r="U1171" i="2" s="1"/>
  <c r="S1170" i="2"/>
  <c r="U1170" i="2" s="1"/>
  <c r="M1170" i="2"/>
  <c r="M1169" i="2"/>
  <c r="S1169" i="2" s="1"/>
  <c r="U1169" i="2" s="1"/>
  <c r="M1168" i="2"/>
  <c r="S1168" i="2" s="1"/>
  <c r="U1168" i="2" s="1"/>
  <c r="M1167" i="2"/>
  <c r="S1167" i="2" s="1"/>
  <c r="U1167" i="2" s="1"/>
  <c r="M1166" i="2"/>
  <c r="S1166" i="2" s="1"/>
  <c r="U1166" i="2" s="1"/>
  <c r="M1165" i="2"/>
  <c r="S1165" i="2" s="1"/>
  <c r="U1165" i="2" s="1"/>
  <c r="S1164" i="2"/>
  <c r="U1164" i="2" s="1"/>
  <c r="M1164" i="2"/>
  <c r="M1163" i="2"/>
  <c r="S1163" i="2" s="1"/>
  <c r="U1163" i="2" s="1"/>
  <c r="M1162" i="2"/>
  <c r="S1162" i="2" s="1"/>
  <c r="U1162" i="2" s="1"/>
  <c r="M1161" i="2"/>
  <c r="S1161" i="2" s="1"/>
  <c r="U1161" i="2" s="1"/>
  <c r="M1160" i="2"/>
  <c r="S1160" i="2" s="1"/>
  <c r="U1160" i="2" s="1"/>
  <c r="M1159" i="2"/>
  <c r="S1159" i="2" s="1"/>
  <c r="U1159" i="2" s="1"/>
  <c r="M1158" i="2"/>
  <c r="S1158" i="2" s="1"/>
  <c r="U1158" i="2" s="1"/>
  <c r="M1157" i="2"/>
  <c r="S1157" i="2" s="1"/>
  <c r="U1157" i="2" s="1"/>
  <c r="S1156" i="2"/>
  <c r="U1156" i="2" s="1"/>
  <c r="M1156" i="2"/>
  <c r="M1155" i="2"/>
  <c r="S1155" i="2" s="1"/>
  <c r="U1155" i="2" s="1"/>
  <c r="S1154" i="2"/>
  <c r="U1154" i="2" s="1"/>
  <c r="M1154" i="2"/>
  <c r="M1153" i="2"/>
  <c r="S1153" i="2" s="1"/>
  <c r="U1153" i="2" s="1"/>
  <c r="S1152" i="2"/>
  <c r="U1152" i="2" s="1"/>
  <c r="M1152" i="2"/>
  <c r="M1151" i="2"/>
  <c r="S1151" i="2" s="1"/>
  <c r="U1151" i="2" s="1"/>
  <c r="M1150" i="2"/>
  <c r="S1150" i="2" s="1"/>
  <c r="U1150" i="2" s="1"/>
  <c r="M1149" i="2"/>
  <c r="S1149" i="2" s="1"/>
  <c r="U1149" i="2" s="1"/>
  <c r="M1148" i="2"/>
  <c r="S1148" i="2" s="1"/>
  <c r="U1148" i="2" s="1"/>
  <c r="M1147" i="2"/>
  <c r="S1147" i="2" s="1"/>
  <c r="U1147" i="2" s="1"/>
  <c r="S1146" i="2"/>
  <c r="U1146" i="2" s="1"/>
  <c r="M1146" i="2"/>
  <c r="M1145" i="2"/>
  <c r="S1145" i="2" s="1"/>
  <c r="U1145" i="2" s="1"/>
  <c r="M1144" i="2"/>
  <c r="S1144" i="2" s="1"/>
  <c r="U1144" i="2" s="1"/>
  <c r="M1143" i="2"/>
  <c r="S1143" i="2" s="1"/>
  <c r="U1143" i="2" s="1"/>
  <c r="M1142" i="2"/>
  <c r="S1142" i="2" s="1"/>
  <c r="U1142" i="2" s="1"/>
  <c r="M1141" i="2"/>
  <c r="S1141" i="2" s="1"/>
  <c r="U1141" i="2" s="1"/>
  <c r="M1140" i="2"/>
  <c r="S1140" i="2" s="1"/>
  <c r="U1140" i="2" s="1"/>
  <c r="M1139" i="2"/>
  <c r="S1139" i="2" s="1"/>
  <c r="U1139" i="2" s="1"/>
  <c r="M1138" i="2"/>
  <c r="S1138" i="2" s="1"/>
  <c r="U1138" i="2" s="1"/>
  <c r="M1137" i="2"/>
  <c r="S1137" i="2" s="1"/>
  <c r="U1137" i="2" s="1"/>
  <c r="S1136" i="2"/>
  <c r="U1136" i="2" s="1"/>
  <c r="M1136" i="2"/>
  <c r="M1135" i="2"/>
  <c r="S1135" i="2" s="1"/>
  <c r="U1135" i="2" s="1"/>
  <c r="M1134" i="2"/>
  <c r="S1134" i="2" s="1"/>
  <c r="U1134" i="2" s="1"/>
  <c r="M1133" i="2"/>
  <c r="S1133" i="2" s="1"/>
  <c r="U1133" i="2" s="1"/>
  <c r="S1132" i="2"/>
  <c r="U1132" i="2" s="1"/>
  <c r="M1132" i="2"/>
  <c r="M1131" i="2"/>
  <c r="S1131" i="2" s="1"/>
  <c r="U1131" i="2" s="1"/>
  <c r="S1130" i="2"/>
  <c r="U1130" i="2" s="1"/>
  <c r="M1130" i="2"/>
  <c r="U1129" i="2"/>
  <c r="M1129" i="2"/>
  <c r="S1129" i="2" s="1"/>
  <c r="M1128" i="2"/>
  <c r="S1128" i="2" s="1"/>
  <c r="U1128" i="2" s="1"/>
  <c r="M1127" i="2"/>
  <c r="S1127" i="2" s="1"/>
  <c r="U1127" i="2" s="1"/>
  <c r="U1126" i="2"/>
  <c r="M1126" i="2"/>
  <c r="S1126" i="2" s="1"/>
  <c r="S1125" i="2"/>
  <c r="U1125" i="2" s="1"/>
  <c r="M1125" i="2"/>
  <c r="S1124" i="2"/>
  <c r="U1124" i="2" s="1"/>
  <c r="M1124" i="2"/>
  <c r="M1123" i="2"/>
  <c r="S1123" i="2" s="1"/>
  <c r="U1123" i="2" s="1"/>
  <c r="M1122" i="2"/>
  <c r="S1122" i="2" s="1"/>
  <c r="U1122" i="2" s="1"/>
  <c r="M1121" i="2"/>
  <c r="S1121" i="2" s="1"/>
  <c r="U1121" i="2" s="1"/>
  <c r="M1120" i="2"/>
  <c r="S1120" i="2" s="1"/>
  <c r="U1120" i="2" s="1"/>
  <c r="M1119" i="2"/>
  <c r="S1119" i="2" s="1"/>
  <c r="U1119" i="2" s="1"/>
  <c r="M1118" i="2"/>
  <c r="S1118" i="2" s="1"/>
  <c r="U1118" i="2" s="1"/>
  <c r="M1117" i="2"/>
  <c r="S1117" i="2" s="1"/>
  <c r="U1117" i="2" s="1"/>
  <c r="S1116" i="2"/>
  <c r="U1116" i="2" s="1"/>
  <c r="M1116" i="2"/>
  <c r="M1115" i="2"/>
  <c r="S1115" i="2" s="1"/>
  <c r="U1115" i="2" s="1"/>
  <c r="S1114" i="2"/>
  <c r="U1114" i="2" s="1"/>
  <c r="M1114" i="2"/>
  <c r="U1113" i="2"/>
  <c r="M1113" i="2"/>
  <c r="S1113" i="2" s="1"/>
  <c r="M1112" i="2"/>
  <c r="S1112" i="2" s="1"/>
  <c r="U1112" i="2" s="1"/>
  <c r="M1111" i="2"/>
  <c r="S1111" i="2" s="1"/>
  <c r="U1111" i="2" s="1"/>
  <c r="U1110" i="2"/>
  <c r="M1110" i="2"/>
  <c r="S1110" i="2" s="1"/>
  <c r="M1109" i="2"/>
  <c r="S1109" i="2" s="1"/>
  <c r="U1109" i="2" s="1"/>
  <c r="M1108" i="2"/>
  <c r="S1108" i="2" s="1"/>
  <c r="U1108" i="2" s="1"/>
  <c r="M1107" i="2"/>
  <c r="S1107" i="2" s="1"/>
  <c r="U1107" i="2" s="1"/>
  <c r="M1106" i="2"/>
  <c r="S1106" i="2" s="1"/>
  <c r="U1106" i="2" s="1"/>
  <c r="S1105" i="2"/>
  <c r="U1105" i="2" s="1"/>
  <c r="M1105" i="2"/>
  <c r="S1104" i="2"/>
  <c r="U1104" i="2" s="1"/>
  <c r="M1104" i="2"/>
  <c r="M1103" i="2"/>
  <c r="S1103" i="2" s="1"/>
  <c r="U1103" i="2" s="1"/>
  <c r="S1102" i="2"/>
  <c r="U1102" i="2" s="1"/>
  <c r="M1102" i="2"/>
  <c r="M1101" i="2"/>
  <c r="S1101" i="2" s="1"/>
  <c r="U1101" i="2" s="1"/>
  <c r="M1100" i="2"/>
  <c r="S1100" i="2" s="1"/>
  <c r="U1100" i="2" s="1"/>
  <c r="M1099" i="2"/>
  <c r="S1099" i="2" s="1"/>
  <c r="U1099" i="2" s="1"/>
  <c r="M1098" i="2"/>
  <c r="S1098" i="2" s="1"/>
  <c r="U1098" i="2" s="1"/>
  <c r="S1097" i="2"/>
  <c r="U1097" i="2" s="1"/>
  <c r="M1097" i="2"/>
  <c r="S1096" i="2"/>
  <c r="U1096" i="2" s="1"/>
  <c r="M1096" i="2"/>
  <c r="M1095" i="2"/>
  <c r="S1095" i="2" s="1"/>
  <c r="U1095" i="2" s="1"/>
  <c r="S1094" i="2"/>
  <c r="U1094" i="2" s="1"/>
  <c r="M1094" i="2"/>
  <c r="M1093" i="2"/>
  <c r="S1093" i="2" s="1"/>
  <c r="U1093" i="2" s="1"/>
  <c r="M1092" i="2"/>
  <c r="S1092" i="2" s="1"/>
  <c r="U1092" i="2" s="1"/>
  <c r="M1091" i="2"/>
  <c r="S1091" i="2" s="1"/>
  <c r="U1091" i="2" s="1"/>
  <c r="M1090" i="2"/>
  <c r="S1090" i="2" s="1"/>
  <c r="U1090" i="2" s="1"/>
  <c r="S1089" i="2"/>
  <c r="U1089" i="2" s="1"/>
  <c r="M1089" i="2"/>
  <c r="S1088" i="2"/>
  <c r="U1088" i="2" s="1"/>
  <c r="M1088" i="2"/>
  <c r="M1087" i="2"/>
  <c r="S1087" i="2" s="1"/>
  <c r="U1087" i="2" s="1"/>
  <c r="S1086" i="2"/>
  <c r="U1086" i="2" s="1"/>
  <c r="M1086" i="2"/>
  <c r="M1085" i="2"/>
  <c r="S1085" i="2" s="1"/>
  <c r="U1085" i="2" s="1"/>
  <c r="M1084" i="2"/>
  <c r="S1084" i="2" s="1"/>
  <c r="U1084" i="2" s="1"/>
  <c r="M1083" i="2"/>
  <c r="S1083" i="2" s="1"/>
  <c r="U1083" i="2" s="1"/>
  <c r="M1082" i="2"/>
  <c r="S1082" i="2" s="1"/>
  <c r="U1082" i="2" s="1"/>
  <c r="S1081" i="2"/>
  <c r="U1081" i="2" s="1"/>
  <c r="M1081" i="2"/>
  <c r="S1080" i="2"/>
  <c r="U1080" i="2" s="1"/>
  <c r="M1080" i="2"/>
  <c r="M1079" i="2"/>
  <c r="S1079" i="2" s="1"/>
  <c r="U1079" i="2" s="1"/>
  <c r="S1078" i="2"/>
  <c r="U1078" i="2" s="1"/>
  <c r="M1078" i="2"/>
  <c r="M1077" i="2"/>
  <c r="S1077" i="2" s="1"/>
  <c r="U1077" i="2" s="1"/>
  <c r="M1076" i="2"/>
  <c r="S1076" i="2" s="1"/>
  <c r="U1076" i="2" s="1"/>
  <c r="M1075" i="2"/>
  <c r="S1075" i="2" s="1"/>
  <c r="U1075" i="2" s="1"/>
  <c r="M1074" i="2"/>
  <c r="S1074" i="2" s="1"/>
  <c r="U1074" i="2" s="1"/>
  <c r="S1073" i="2"/>
  <c r="U1073" i="2" s="1"/>
  <c r="M1073" i="2"/>
  <c r="S1072" i="2"/>
  <c r="U1072" i="2" s="1"/>
  <c r="M1072" i="2"/>
  <c r="M1071" i="2"/>
  <c r="S1071" i="2" s="1"/>
  <c r="U1071" i="2" s="1"/>
  <c r="S1070" i="2"/>
  <c r="U1070" i="2" s="1"/>
  <c r="M1070" i="2"/>
  <c r="M1069" i="2"/>
  <c r="S1069" i="2" s="1"/>
  <c r="U1069" i="2" s="1"/>
  <c r="M1068" i="2"/>
  <c r="S1068" i="2" s="1"/>
  <c r="U1068" i="2" s="1"/>
  <c r="M1067" i="2"/>
  <c r="S1067" i="2" s="1"/>
  <c r="U1067" i="2" s="1"/>
  <c r="M1066" i="2"/>
  <c r="S1066" i="2" s="1"/>
  <c r="U1066" i="2" s="1"/>
  <c r="S1065" i="2"/>
  <c r="U1065" i="2" s="1"/>
  <c r="M1065" i="2"/>
  <c r="S1064" i="2"/>
  <c r="U1064" i="2" s="1"/>
  <c r="M1064" i="2"/>
  <c r="M1063" i="2"/>
  <c r="S1063" i="2" s="1"/>
  <c r="U1063" i="2" s="1"/>
  <c r="S1062" i="2"/>
  <c r="U1062" i="2" s="1"/>
  <c r="M1062" i="2"/>
  <c r="M1061" i="2"/>
  <c r="S1061" i="2" s="1"/>
  <c r="U1061" i="2" s="1"/>
  <c r="M1060" i="2"/>
  <c r="S1060" i="2" s="1"/>
  <c r="U1060" i="2" s="1"/>
  <c r="M1059" i="2"/>
  <c r="S1059" i="2" s="1"/>
  <c r="U1059" i="2" s="1"/>
  <c r="M1058" i="2"/>
  <c r="S1058" i="2" s="1"/>
  <c r="U1058" i="2" s="1"/>
  <c r="S1057" i="2"/>
  <c r="U1057" i="2" s="1"/>
  <c r="M1057" i="2"/>
  <c r="S1056" i="2"/>
  <c r="U1056" i="2" s="1"/>
  <c r="M1056" i="2"/>
  <c r="M1055" i="2"/>
  <c r="S1055" i="2" s="1"/>
  <c r="U1055" i="2" s="1"/>
  <c r="S1054" i="2"/>
  <c r="U1054" i="2" s="1"/>
  <c r="M1054" i="2"/>
  <c r="M1053" i="2"/>
  <c r="S1053" i="2" s="1"/>
  <c r="U1053" i="2" s="1"/>
  <c r="M1052" i="2"/>
  <c r="S1052" i="2" s="1"/>
  <c r="U1052" i="2" s="1"/>
  <c r="M1051" i="2"/>
  <c r="S1051" i="2" s="1"/>
  <c r="U1051" i="2" s="1"/>
  <c r="S1050" i="2"/>
  <c r="U1050" i="2" s="1"/>
  <c r="M1050" i="2"/>
  <c r="M1049" i="2"/>
  <c r="S1049" i="2" s="1"/>
  <c r="U1049" i="2" s="1"/>
  <c r="M1048" i="2"/>
  <c r="S1048" i="2" s="1"/>
  <c r="U1048" i="2" s="1"/>
  <c r="M1047" i="2"/>
  <c r="S1047" i="2" s="1"/>
  <c r="U1047" i="2" s="1"/>
  <c r="M1046" i="2"/>
  <c r="S1046" i="2" s="1"/>
  <c r="U1046" i="2" s="1"/>
  <c r="S1045" i="2"/>
  <c r="U1045" i="2" s="1"/>
  <c r="M1045" i="2"/>
  <c r="S1044" i="2"/>
  <c r="U1044" i="2" s="1"/>
  <c r="M1044" i="2"/>
  <c r="M1043" i="2"/>
  <c r="S1043" i="2" s="1"/>
  <c r="U1043" i="2" s="1"/>
  <c r="S1042" i="2"/>
  <c r="U1042" i="2" s="1"/>
  <c r="M1042" i="2"/>
  <c r="M1041" i="2"/>
  <c r="S1041" i="2" s="1"/>
  <c r="U1041" i="2" s="1"/>
  <c r="M1040" i="2"/>
  <c r="S1040" i="2" s="1"/>
  <c r="U1040" i="2" s="1"/>
  <c r="M1039" i="2"/>
  <c r="S1039" i="2" s="1"/>
  <c r="U1039" i="2" s="1"/>
  <c r="M1038" i="2"/>
  <c r="S1038" i="2" s="1"/>
  <c r="U1038" i="2" s="1"/>
  <c r="S1037" i="2"/>
  <c r="U1037" i="2" s="1"/>
  <c r="M1037" i="2"/>
  <c r="S1036" i="2"/>
  <c r="U1036" i="2" s="1"/>
  <c r="M1036" i="2"/>
  <c r="M1035" i="2"/>
  <c r="S1035" i="2" s="1"/>
  <c r="U1035" i="2" s="1"/>
  <c r="S1034" i="2"/>
  <c r="U1034" i="2" s="1"/>
  <c r="M1034" i="2"/>
  <c r="M1033" i="2"/>
  <c r="S1033" i="2" s="1"/>
  <c r="U1033" i="2" s="1"/>
  <c r="M1032" i="2"/>
  <c r="S1032" i="2" s="1"/>
  <c r="U1032" i="2" s="1"/>
  <c r="M1031" i="2"/>
  <c r="S1031" i="2" s="1"/>
  <c r="U1031" i="2" s="1"/>
  <c r="M1030" i="2"/>
  <c r="S1030" i="2" s="1"/>
  <c r="U1030" i="2" s="1"/>
  <c r="S1029" i="2"/>
  <c r="U1029" i="2" s="1"/>
  <c r="M1029" i="2"/>
  <c r="S1028" i="2"/>
  <c r="U1028" i="2" s="1"/>
  <c r="M1028" i="2"/>
  <c r="M1027" i="2"/>
  <c r="S1027" i="2" s="1"/>
  <c r="U1027" i="2" s="1"/>
  <c r="S1026" i="2"/>
  <c r="U1026" i="2" s="1"/>
  <c r="M1026" i="2"/>
  <c r="M1025" i="2"/>
  <c r="S1025" i="2" s="1"/>
  <c r="U1025" i="2" s="1"/>
  <c r="M1024" i="2"/>
  <c r="S1024" i="2" s="1"/>
  <c r="U1024" i="2" s="1"/>
  <c r="M1023" i="2"/>
  <c r="S1023" i="2" s="1"/>
  <c r="U1023" i="2" s="1"/>
  <c r="M1022" i="2"/>
  <c r="S1022" i="2" s="1"/>
  <c r="U1022" i="2" s="1"/>
  <c r="S1021" i="2"/>
  <c r="U1021" i="2" s="1"/>
  <c r="M1021" i="2"/>
  <c r="S1020" i="2"/>
  <c r="U1020" i="2" s="1"/>
  <c r="M1020" i="2"/>
  <c r="M1019" i="2"/>
  <c r="S1019" i="2" s="1"/>
  <c r="U1019" i="2" s="1"/>
  <c r="S1018" i="2"/>
  <c r="U1018" i="2" s="1"/>
  <c r="M1018" i="2"/>
  <c r="M1017" i="2"/>
  <c r="S1017" i="2" s="1"/>
  <c r="U1017" i="2" s="1"/>
  <c r="M1016" i="2"/>
  <c r="S1016" i="2" s="1"/>
  <c r="U1016" i="2" s="1"/>
  <c r="Z1015" i="2"/>
  <c r="S1015" i="2"/>
  <c r="U1015" i="2" s="1"/>
  <c r="M1015" i="2"/>
  <c r="U1014" i="2"/>
  <c r="M1014" i="2"/>
  <c r="S1014" i="2" s="1"/>
  <c r="M1013" i="2"/>
  <c r="S1013" i="2" s="1"/>
  <c r="U1013" i="2" s="1"/>
  <c r="M1012" i="2"/>
  <c r="S1012" i="2" s="1"/>
  <c r="U1012" i="2" s="1"/>
  <c r="M1011" i="2"/>
  <c r="S1011" i="2" s="1"/>
  <c r="U1011" i="2" s="1"/>
  <c r="M1010" i="2"/>
  <c r="S1010" i="2" s="1"/>
  <c r="U1010" i="2" s="1"/>
  <c r="M1009" i="2"/>
  <c r="S1009" i="2" s="1"/>
  <c r="U1009" i="2" s="1"/>
  <c r="M1008" i="2"/>
  <c r="S1008" i="2" s="1"/>
  <c r="U1008" i="2" s="1"/>
  <c r="M1007" i="2"/>
  <c r="S1007" i="2" s="1"/>
  <c r="U1007" i="2" s="1"/>
  <c r="M1006" i="2"/>
  <c r="S1006" i="2" s="1"/>
  <c r="U1006" i="2" s="1"/>
  <c r="M1005" i="2"/>
  <c r="S1005" i="2" s="1"/>
  <c r="U1005" i="2" s="1"/>
  <c r="M1004" i="2"/>
  <c r="S1004" i="2" s="1"/>
  <c r="U1004" i="2" s="1"/>
  <c r="M1003" i="2"/>
  <c r="S1003" i="2" s="1"/>
  <c r="U1003" i="2" s="1"/>
  <c r="M1002" i="2"/>
  <c r="S1002" i="2" s="1"/>
  <c r="U1002" i="2" s="1"/>
  <c r="M1001" i="2"/>
  <c r="S1001" i="2" s="1"/>
  <c r="U1001" i="2" s="1"/>
  <c r="M1000" i="2"/>
  <c r="S1000" i="2" s="1"/>
  <c r="U1000" i="2" s="1"/>
  <c r="M999" i="2"/>
  <c r="S999" i="2" s="1"/>
  <c r="U999" i="2" s="1"/>
  <c r="M998" i="2"/>
  <c r="S998" i="2" s="1"/>
  <c r="U998" i="2" s="1"/>
  <c r="M997" i="2"/>
  <c r="S997" i="2" s="1"/>
  <c r="U997" i="2" s="1"/>
  <c r="M996" i="2"/>
  <c r="S996" i="2" s="1"/>
  <c r="U996" i="2" s="1"/>
  <c r="M995" i="2"/>
  <c r="S995" i="2" s="1"/>
  <c r="U995" i="2" s="1"/>
  <c r="M994" i="2"/>
  <c r="S994" i="2" s="1"/>
  <c r="U994" i="2" s="1"/>
  <c r="M993" i="2"/>
  <c r="S993" i="2" s="1"/>
  <c r="U993" i="2" s="1"/>
  <c r="M992" i="2"/>
  <c r="S992" i="2" s="1"/>
  <c r="U992" i="2" s="1"/>
  <c r="M991" i="2"/>
  <c r="S991" i="2" s="1"/>
  <c r="U991" i="2" s="1"/>
  <c r="M990" i="2"/>
  <c r="S990" i="2" s="1"/>
  <c r="U990" i="2" s="1"/>
  <c r="M989" i="2"/>
  <c r="S989" i="2" s="1"/>
  <c r="U989" i="2" s="1"/>
  <c r="M988" i="2"/>
  <c r="S988" i="2" s="1"/>
  <c r="U988" i="2" s="1"/>
  <c r="M987" i="2"/>
  <c r="S987" i="2" s="1"/>
  <c r="U987" i="2" s="1"/>
  <c r="M986" i="2"/>
  <c r="S986" i="2" s="1"/>
  <c r="U986" i="2" s="1"/>
  <c r="M985" i="2"/>
  <c r="S985" i="2" s="1"/>
  <c r="U985" i="2" s="1"/>
  <c r="M984" i="2"/>
  <c r="S984" i="2" s="1"/>
  <c r="U984" i="2" s="1"/>
  <c r="M983" i="2"/>
  <c r="S983" i="2" s="1"/>
  <c r="U983" i="2" s="1"/>
  <c r="M982" i="2"/>
  <c r="S982" i="2" s="1"/>
  <c r="U982" i="2" s="1"/>
  <c r="M981" i="2"/>
  <c r="S981" i="2" s="1"/>
  <c r="U981" i="2" s="1"/>
  <c r="M980" i="2"/>
  <c r="S980" i="2" s="1"/>
  <c r="U980" i="2" s="1"/>
  <c r="M979" i="2"/>
  <c r="S979" i="2" s="1"/>
  <c r="U979" i="2" s="1"/>
  <c r="M978" i="2"/>
  <c r="S978" i="2" s="1"/>
  <c r="U978" i="2" s="1"/>
  <c r="S977" i="2"/>
  <c r="U977" i="2" s="1"/>
  <c r="M977" i="2"/>
  <c r="M976" i="2"/>
  <c r="S976" i="2" s="1"/>
  <c r="U976" i="2" s="1"/>
  <c r="M975" i="2"/>
  <c r="S975" i="2" s="1"/>
  <c r="U975" i="2" s="1"/>
  <c r="M974" i="2"/>
  <c r="S974" i="2" s="1"/>
  <c r="U974" i="2" s="1"/>
  <c r="S973" i="2"/>
  <c r="U973" i="2" s="1"/>
  <c r="M973" i="2"/>
  <c r="M972" i="2"/>
  <c r="S972" i="2" s="1"/>
  <c r="U972" i="2" s="1"/>
  <c r="M971" i="2"/>
  <c r="S971" i="2" s="1"/>
  <c r="U971" i="2" s="1"/>
  <c r="M970" i="2"/>
  <c r="S970" i="2" s="1"/>
  <c r="U970" i="2" s="1"/>
  <c r="S969" i="2"/>
  <c r="U969" i="2" s="1"/>
  <c r="M969" i="2"/>
  <c r="M968" i="2"/>
  <c r="S968" i="2" s="1"/>
  <c r="U968" i="2" s="1"/>
  <c r="M967" i="2"/>
  <c r="S967" i="2" s="1"/>
  <c r="U967" i="2" s="1"/>
  <c r="M966" i="2"/>
  <c r="S966" i="2" s="1"/>
  <c r="U966" i="2" s="1"/>
  <c r="S965" i="2"/>
  <c r="U965" i="2" s="1"/>
  <c r="M965" i="2"/>
  <c r="M964" i="2"/>
  <c r="S964" i="2" s="1"/>
  <c r="U964" i="2" s="1"/>
  <c r="M963" i="2"/>
  <c r="S963" i="2" s="1"/>
  <c r="U963" i="2" s="1"/>
  <c r="M962" i="2"/>
  <c r="S962" i="2" s="1"/>
  <c r="U962" i="2" s="1"/>
  <c r="M961" i="2"/>
  <c r="S961" i="2" s="1"/>
  <c r="U961" i="2" s="1"/>
  <c r="M960" i="2"/>
  <c r="S960" i="2" s="1"/>
  <c r="U960" i="2" s="1"/>
  <c r="S959" i="2"/>
  <c r="U959" i="2" s="1"/>
  <c r="M959" i="2"/>
  <c r="M958" i="2"/>
  <c r="S958" i="2" s="1"/>
  <c r="U958" i="2" s="1"/>
  <c r="M957" i="2"/>
  <c r="S957" i="2" s="1"/>
  <c r="U957" i="2" s="1"/>
  <c r="S956" i="2"/>
  <c r="U956" i="2" s="1"/>
  <c r="M956" i="2"/>
  <c r="M955" i="2"/>
  <c r="S955" i="2" s="1"/>
  <c r="U955" i="2" s="1"/>
  <c r="M954" i="2"/>
  <c r="S954" i="2" s="1"/>
  <c r="U954" i="2" s="1"/>
  <c r="M953" i="2"/>
  <c r="S953" i="2" s="1"/>
  <c r="U953" i="2" s="1"/>
  <c r="U952" i="2"/>
  <c r="S952" i="2"/>
  <c r="M952" i="2"/>
  <c r="S951" i="2"/>
  <c r="U951" i="2" s="1"/>
  <c r="M951" i="2"/>
  <c r="M950" i="2"/>
  <c r="S950" i="2" s="1"/>
  <c r="U950" i="2" s="1"/>
  <c r="M949" i="2"/>
  <c r="S949" i="2" s="1"/>
  <c r="U949" i="2" s="1"/>
  <c r="S948" i="2"/>
  <c r="U948" i="2" s="1"/>
  <c r="M948" i="2"/>
  <c r="S947" i="2"/>
  <c r="U947" i="2" s="1"/>
  <c r="M947" i="2"/>
  <c r="M946" i="2"/>
  <c r="S946" i="2" s="1"/>
  <c r="U946" i="2" s="1"/>
  <c r="M945" i="2"/>
  <c r="S945" i="2" s="1"/>
  <c r="U945" i="2" s="1"/>
  <c r="S944" i="2"/>
  <c r="U944" i="2" s="1"/>
  <c r="M944" i="2"/>
  <c r="S943" i="2"/>
  <c r="U943" i="2" s="1"/>
  <c r="M943" i="2"/>
  <c r="M942" i="2"/>
  <c r="S942" i="2" s="1"/>
  <c r="U942" i="2" s="1"/>
  <c r="M941" i="2"/>
  <c r="S941" i="2" s="1"/>
  <c r="U941" i="2" s="1"/>
  <c r="M940" i="2"/>
  <c r="S940" i="2" s="1"/>
  <c r="U940" i="2" s="1"/>
  <c r="S939" i="2"/>
  <c r="U939" i="2" s="1"/>
  <c r="M939" i="2"/>
  <c r="M938" i="2"/>
  <c r="S938" i="2" s="1"/>
  <c r="U938" i="2" s="1"/>
  <c r="M937" i="2"/>
  <c r="S937" i="2" s="1"/>
  <c r="U937" i="2" s="1"/>
  <c r="S936" i="2"/>
  <c r="U936" i="2" s="1"/>
  <c r="M936" i="2"/>
  <c r="M935" i="2"/>
  <c r="S935" i="2" s="1"/>
  <c r="U935" i="2" s="1"/>
  <c r="M934" i="2"/>
  <c r="S934" i="2" s="1"/>
  <c r="U934" i="2" s="1"/>
  <c r="M933" i="2"/>
  <c r="S933" i="2" s="1"/>
  <c r="U933" i="2" s="1"/>
  <c r="U932" i="2"/>
  <c r="S932" i="2"/>
  <c r="M932" i="2"/>
  <c r="S931" i="2"/>
  <c r="U931" i="2" s="1"/>
  <c r="M931" i="2"/>
  <c r="M930" i="2"/>
  <c r="S930" i="2" s="1"/>
  <c r="U930" i="2" s="1"/>
  <c r="M929" i="2"/>
  <c r="S929" i="2" s="1"/>
  <c r="U929" i="2" s="1"/>
  <c r="M928" i="2"/>
  <c r="S928" i="2" s="1"/>
  <c r="U928" i="2" s="1"/>
  <c r="S927" i="2"/>
  <c r="U927" i="2" s="1"/>
  <c r="M927" i="2"/>
  <c r="M926" i="2"/>
  <c r="S926" i="2" s="1"/>
  <c r="U926" i="2" s="1"/>
  <c r="M925" i="2"/>
  <c r="S925" i="2" s="1"/>
  <c r="U925" i="2" s="1"/>
  <c r="S924" i="2"/>
  <c r="U924" i="2" s="1"/>
  <c r="M924" i="2"/>
  <c r="M923" i="2"/>
  <c r="S923" i="2" s="1"/>
  <c r="U923" i="2" s="1"/>
  <c r="M922" i="2"/>
  <c r="S922" i="2" s="1"/>
  <c r="U922" i="2" s="1"/>
  <c r="M921" i="2"/>
  <c r="S921" i="2" s="1"/>
  <c r="U921" i="2" s="1"/>
  <c r="U920" i="2"/>
  <c r="S920" i="2"/>
  <c r="M920" i="2"/>
  <c r="S919" i="2"/>
  <c r="U919" i="2" s="1"/>
  <c r="M919" i="2"/>
  <c r="M918" i="2"/>
  <c r="S918" i="2" s="1"/>
  <c r="U918" i="2" s="1"/>
  <c r="M917" i="2"/>
  <c r="S917" i="2" s="1"/>
  <c r="U917" i="2" s="1"/>
  <c r="S916" i="2"/>
  <c r="U916" i="2" s="1"/>
  <c r="M916" i="2"/>
  <c r="S915" i="2"/>
  <c r="U915" i="2" s="1"/>
  <c r="M915" i="2"/>
  <c r="M914" i="2"/>
  <c r="S914" i="2" s="1"/>
  <c r="U914" i="2" s="1"/>
  <c r="M913" i="2"/>
  <c r="S913" i="2" s="1"/>
  <c r="U913" i="2" s="1"/>
  <c r="M912" i="2"/>
  <c r="S912" i="2" s="1"/>
  <c r="U912" i="2" s="1"/>
  <c r="S911" i="2"/>
  <c r="U911" i="2" s="1"/>
  <c r="M911" i="2"/>
  <c r="M910" i="2"/>
  <c r="S910" i="2" s="1"/>
  <c r="U910" i="2" s="1"/>
  <c r="M909" i="2"/>
  <c r="S909" i="2" s="1"/>
  <c r="U909" i="2" s="1"/>
  <c r="S908" i="2"/>
  <c r="U908" i="2" s="1"/>
  <c r="M908" i="2"/>
  <c r="M907" i="2"/>
  <c r="S907" i="2" s="1"/>
  <c r="U907" i="2" s="1"/>
  <c r="M906" i="2"/>
  <c r="S906" i="2" s="1"/>
  <c r="U906" i="2" s="1"/>
  <c r="M905" i="2"/>
  <c r="S905" i="2" s="1"/>
  <c r="U905" i="2" s="1"/>
  <c r="S904" i="2"/>
  <c r="U904" i="2" s="1"/>
  <c r="M904" i="2"/>
  <c r="M903" i="2"/>
  <c r="S903" i="2" s="1"/>
  <c r="U903" i="2" s="1"/>
  <c r="M902" i="2"/>
  <c r="S902" i="2" s="1"/>
  <c r="U902" i="2" s="1"/>
  <c r="M901" i="2"/>
  <c r="S901" i="2" s="1"/>
  <c r="U901" i="2" s="1"/>
  <c r="U900" i="2"/>
  <c r="S900" i="2"/>
  <c r="M900" i="2"/>
  <c r="M899" i="2"/>
  <c r="S899" i="2" s="1"/>
  <c r="U899" i="2" s="1"/>
  <c r="M898" i="2"/>
  <c r="S898" i="2" s="1"/>
  <c r="U898" i="2" s="1"/>
  <c r="M897" i="2"/>
  <c r="S897" i="2" s="1"/>
  <c r="U897" i="2" s="1"/>
  <c r="M896" i="2"/>
  <c r="S896" i="2" s="1"/>
  <c r="U896" i="2" s="1"/>
  <c r="S895" i="2"/>
  <c r="U895" i="2" s="1"/>
  <c r="M895" i="2"/>
  <c r="M894" i="2"/>
  <c r="S894" i="2" s="1"/>
  <c r="U894" i="2" s="1"/>
  <c r="M893" i="2"/>
  <c r="S893" i="2" s="1"/>
  <c r="U893" i="2" s="1"/>
  <c r="M892" i="2"/>
  <c r="S892" i="2" s="1"/>
  <c r="U892" i="2" s="1"/>
  <c r="M891" i="2"/>
  <c r="S891" i="2" s="1"/>
  <c r="U891" i="2" s="1"/>
  <c r="M890" i="2"/>
  <c r="S890" i="2" s="1"/>
  <c r="U890" i="2" s="1"/>
  <c r="M889" i="2"/>
  <c r="S889" i="2" s="1"/>
  <c r="U889" i="2" s="1"/>
  <c r="S888" i="2"/>
  <c r="U888" i="2" s="1"/>
  <c r="M888" i="2"/>
  <c r="S887" i="2"/>
  <c r="U887" i="2" s="1"/>
  <c r="M887" i="2"/>
  <c r="M886" i="2"/>
  <c r="S886" i="2" s="1"/>
  <c r="U886" i="2" s="1"/>
  <c r="M885" i="2"/>
  <c r="S885" i="2" s="1"/>
  <c r="U885" i="2" s="1"/>
  <c r="M884" i="2"/>
  <c r="S884" i="2" s="1"/>
  <c r="U884" i="2" s="1"/>
  <c r="S883" i="2"/>
  <c r="U883" i="2" s="1"/>
  <c r="M883" i="2"/>
  <c r="M882" i="2"/>
  <c r="S882" i="2" s="1"/>
  <c r="U882" i="2" s="1"/>
  <c r="M881" i="2"/>
  <c r="S881" i="2" s="1"/>
  <c r="U881" i="2" s="1"/>
  <c r="M880" i="2"/>
  <c r="S880" i="2" s="1"/>
  <c r="U880" i="2" s="1"/>
  <c r="M879" i="2"/>
  <c r="S879" i="2" s="1"/>
  <c r="U879" i="2" s="1"/>
  <c r="M878" i="2"/>
  <c r="S878" i="2" s="1"/>
  <c r="U878" i="2" s="1"/>
  <c r="M877" i="2"/>
  <c r="S877" i="2" s="1"/>
  <c r="U877" i="2" s="1"/>
  <c r="M876" i="2"/>
  <c r="S876" i="2" s="1"/>
  <c r="U876" i="2" s="1"/>
  <c r="S875" i="2"/>
  <c r="U875" i="2" s="1"/>
  <c r="M875" i="2"/>
  <c r="M874" i="2"/>
  <c r="S874" i="2" s="1"/>
  <c r="U874" i="2" s="1"/>
  <c r="M873" i="2"/>
  <c r="S873" i="2" s="1"/>
  <c r="U873" i="2" s="1"/>
  <c r="S872" i="2"/>
  <c r="U872" i="2" s="1"/>
  <c r="M872" i="2"/>
  <c r="M871" i="2"/>
  <c r="S871" i="2" s="1"/>
  <c r="U871" i="2" s="1"/>
  <c r="M870" i="2"/>
  <c r="S870" i="2" s="1"/>
  <c r="U870" i="2" s="1"/>
  <c r="M869" i="2"/>
  <c r="S869" i="2" s="1"/>
  <c r="U869" i="2" s="1"/>
  <c r="U868" i="2"/>
  <c r="S868" i="2"/>
  <c r="M868" i="2"/>
  <c r="M867" i="2"/>
  <c r="S867" i="2" s="1"/>
  <c r="U867" i="2" s="1"/>
  <c r="M866" i="2"/>
  <c r="S866" i="2" s="1"/>
  <c r="U866" i="2" s="1"/>
  <c r="M865" i="2"/>
  <c r="S865" i="2" s="1"/>
  <c r="U865" i="2" s="1"/>
  <c r="S864" i="2"/>
  <c r="U864" i="2" s="1"/>
  <c r="M864" i="2"/>
  <c r="M863" i="2"/>
  <c r="S863" i="2" s="1"/>
  <c r="U863" i="2" s="1"/>
  <c r="M862" i="2"/>
  <c r="S862" i="2" s="1"/>
  <c r="U862" i="2" s="1"/>
  <c r="M861" i="2"/>
  <c r="S861" i="2" s="1"/>
  <c r="U861" i="2" s="1"/>
  <c r="U860" i="2"/>
  <c r="S860" i="2"/>
  <c r="M860" i="2"/>
  <c r="M859" i="2"/>
  <c r="S859" i="2" s="1"/>
  <c r="U859" i="2" s="1"/>
  <c r="M858" i="2"/>
  <c r="S858" i="2" s="1"/>
  <c r="U858" i="2" s="1"/>
  <c r="M857" i="2"/>
  <c r="S857" i="2" s="1"/>
  <c r="U857" i="2" s="1"/>
  <c r="U856" i="2"/>
  <c r="S856" i="2"/>
  <c r="M856" i="2"/>
  <c r="M855" i="2"/>
  <c r="S855" i="2" s="1"/>
  <c r="U855" i="2" s="1"/>
  <c r="M854" i="2"/>
  <c r="S854" i="2" s="1"/>
  <c r="U854" i="2" s="1"/>
  <c r="M853" i="2"/>
  <c r="S853" i="2" s="1"/>
  <c r="U853" i="2" s="1"/>
  <c r="M852" i="2"/>
  <c r="S852" i="2" s="1"/>
  <c r="U852" i="2" s="1"/>
  <c r="S851" i="2"/>
  <c r="U851" i="2" s="1"/>
  <c r="M851" i="2"/>
  <c r="M850" i="2"/>
  <c r="S850" i="2" s="1"/>
  <c r="U850" i="2" s="1"/>
  <c r="M849" i="2"/>
  <c r="S849" i="2" s="1"/>
  <c r="U849" i="2" s="1"/>
  <c r="M848" i="2"/>
  <c r="S848" i="2" s="1"/>
  <c r="U848" i="2" s="1"/>
  <c r="M847" i="2"/>
  <c r="S847" i="2" s="1"/>
  <c r="U847" i="2" s="1"/>
  <c r="M846" i="2"/>
  <c r="S846" i="2" s="1"/>
  <c r="U846" i="2" s="1"/>
  <c r="M845" i="2"/>
  <c r="S845" i="2" s="1"/>
  <c r="U845" i="2" s="1"/>
  <c r="S844" i="2"/>
  <c r="U844" i="2" s="1"/>
  <c r="M844" i="2"/>
  <c r="S843" i="2"/>
  <c r="U843" i="2" s="1"/>
  <c r="M843" i="2"/>
  <c r="M842" i="2"/>
  <c r="S842" i="2" s="1"/>
  <c r="U842" i="2" s="1"/>
  <c r="M841" i="2"/>
  <c r="S841" i="2" s="1"/>
  <c r="U841" i="2" s="1"/>
  <c r="M840" i="2"/>
  <c r="S840" i="2" s="1"/>
  <c r="U840" i="2" s="1"/>
  <c r="S839" i="2"/>
  <c r="U839" i="2" s="1"/>
  <c r="M839" i="2"/>
  <c r="M838" i="2"/>
  <c r="S838" i="2" s="1"/>
  <c r="U838" i="2" s="1"/>
  <c r="M837" i="2"/>
  <c r="S837" i="2" s="1"/>
  <c r="U837" i="2" s="1"/>
  <c r="S836" i="2"/>
  <c r="U836" i="2" s="1"/>
  <c r="M836" i="2"/>
  <c r="M835" i="2"/>
  <c r="S835" i="2" s="1"/>
  <c r="U835" i="2" s="1"/>
  <c r="M834" i="2"/>
  <c r="S834" i="2" s="1"/>
  <c r="U834" i="2" s="1"/>
  <c r="M833" i="2"/>
  <c r="S833" i="2" s="1"/>
  <c r="U833" i="2" s="1"/>
  <c r="S832" i="2"/>
  <c r="U832" i="2" s="1"/>
  <c r="M832" i="2"/>
  <c r="M831" i="2"/>
  <c r="S831" i="2" s="1"/>
  <c r="U831" i="2" s="1"/>
  <c r="M830" i="2"/>
  <c r="S830" i="2" s="1"/>
  <c r="U830" i="2" s="1"/>
  <c r="M829" i="2"/>
  <c r="S829" i="2" s="1"/>
  <c r="U829" i="2" s="1"/>
  <c r="U828" i="2"/>
  <c r="S828" i="2"/>
  <c r="M828" i="2"/>
  <c r="M827" i="2"/>
  <c r="S827" i="2" s="1"/>
  <c r="U827" i="2" s="1"/>
  <c r="M826" i="2"/>
  <c r="S826" i="2" s="1"/>
  <c r="U826" i="2" s="1"/>
  <c r="M825" i="2"/>
  <c r="S825" i="2" s="1"/>
  <c r="U825" i="2" s="1"/>
  <c r="M824" i="2"/>
  <c r="S824" i="2" s="1"/>
  <c r="U824" i="2" s="1"/>
  <c r="S823" i="2"/>
  <c r="U823" i="2" s="1"/>
  <c r="M823" i="2"/>
  <c r="M822" i="2"/>
  <c r="S822" i="2" s="1"/>
  <c r="U822" i="2" s="1"/>
  <c r="M821" i="2"/>
  <c r="S821" i="2" s="1"/>
  <c r="U821" i="2" s="1"/>
  <c r="M820" i="2"/>
  <c r="S820" i="2" s="1"/>
  <c r="U820" i="2" s="1"/>
  <c r="M819" i="2"/>
  <c r="S819" i="2" s="1"/>
  <c r="U819" i="2" s="1"/>
  <c r="M818" i="2"/>
  <c r="S818" i="2" s="1"/>
  <c r="U818" i="2" s="1"/>
  <c r="M817" i="2"/>
  <c r="S817" i="2" s="1"/>
  <c r="U817" i="2" s="1"/>
  <c r="S816" i="2"/>
  <c r="U816" i="2" s="1"/>
  <c r="M816" i="2"/>
  <c r="S815" i="2"/>
  <c r="U815" i="2" s="1"/>
  <c r="M815" i="2"/>
  <c r="M814" i="2"/>
  <c r="S814" i="2" s="1"/>
  <c r="U814" i="2" s="1"/>
  <c r="M813" i="2"/>
  <c r="S813" i="2" s="1"/>
  <c r="U813" i="2" s="1"/>
  <c r="M812" i="2"/>
  <c r="S812" i="2" s="1"/>
  <c r="U812" i="2" s="1"/>
  <c r="S811" i="2"/>
  <c r="U811" i="2" s="1"/>
  <c r="M811" i="2"/>
  <c r="M810" i="2"/>
  <c r="S810" i="2" s="1"/>
  <c r="U810" i="2" s="1"/>
  <c r="M809" i="2"/>
  <c r="S809" i="2" s="1"/>
  <c r="U809" i="2" s="1"/>
  <c r="S808" i="2"/>
  <c r="U808" i="2" s="1"/>
  <c r="M808" i="2"/>
  <c r="M807" i="2"/>
  <c r="S807" i="2" s="1"/>
  <c r="U807" i="2" s="1"/>
  <c r="M806" i="2"/>
  <c r="S806" i="2" s="1"/>
  <c r="U806" i="2" s="1"/>
  <c r="M805" i="2"/>
  <c r="S805" i="2" s="1"/>
  <c r="U805" i="2" s="1"/>
  <c r="U804" i="2"/>
  <c r="S804" i="2"/>
  <c r="M804" i="2"/>
  <c r="M803" i="2"/>
  <c r="S803" i="2" s="1"/>
  <c r="U803" i="2" s="1"/>
  <c r="M802" i="2"/>
  <c r="S802" i="2" s="1"/>
  <c r="U802" i="2" s="1"/>
  <c r="M801" i="2"/>
  <c r="S801" i="2" s="1"/>
  <c r="U801" i="2" s="1"/>
  <c r="M800" i="2"/>
  <c r="S800" i="2" s="1"/>
  <c r="U800" i="2" s="1"/>
  <c r="S799" i="2"/>
  <c r="U799" i="2" s="1"/>
  <c r="M799" i="2"/>
  <c r="M798" i="2"/>
  <c r="S798" i="2" s="1"/>
  <c r="U798" i="2" s="1"/>
  <c r="M797" i="2"/>
  <c r="S797" i="2" s="1"/>
  <c r="U797" i="2" s="1"/>
  <c r="M796" i="2"/>
  <c r="S796" i="2" s="1"/>
  <c r="U796" i="2" s="1"/>
  <c r="S795" i="2"/>
  <c r="U795" i="2" s="1"/>
  <c r="M795" i="2"/>
  <c r="M794" i="2"/>
  <c r="S794" i="2" s="1"/>
  <c r="U794" i="2" s="1"/>
  <c r="M793" i="2"/>
  <c r="S793" i="2" s="1"/>
  <c r="U793" i="2" s="1"/>
  <c r="M792" i="2"/>
  <c r="S792" i="2" s="1"/>
  <c r="U792" i="2" s="1"/>
  <c r="M791" i="2"/>
  <c r="S791" i="2" s="1"/>
  <c r="U791" i="2" s="1"/>
  <c r="M790" i="2"/>
  <c r="S790" i="2" s="1"/>
  <c r="U790" i="2" s="1"/>
  <c r="M789" i="2"/>
  <c r="S789" i="2" s="1"/>
  <c r="U789" i="2" s="1"/>
  <c r="S788" i="2"/>
  <c r="U788" i="2" s="1"/>
  <c r="M788" i="2"/>
  <c r="M787" i="2"/>
  <c r="S787" i="2" s="1"/>
  <c r="U787" i="2" s="1"/>
  <c r="S786" i="2"/>
  <c r="U786" i="2" s="1"/>
  <c r="M786" i="2"/>
  <c r="M785" i="2"/>
  <c r="S785" i="2" s="1"/>
  <c r="U785" i="2" s="1"/>
  <c r="S784" i="2"/>
  <c r="U784" i="2" s="1"/>
  <c r="M784" i="2"/>
  <c r="M783" i="2"/>
  <c r="S783" i="2" s="1"/>
  <c r="U783" i="2" s="1"/>
  <c r="S782" i="2"/>
  <c r="U782" i="2" s="1"/>
  <c r="M782" i="2"/>
  <c r="M781" i="2"/>
  <c r="S781" i="2" s="1"/>
  <c r="U781" i="2" s="1"/>
  <c r="S780" i="2"/>
  <c r="U780" i="2" s="1"/>
  <c r="M780" i="2"/>
  <c r="M779" i="2"/>
  <c r="S779" i="2" s="1"/>
  <c r="U779" i="2" s="1"/>
  <c r="S778" i="2"/>
  <c r="U778" i="2" s="1"/>
  <c r="M778" i="2"/>
  <c r="M777" i="2"/>
  <c r="S777" i="2" s="1"/>
  <c r="U777" i="2" s="1"/>
  <c r="S776" i="2"/>
  <c r="U776" i="2" s="1"/>
  <c r="M776" i="2"/>
  <c r="M775" i="2"/>
  <c r="S775" i="2" s="1"/>
  <c r="U775" i="2" s="1"/>
  <c r="S774" i="2"/>
  <c r="U774" i="2" s="1"/>
  <c r="M774" i="2"/>
  <c r="M773" i="2"/>
  <c r="S773" i="2" s="1"/>
  <c r="U773" i="2" s="1"/>
  <c r="S772" i="2"/>
  <c r="U772" i="2" s="1"/>
  <c r="M772" i="2"/>
  <c r="M771" i="2"/>
  <c r="S771" i="2" s="1"/>
  <c r="U771" i="2" s="1"/>
  <c r="S770" i="2"/>
  <c r="U770" i="2" s="1"/>
  <c r="M770" i="2"/>
  <c r="M769" i="2"/>
  <c r="S769" i="2" s="1"/>
  <c r="U769" i="2" s="1"/>
  <c r="S768" i="2"/>
  <c r="U768" i="2" s="1"/>
  <c r="M768" i="2"/>
  <c r="M767" i="2"/>
  <c r="S767" i="2" s="1"/>
  <c r="U767" i="2" s="1"/>
  <c r="S766" i="2"/>
  <c r="U766" i="2" s="1"/>
  <c r="M766" i="2"/>
  <c r="M765" i="2"/>
  <c r="S765" i="2" s="1"/>
  <c r="U765" i="2" s="1"/>
  <c r="S764" i="2"/>
  <c r="U764" i="2" s="1"/>
  <c r="M764" i="2"/>
  <c r="M763" i="2"/>
  <c r="S763" i="2" s="1"/>
  <c r="U763" i="2" s="1"/>
  <c r="S762" i="2"/>
  <c r="U762" i="2" s="1"/>
  <c r="M762" i="2"/>
  <c r="M761" i="2"/>
  <c r="S761" i="2" s="1"/>
  <c r="U761" i="2" s="1"/>
  <c r="S760" i="2"/>
  <c r="U760" i="2" s="1"/>
  <c r="M760" i="2"/>
  <c r="M759" i="2"/>
  <c r="S759" i="2" s="1"/>
  <c r="U759" i="2" s="1"/>
  <c r="S758" i="2"/>
  <c r="U758" i="2" s="1"/>
  <c r="M758" i="2"/>
  <c r="M757" i="2"/>
  <c r="S757" i="2" s="1"/>
  <c r="U757" i="2" s="1"/>
  <c r="S756" i="2"/>
  <c r="U756" i="2" s="1"/>
  <c r="M756" i="2"/>
  <c r="M755" i="2"/>
  <c r="S755" i="2" s="1"/>
  <c r="U755" i="2" s="1"/>
  <c r="S754" i="2"/>
  <c r="U754" i="2" s="1"/>
  <c r="M754" i="2"/>
  <c r="M753" i="2"/>
  <c r="S753" i="2" s="1"/>
  <c r="U753" i="2" s="1"/>
  <c r="S752" i="2"/>
  <c r="U752" i="2" s="1"/>
  <c r="M752" i="2"/>
  <c r="M751" i="2"/>
  <c r="S751" i="2" s="1"/>
  <c r="U751" i="2" s="1"/>
  <c r="S750" i="2"/>
  <c r="U750" i="2" s="1"/>
  <c r="M750" i="2"/>
  <c r="M749" i="2"/>
  <c r="S749" i="2" s="1"/>
  <c r="U749" i="2" s="1"/>
  <c r="S748" i="2"/>
  <c r="U748" i="2" s="1"/>
  <c r="M748" i="2"/>
  <c r="M747" i="2"/>
  <c r="S747" i="2" s="1"/>
  <c r="U747" i="2" s="1"/>
  <c r="S746" i="2"/>
  <c r="U746" i="2" s="1"/>
  <c r="M746" i="2"/>
  <c r="M745" i="2"/>
  <c r="S745" i="2" s="1"/>
  <c r="U745" i="2" s="1"/>
  <c r="S744" i="2"/>
  <c r="U744" i="2" s="1"/>
  <c r="M744" i="2"/>
  <c r="M743" i="2"/>
  <c r="S743" i="2" s="1"/>
  <c r="U743" i="2" s="1"/>
  <c r="S742" i="2"/>
  <c r="U742" i="2" s="1"/>
  <c r="M742" i="2"/>
  <c r="M741" i="2"/>
  <c r="S741" i="2" s="1"/>
  <c r="U741" i="2" s="1"/>
  <c r="S740" i="2"/>
  <c r="U740" i="2" s="1"/>
  <c r="M740" i="2"/>
  <c r="M739" i="2"/>
  <c r="S739" i="2" s="1"/>
  <c r="U739" i="2" s="1"/>
  <c r="S738" i="2"/>
  <c r="U738" i="2" s="1"/>
  <c r="M738" i="2"/>
  <c r="M737" i="2"/>
  <c r="S737" i="2" s="1"/>
  <c r="U737" i="2" s="1"/>
  <c r="S736" i="2"/>
  <c r="U736" i="2" s="1"/>
  <c r="M736" i="2"/>
  <c r="M735" i="2"/>
  <c r="S735" i="2" s="1"/>
  <c r="U735" i="2" s="1"/>
  <c r="S734" i="2"/>
  <c r="U734" i="2" s="1"/>
  <c r="M734" i="2"/>
  <c r="M733" i="2"/>
  <c r="S733" i="2" s="1"/>
  <c r="U733" i="2" s="1"/>
  <c r="S732" i="2"/>
  <c r="U732" i="2" s="1"/>
  <c r="M732" i="2"/>
  <c r="M731" i="2"/>
  <c r="S731" i="2" s="1"/>
  <c r="U731" i="2" s="1"/>
  <c r="S730" i="2"/>
  <c r="U730" i="2" s="1"/>
  <c r="M730" i="2"/>
  <c r="M729" i="2"/>
  <c r="S729" i="2" s="1"/>
  <c r="U729" i="2" s="1"/>
  <c r="S728" i="2"/>
  <c r="U728" i="2" s="1"/>
  <c r="M728" i="2"/>
  <c r="M727" i="2"/>
  <c r="S727" i="2" s="1"/>
  <c r="U727" i="2" s="1"/>
  <c r="S726" i="2"/>
  <c r="U726" i="2" s="1"/>
  <c r="M726" i="2"/>
  <c r="M725" i="2"/>
  <c r="S725" i="2" s="1"/>
  <c r="U725" i="2" s="1"/>
  <c r="S724" i="2"/>
  <c r="U724" i="2" s="1"/>
  <c r="M724" i="2"/>
  <c r="M723" i="2"/>
  <c r="S723" i="2" s="1"/>
  <c r="U723" i="2" s="1"/>
  <c r="S722" i="2"/>
  <c r="U722" i="2" s="1"/>
  <c r="M722" i="2"/>
  <c r="M721" i="2"/>
  <c r="S721" i="2" s="1"/>
  <c r="U721" i="2" s="1"/>
  <c r="S720" i="2"/>
  <c r="U720" i="2" s="1"/>
  <c r="M720" i="2"/>
  <c r="M719" i="2"/>
  <c r="S719" i="2" s="1"/>
  <c r="U719" i="2" s="1"/>
  <c r="S718" i="2"/>
  <c r="U718" i="2" s="1"/>
  <c r="M718" i="2"/>
  <c r="M717" i="2"/>
  <c r="S717" i="2" s="1"/>
  <c r="U717" i="2" s="1"/>
  <c r="S716" i="2"/>
  <c r="U716" i="2" s="1"/>
  <c r="M716" i="2"/>
  <c r="M715" i="2"/>
  <c r="S715" i="2" s="1"/>
  <c r="U715" i="2" s="1"/>
  <c r="S714" i="2"/>
  <c r="U714" i="2" s="1"/>
  <c r="M714" i="2"/>
  <c r="M713" i="2"/>
  <c r="S713" i="2" s="1"/>
  <c r="U713" i="2" s="1"/>
  <c r="S712" i="2"/>
  <c r="U712" i="2" s="1"/>
  <c r="M712" i="2"/>
  <c r="M711" i="2"/>
  <c r="S711" i="2" s="1"/>
  <c r="U711" i="2" s="1"/>
  <c r="S710" i="2"/>
  <c r="U710" i="2" s="1"/>
  <c r="M710" i="2"/>
  <c r="M709" i="2"/>
  <c r="S709" i="2" s="1"/>
  <c r="U709" i="2" s="1"/>
  <c r="S708" i="2"/>
  <c r="U708" i="2" s="1"/>
  <c r="M708" i="2"/>
  <c r="M707" i="2"/>
  <c r="S707" i="2" s="1"/>
  <c r="U707" i="2" s="1"/>
  <c r="S706" i="2"/>
  <c r="U706" i="2" s="1"/>
  <c r="M706" i="2"/>
  <c r="M705" i="2"/>
  <c r="S705" i="2" s="1"/>
  <c r="U705" i="2" s="1"/>
  <c r="S704" i="2"/>
  <c r="U704" i="2" s="1"/>
  <c r="M704" i="2"/>
  <c r="M703" i="2"/>
  <c r="S703" i="2" s="1"/>
  <c r="U703" i="2" s="1"/>
  <c r="S702" i="2"/>
  <c r="U702" i="2" s="1"/>
  <c r="M702" i="2"/>
  <c r="M701" i="2"/>
  <c r="S701" i="2" s="1"/>
  <c r="U701" i="2" s="1"/>
  <c r="S700" i="2"/>
  <c r="U700" i="2" s="1"/>
  <c r="M700" i="2"/>
  <c r="M699" i="2"/>
  <c r="S699" i="2" s="1"/>
  <c r="U699" i="2" s="1"/>
  <c r="S698" i="2"/>
  <c r="U698" i="2" s="1"/>
  <c r="M698" i="2"/>
  <c r="M697" i="2"/>
  <c r="S697" i="2" s="1"/>
  <c r="U697" i="2" s="1"/>
  <c r="S696" i="2"/>
  <c r="U696" i="2" s="1"/>
  <c r="M696" i="2"/>
  <c r="M695" i="2"/>
  <c r="S695" i="2" s="1"/>
  <c r="U695" i="2" s="1"/>
  <c r="S694" i="2"/>
  <c r="U694" i="2" s="1"/>
  <c r="M694" i="2"/>
  <c r="M693" i="2"/>
  <c r="S693" i="2" s="1"/>
  <c r="U693" i="2" s="1"/>
  <c r="S692" i="2"/>
  <c r="U692" i="2" s="1"/>
  <c r="M692" i="2"/>
  <c r="M691" i="2"/>
  <c r="S691" i="2" s="1"/>
  <c r="U691" i="2" s="1"/>
  <c r="S690" i="2"/>
  <c r="U690" i="2" s="1"/>
  <c r="M690" i="2"/>
  <c r="M689" i="2"/>
  <c r="S689" i="2" s="1"/>
  <c r="U689" i="2" s="1"/>
  <c r="S688" i="2"/>
  <c r="U688" i="2" s="1"/>
  <c r="M688" i="2"/>
  <c r="M687" i="2"/>
  <c r="S687" i="2" s="1"/>
  <c r="U687" i="2" s="1"/>
  <c r="S686" i="2"/>
  <c r="U686" i="2" s="1"/>
  <c r="M686" i="2"/>
  <c r="M685" i="2"/>
  <c r="S685" i="2" s="1"/>
  <c r="U685" i="2" s="1"/>
  <c r="S684" i="2"/>
  <c r="U684" i="2" s="1"/>
  <c r="M684" i="2"/>
  <c r="M683" i="2"/>
  <c r="S683" i="2" s="1"/>
  <c r="U683" i="2" s="1"/>
  <c r="S682" i="2"/>
  <c r="U682" i="2" s="1"/>
  <c r="M682" i="2"/>
  <c r="M681" i="2"/>
  <c r="S681" i="2" s="1"/>
  <c r="U681" i="2" s="1"/>
  <c r="S680" i="2"/>
  <c r="U680" i="2" s="1"/>
  <c r="M680" i="2"/>
  <c r="M679" i="2"/>
  <c r="S679" i="2" s="1"/>
  <c r="U679" i="2" s="1"/>
  <c r="S678" i="2"/>
  <c r="U678" i="2" s="1"/>
  <c r="M678" i="2"/>
  <c r="M677" i="2"/>
  <c r="S677" i="2" s="1"/>
  <c r="U677" i="2" s="1"/>
  <c r="S676" i="2"/>
  <c r="U676" i="2" s="1"/>
  <c r="M676" i="2"/>
  <c r="M675" i="2"/>
  <c r="S675" i="2" s="1"/>
  <c r="U675" i="2" s="1"/>
  <c r="S674" i="2"/>
  <c r="U674" i="2" s="1"/>
  <c r="M674" i="2"/>
  <c r="M673" i="2"/>
  <c r="S673" i="2" s="1"/>
  <c r="U673" i="2" s="1"/>
  <c r="S672" i="2"/>
  <c r="U672" i="2" s="1"/>
  <c r="M672" i="2"/>
  <c r="M671" i="2"/>
  <c r="S671" i="2" s="1"/>
  <c r="U671" i="2" s="1"/>
  <c r="S670" i="2"/>
  <c r="U670" i="2" s="1"/>
  <c r="M670" i="2"/>
  <c r="M669" i="2"/>
  <c r="S669" i="2" s="1"/>
  <c r="U669" i="2" s="1"/>
  <c r="S668" i="2"/>
  <c r="U668" i="2" s="1"/>
  <c r="M668" i="2"/>
  <c r="M667" i="2"/>
  <c r="S667" i="2" s="1"/>
  <c r="U667" i="2" s="1"/>
  <c r="S666" i="2"/>
  <c r="U666" i="2" s="1"/>
  <c r="M666" i="2"/>
  <c r="M665" i="2"/>
  <c r="S665" i="2" s="1"/>
  <c r="U665" i="2" s="1"/>
  <c r="S664" i="2"/>
  <c r="U664" i="2" s="1"/>
  <c r="M664" i="2"/>
  <c r="M663" i="2"/>
  <c r="S663" i="2" s="1"/>
  <c r="U663" i="2" s="1"/>
  <c r="S662" i="2"/>
  <c r="U662" i="2" s="1"/>
  <c r="M662" i="2"/>
  <c r="M661" i="2"/>
  <c r="S661" i="2" s="1"/>
  <c r="U661" i="2" s="1"/>
  <c r="S660" i="2"/>
  <c r="U660" i="2" s="1"/>
  <c r="M660" i="2"/>
  <c r="M659" i="2"/>
  <c r="S659" i="2" s="1"/>
  <c r="U659" i="2" s="1"/>
  <c r="S658" i="2"/>
  <c r="U658" i="2" s="1"/>
  <c r="M658" i="2"/>
  <c r="M657" i="2"/>
  <c r="S657" i="2" s="1"/>
  <c r="U657" i="2" s="1"/>
  <c r="S656" i="2"/>
  <c r="U656" i="2" s="1"/>
  <c r="M656" i="2"/>
  <c r="U655" i="2"/>
  <c r="M655" i="2"/>
  <c r="S655" i="2" s="1"/>
  <c r="M654" i="2"/>
  <c r="S654" i="2" s="1"/>
  <c r="U654" i="2" s="1"/>
  <c r="M653" i="2"/>
  <c r="S653" i="2" s="1"/>
  <c r="U653" i="2" s="1"/>
  <c r="M652" i="2"/>
  <c r="S652" i="2" s="1"/>
  <c r="U652" i="2" s="1"/>
  <c r="M651" i="2"/>
  <c r="S651" i="2" s="1"/>
  <c r="U651" i="2" s="1"/>
  <c r="M650" i="2"/>
  <c r="S650" i="2" s="1"/>
  <c r="U650" i="2" s="1"/>
  <c r="M649" i="2"/>
  <c r="S649" i="2" s="1"/>
  <c r="U649" i="2" s="1"/>
  <c r="M648" i="2"/>
  <c r="S648" i="2" s="1"/>
  <c r="U648" i="2" s="1"/>
  <c r="M647" i="2"/>
  <c r="S647" i="2" s="1"/>
  <c r="U647" i="2" s="1"/>
  <c r="M646" i="2"/>
  <c r="S646" i="2" s="1"/>
  <c r="U646" i="2" s="1"/>
  <c r="M645" i="2"/>
  <c r="S645" i="2" s="1"/>
  <c r="U645" i="2" s="1"/>
  <c r="M644" i="2"/>
  <c r="S644" i="2" s="1"/>
  <c r="U644" i="2" s="1"/>
  <c r="M643" i="2"/>
  <c r="S643" i="2" s="1"/>
  <c r="U643" i="2" s="1"/>
  <c r="M642" i="2"/>
  <c r="S642" i="2" s="1"/>
  <c r="U642" i="2" s="1"/>
  <c r="M641" i="2"/>
  <c r="S641" i="2" s="1"/>
  <c r="U641" i="2" s="1"/>
  <c r="M640" i="2"/>
  <c r="S640" i="2" s="1"/>
  <c r="U640" i="2" s="1"/>
  <c r="U639" i="2"/>
  <c r="M639" i="2"/>
  <c r="S639" i="2" s="1"/>
  <c r="M638" i="2"/>
  <c r="S638" i="2" s="1"/>
  <c r="U638" i="2" s="1"/>
  <c r="M637" i="2"/>
  <c r="S637" i="2" s="1"/>
  <c r="U637" i="2" s="1"/>
  <c r="S636" i="2"/>
  <c r="U636" i="2" s="1"/>
  <c r="M636" i="2"/>
  <c r="M635" i="2"/>
  <c r="S635" i="2" s="1"/>
  <c r="U635" i="2" s="1"/>
  <c r="M634" i="2"/>
  <c r="S634" i="2" s="1"/>
  <c r="U634" i="2" s="1"/>
  <c r="M633" i="2"/>
  <c r="S633" i="2" s="1"/>
  <c r="U633" i="2" s="1"/>
  <c r="S632" i="2"/>
  <c r="U632" i="2" s="1"/>
  <c r="M632" i="2"/>
  <c r="M631" i="2"/>
  <c r="S631" i="2" s="1"/>
  <c r="U631" i="2" s="1"/>
  <c r="M630" i="2"/>
  <c r="S630" i="2" s="1"/>
  <c r="U630" i="2" s="1"/>
  <c r="M629" i="2"/>
  <c r="S629" i="2" s="1"/>
  <c r="U629" i="2" s="1"/>
  <c r="U628" i="2"/>
  <c r="S628" i="2"/>
  <c r="M628" i="2"/>
  <c r="S627" i="2"/>
  <c r="U627" i="2" s="1"/>
  <c r="M627" i="2"/>
  <c r="M626" i="2"/>
  <c r="S626" i="2" s="1"/>
  <c r="U626" i="2" s="1"/>
  <c r="M625" i="2"/>
  <c r="S625" i="2" s="1"/>
  <c r="U625" i="2" s="1"/>
  <c r="M624" i="2"/>
  <c r="S624" i="2" s="1"/>
  <c r="U624" i="2" s="1"/>
  <c r="M623" i="2"/>
  <c r="S623" i="2" s="1"/>
  <c r="U623" i="2" s="1"/>
  <c r="S622" i="2"/>
  <c r="U622" i="2" s="1"/>
  <c r="M622" i="2"/>
  <c r="M621" i="2"/>
  <c r="S621" i="2" s="1"/>
  <c r="U621" i="2" s="1"/>
  <c r="M620" i="2"/>
  <c r="S620" i="2" s="1"/>
  <c r="U620" i="2" s="1"/>
  <c r="S619" i="2"/>
  <c r="U619" i="2" s="1"/>
  <c r="M619" i="2"/>
  <c r="M618" i="2"/>
  <c r="S618" i="2" s="1"/>
  <c r="U618" i="2" s="1"/>
  <c r="M617" i="2"/>
  <c r="S617" i="2" s="1"/>
  <c r="U617" i="2" s="1"/>
  <c r="U616" i="2"/>
  <c r="S616" i="2"/>
  <c r="M616" i="2"/>
  <c r="S615" i="2"/>
  <c r="U615" i="2" s="1"/>
  <c r="M615" i="2"/>
  <c r="S614" i="2"/>
  <c r="U614" i="2" s="1"/>
  <c r="M614" i="2"/>
  <c r="M613" i="2"/>
  <c r="S613" i="2" s="1"/>
  <c r="U613" i="2" s="1"/>
  <c r="S612" i="2"/>
  <c r="U612" i="2" s="1"/>
  <c r="M612" i="2"/>
  <c r="S611" i="2"/>
  <c r="U611" i="2" s="1"/>
  <c r="M611" i="2"/>
  <c r="M610" i="2"/>
  <c r="S610" i="2" s="1"/>
  <c r="U610" i="2" s="1"/>
  <c r="M609" i="2"/>
  <c r="S609" i="2" s="1"/>
  <c r="U609" i="2" s="1"/>
  <c r="M608" i="2"/>
  <c r="S608" i="2" s="1"/>
  <c r="U608" i="2" s="1"/>
  <c r="S607" i="2"/>
  <c r="U607" i="2" s="1"/>
  <c r="M607" i="2"/>
  <c r="M606" i="2"/>
  <c r="S606" i="2" s="1"/>
  <c r="U606" i="2" s="1"/>
  <c r="M605" i="2"/>
  <c r="S605" i="2" s="1"/>
  <c r="U605" i="2" s="1"/>
  <c r="S604" i="2"/>
  <c r="U604" i="2" s="1"/>
  <c r="M604" i="2"/>
  <c r="M603" i="2"/>
  <c r="S603" i="2" s="1"/>
  <c r="U603" i="2" s="1"/>
  <c r="M602" i="2"/>
  <c r="S602" i="2" s="1"/>
  <c r="U602" i="2" s="1"/>
  <c r="M601" i="2"/>
  <c r="S601" i="2" s="1"/>
  <c r="U601" i="2" s="1"/>
  <c r="U600" i="2"/>
  <c r="S600" i="2"/>
  <c r="M600" i="2"/>
  <c r="M599" i="2"/>
  <c r="S599" i="2" s="1"/>
  <c r="U599" i="2" s="1"/>
  <c r="M598" i="2"/>
  <c r="S598" i="2" s="1"/>
  <c r="U598" i="2" s="1"/>
  <c r="M597" i="2"/>
  <c r="S597" i="2" s="1"/>
  <c r="U597" i="2" s="1"/>
  <c r="M596" i="2"/>
  <c r="S596" i="2" s="1"/>
  <c r="U596" i="2" s="1"/>
  <c r="S595" i="2"/>
  <c r="U595" i="2" s="1"/>
  <c r="M595" i="2"/>
  <c r="M594" i="2"/>
  <c r="S594" i="2" s="1"/>
  <c r="U594" i="2" s="1"/>
  <c r="M593" i="2"/>
  <c r="S593" i="2" s="1"/>
  <c r="U593" i="2" s="1"/>
  <c r="M592" i="2"/>
  <c r="S592" i="2" s="1"/>
  <c r="U592" i="2" s="1"/>
  <c r="M591" i="2"/>
  <c r="S591" i="2" s="1"/>
  <c r="U591" i="2" s="1"/>
  <c r="M590" i="2"/>
  <c r="S590" i="2" s="1"/>
  <c r="U590" i="2" s="1"/>
  <c r="M589" i="2"/>
  <c r="S589" i="2" s="1"/>
  <c r="U589" i="2" s="1"/>
  <c r="S588" i="2"/>
  <c r="U588" i="2" s="1"/>
  <c r="M588" i="2"/>
  <c r="S587" i="2"/>
  <c r="U587" i="2" s="1"/>
  <c r="M587" i="2"/>
  <c r="M586" i="2"/>
  <c r="S586" i="2" s="1"/>
  <c r="U586" i="2" s="1"/>
  <c r="M585" i="2"/>
  <c r="S585" i="2" s="1"/>
  <c r="U585" i="2" s="1"/>
  <c r="M584" i="2"/>
  <c r="S584" i="2" s="1"/>
  <c r="U584" i="2" s="1"/>
  <c r="S583" i="2"/>
  <c r="U583" i="2" s="1"/>
  <c r="M583" i="2"/>
  <c r="M582" i="2"/>
  <c r="S582" i="2" s="1"/>
  <c r="U582" i="2" s="1"/>
  <c r="M581" i="2"/>
  <c r="S581" i="2" s="1"/>
  <c r="U581" i="2" s="1"/>
  <c r="S580" i="2"/>
  <c r="U580" i="2" s="1"/>
  <c r="M580" i="2"/>
  <c r="M579" i="2"/>
  <c r="S579" i="2" s="1"/>
  <c r="U579" i="2" s="1"/>
  <c r="M578" i="2"/>
  <c r="S578" i="2" s="1"/>
  <c r="U578" i="2" s="1"/>
  <c r="M577" i="2"/>
  <c r="S577" i="2" s="1"/>
  <c r="U577" i="2" s="1"/>
  <c r="U576" i="2"/>
  <c r="S576" i="2"/>
  <c r="M576" i="2"/>
  <c r="M575" i="2"/>
  <c r="S575" i="2" s="1"/>
  <c r="U575" i="2" s="1"/>
  <c r="M574" i="2"/>
  <c r="S574" i="2" s="1"/>
  <c r="U574" i="2" s="1"/>
  <c r="M573" i="2"/>
  <c r="S573" i="2" s="1"/>
  <c r="U573" i="2" s="1"/>
  <c r="M572" i="2"/>
  <c r="S572" i="2" s="1"/>
  <c r="U572" i="2" s="1"/>
  <c r="S571" i="2"/>
  <c r="U571" i="2" s="1"/>
  <c r="M571" i="2"/>
  <c r="M570" i="2"/>
  <c r="S570" i="2" s="1"/>
  <c r="U570" i="2" s="1"/>
  <c r="M569" i="2"/>
  <c r="S569" i="2" s="1"/>
  <c r="U569" i="2" s="1"/>
  <c r="M568" i="2"/>
  <c r="S568" i="2" s="1"/>
  <c r="U568" i="2" s="1"/>
  <c r="M567" i="2"/>
  <c r="S567" i="2" s="1"/>
  <c r="U567" i="2" s="1"/>
  <c r="M566" i="2"/>
  <c r="S566" i="2" s="1"/>
  <c r="U566" i="2" s="1"/>
  <c r="M565" i="2"/>
  <c r="S565" i="2" s="1"/>
  <c r="U565" i="2" s="1"/>
  <c r="S564" i="2"/>
  <c r="U564" i="2" s="1"/>
  <c r="M564" i="2"/>
  <c r="S563" i="2"/>
  <c r="U563" i="2" s="1"/>
  <c r="M563" i="2"/>
  <c r="M562" i="2"/>
  <c r="S562" i="2" s="1"/>
  <c r="U562" i="2" s="1"/>
  <c r="M561" i="2"/>
  <c r="S561" i="2" s="1"/>
  <c r="U561" i="2" s="1"/>
  <c r="M560" i="2"/>
  <c r="S560" i="2" s="1"/>
  <c r="U560" i="2" s="1"/>
  <c r="S559" i="2"/>
  <c r="U559" i="2" s="1"/>
  <c r="M559" i="2"/>
  <c r="M558" i="2"/>
  <c r="S558" i="2" s="1"/>
  <c r="U558" i="2" s="1"/>
  <c r="M557" i="2"/>
  <c r="S557" i="2" s="1"/>
  <c r="U557" i="2" s="1"/>
  <c r="S556" i="2"/>
  <c r="U556" i="2" s="1"/>
  <c r="M556" i="2"/>
  <c r="M555" i="2"/>
  <c r="S555" i="2" s="1"/>
  <c r="U555" i="2" s="1"/>
  <c r="M554" i="2"/>
  <c r="S554" i="2" s="1"/>
  <c r="U554" i="2" s="1"/>
  <c r="M553" i="2"/>
  <c r="S553" i="2" s="1"/>
  <c r="U553" i="2" s="1"/>
  <c r="U552" i="2"/>
  <c r="S552" i="2"/>
  <c r="M552" i="2"/>
  <c r="M551" i="2"/>
  <c r="S551" i="2" s="1"/>
  <c r="U551" i="2" s="1"/>
  <c r="M550" i="2"/>
  <c r="S550" i="2" s="1"/>
  <c r="U550" i="2" s="1"/>
  <c r="M549" i="2"/>
  <c r="S549" i="2" s="1"/>
  <c r="U549" i="2" s="1"/>
  <c r="M548" i="2"/>
  <c r="S548" i="2" s="1"/>
  <c r="U548" i="2" s="1"/>
  <c r="M547" i="2"/>
  <c r="S547" i="2" s="1"/>
  <c r="U547" i="2" s="1"/>
  <c r="M546" i="2"/>
  <c r="S546" i="2" s="1"/>
  <c r="U546" i="2" s="1"/>
  <c r="M545" i="2"/>
  <c r="S545" i="2" s="1"/>
  <c r="U545" i="2" s="1"/>
  <c r="M544" i="2"/>
  <c r="S544" i="2" s="1"/>
  <c r="U544" i="2" s="1"/>
  <c r="S543" i="2"/>
  <c r="U543" i="2" s="1"/>
  <c r="M543" i="2"/>
  <c r="M542" i="2"/>
  <c r="S542" i="2" s="1"/>
  <c r="U542" i="2" s="1"/>
  <c r="M541" i="2"/>
  <c r="S541" i="2" s="1"/>
  <c r="U541" i="2" s="1"/>
  <c r="S540" i="2"/>
  <c r="U540" i="2" s="1"/>
  <c r="M540" i="2"/>
  <c r="M539" i="2"/>
  <c r="S539" i="2" s="1"/>
  <c r="U539" i="2" s="1"/>
  <c r="M538" i="2"/>
  <c r="S538" i="2" s="1"/>
  <c r="U538" i="2" s="1"/>
  <c r="M537" i="2"/>
  <c r="S537" i="2" s="1"/>
  <c r="U537" i="2" s="1"/>
  <c r="M536" i="2"/>
  <c r="S536" i="2" s="1"/>
  <c r="U536" i="2" s="1"/>
  <c r="S535" i="2"/>
  <c r="U535" i="2" s="1"/>
  <c r="M535" i="2"/>
  <c r="M534" i="2"/>
  <c r="S534" i="2" s="1"/>
  <c r="U534" i="2" s="1"/>
  <c r="M533" i="2"/>
  <c r="S533" i="2" s="1"/>
  <c r="U533" i="2" s="1"/>
  <c r="M532" i="2"/>
  <c r="S532" i="2" s="1"/>
  <c r="U532" i="2" s="1"/>
  <c r="S531" i="2"/>
  <c r="U531" i="2" s="1"/>
  <c r="M531" i="2"/>
  <c r="M530" i="2"/>
  <c r="S530" i="2" s="1"/>
  <c r="U530" i="2" s="1"/>
  <c r="M529" i="2"/>
  <c r="S529" i="2" s="1"/>
  <c r="U529" i="2" s="1"/>
  <c r="M528" i="2"/>
  <c r="S528" i="2" s="1"/>
  <c r="U528" i="2" s="1"/>
  <c r="M527" i="2"/>
  <c r="S527" i="2" s="1"/>
  <c r="U527" i="2" s="1"/>
  <c r="M526" i="2"/>
  <c r="S526" i="2" s="1"/>
  <c r="U526" i="2" s="1"/>
  <c r="M525" i="2"/>
  <c r="S525" i="2" s="1"/>
  <c r="U525" i="2" s="1"/>
  <c r="M524" i="2"/>
  <c r="S524" i="2" s="1"/>
  <c r="U524" i="2" s="1"/>
  <c r="S523" i="2"/>
  <c r="U523" i="2" s="1"/>
  <c r="M523" i="2"/>
  <c r="M522" i="2"/>
  <c r="S522" i="2" s="1"/>
  <c r="U522" i="2" s="1"/>
  <c r="M521" i="2"/>
  <c r="S521" i="2" s="1"/>
  <c r="U521" i="2" s="1"/>
  <c r="M520" i="2"/>
  <c r="S520" i="2" s="1"/>
  <c r="U520" i="2" s="1"/>
  <c r="M519" i="2"/>
  <c r="S519" i="2" s="1"/>
  <c r="U519" i="2" s="1"/>
  <c r="M518" i="2"/>
  <c r="S518" i="2" s="1"/>
  <c r="U518" i="2" s="1"/>
  <c r="M517" i="2"/>
  <c r="S517" i="2" s="1"/>
  <c r="U517" i="2" s="1"/>
  <c r="M516" i="2"/>
  <c r="S516" i="2" s="1"/>
  <c r="U516" i="2" s="1"/>
  <c r="M515" i="2"/>
  <c r="S515" i="2" s="1"/>
  <c r="U515" i="2" s="1"/>
  <c r="M514" i="2"/>
  <c r="S514" i="2" s="1"/>
  <c r="U514" i="2" s="1"/>
  <c r="M513" i="2"/>
  <c r="S513" i="2" s="1"/>
  <c r="U513" i="2" s="1"/>
  <c r="M512" i="2"/>
  <c r="S512" i="2" s="1"/>
  <c r="U512" i="2" s="1"/>
  <c r="M511" i="2"/>
  <c r="S511" i="2" s="1"/>
  <c r="U511" i="2" s="1"/>
  <c r="M510" i="2"/>
  <c r="S510" i="2" s="1"/>
  <c r="U510" i="2" s="1"/>
  <c r="M509" i="2"/>
  <c r="S509" i="2" s="1"/>
  <c r="U509" i="2" s="1"/>
  <c r="M508" i="2"/>
  <c r="S508" i="2" s="1"/>
  <c r="U508" i="2" s="1"/>
  <c r="M507" i="2"/>
  <c r="S507" i="2" s="1"/>
  <c r="U507" i="2" s="1"/>
  <c r="M506" i="2"/>
  <c r="S506" i="2" s="1"/>
  <c r="U506" i="2" s="1"/>
  <c r="M505" i="2"/>
  <c r="S505" i="2" s="1"/>
  <c r="U505" i="2" s="1"/>
  <c r="M504" i="2"/>
  <c r="S504" i="2" s="1"/>
  <c r="U504" i="2" s="1"/>
  <c r="M503" i="2"/>
  <c r="S503" i="2" s="1"/>
  <c r="U503" i="2" s="1"/>
  <c r="M502" i="2"/>
  <c r="S502" i="2" s="1"/>
  <c r="U502" i="2" s="1"/>
  <c r="M501" i="2"/>
  <c r="S501" i="2" s="1"/>
  <c r="U501" i="2" s="1"/>
  <c r="M500" i="2"/>
  <c r="S500" i="2" s="1"/>
  <c r="U500" i="2" s="1"/>
  <c r="M499" i="2"/>
  <c r="S499" i="2" s="1"/>
  <c r="U499" i="2" s="1"/>
  <c r="M498" i="2"/>
  <c r="S498" i="2" s="1"/>
  <c r="U498" i="2" s="1"/>
  <c r="M497" i="2"/>
  <c r="S497" i="2" s="1"/>
  <c r="U497" i="2" s="1"/>
  <c r="M496" i="2"/>
  <c r="S496" i="2" s="1"/>
  <c r="U496" i="2" s="1"/>
  <c r="M495" i="2"/>
  <c r="S495" i="2" s="1"/>
  <c r="U495" i="2" s="1"/>
  <c r="M494" i="2"/>
  <c r="S494" i="2" s="1"/>
  <c r="U494" i="2" s="1"/>
  <c r="S493" i="2"/>
  <c r="U493" i="2" s="1"/>
  <c r="M493" i="2"/>
  <c r="M492" i="2"/>
  <c r="S492" i="2" s="1"/>
  <c r="U492" i="2" s="1"/>
  <c r="M491" i="2"/>
  <c r="S491" i="2" s="1"/>
  <c r="U491" i="2" s="1"/>
  <c r="M490" i="2"/>
  <c r="S490" i="2" s="1"/>
  <c r="U490" i="2" s="1"/>
  <c r="M489" i="2"/>
  <c r="S489" i="2" s="1"/>
  <c r="U489" i="2" s="1"/>
  <c r="M488" i="2"/>
  <c r="S488" i="2" s="1"/>
  <c r="U488" i="2" s="1"/>
  <c r="M487" i="2"/>
  <c r="S487" i="2" s="1"/>
  <c r="U487" i="2" s="1"/>
  <c r="M486" i="2"/>
  <c r="S486" i="2" s="1"/>
  <c r="U486" i="2" s="1"/>
  <c r="M485" i="2"/>
  <c r="S485" i="2" s="1"/>
  <c r="U485" i="2" s="1"/>
  <c r="M484" i="2"/>
  <c r="S484" i="2" s="1"/>
  <c r="U484" i="2" s="1"/>
  <c r="M483" i="2"/>
  <c r="S483" i="2" s="1"/>
  <c r="U483" i="2" s="1"/>
  <c r="S482" i="2"/>
  <c r="U482" i="2" s="1"/>
  <c r="M482" i="2"/>
  <c r="M481" i="2"/>
  <c r="S481" i="2" s="1"/>
  <c r="U481" i="2" s="1"/>
  <c r="M480" i="2"/>
  <c r="S480" i="2" s="1"/>
  <c r="U480" i="2" s="1"/>
  <c r="M479" i="2"/>
  <c r="S479" i="2" s="1"/>
  <c r="U479" i="2" s="1"/>
  <c r="M478" i="2"/>
  <c r="S478" i="2" s="1"/>
  <c r="U478" i="2" s="1"/>
  <c r="M477" i="2"/>
  <c r="S477" i="2" s="1"/>
  <c r="U477" i="2" s="1"/>
  <c r="M476" i="2"/>
  <c r="S476" i="2" s="1"/>
  <c r="U476" i="2" s="1"/>
  <c r="M475" i="2"/>
  <c r="S475" i="2" s="1"/>
  <c r="U475" i="2" s="1"/>
  <c r="M474" i="2"/>
  <c r="S474" i="2" s="1"/>
  <c r="U474" i="2" s="1"/>
  <c r="M473" i="2"/>
  <c r="S473" i="2" s="1"/>
  <c r="U473" i="2" s="1"/>
  <c r="M472" i="2"/>
  <c r="S472" i="2" s="1"/>
  <c r="U472" i="2" s="1"/>
  <c r="M471" i="2"/>
  <c r="S471" i="2" s="1"/>
  <c r="U471" i="2" s="1"/>
  <c r="S470" i="2"/>
  <c r="U470" i="2" s="1"/>
  <c r="M470" i="2"/>
  <c r="M469" i="2"/>
  <c r="S469" i="2" s="1"/>
  <c r="U469" i="2" s="1"/>
  <c r="S468" i="2"/>
  <c r="U468" i="2" s="1"/>
  <c r="M468" i="2"/>
  <c r="M467" i="2"/>
  <c r="S467" i="2" s="1"/>
  <c r="U467" i="2" s="1"/>
  <c r="M466" i="2"/>
  <c r="S466" i="2" s="1"/>
  <c r="U466" i="2" s="1"/>
  <c r="M465" i="2"/>
  <c r="S465" i="2" s="1"/>
  <c r="U465" i="2" s="1"/>
  <c r="M464" i="2"/>
  <c r="S464" i="2" s="1"/>
  <c r="U464" i="2" s="1"/>
  <c r="M463" i="2"/>
  <c r="S463" i="2" s="1"/>
  <c r="U463" i="2" s="1"/>
  <c r="M462" i="2"/>
  <c r="S462" i="2" s="1"/>
  <c r="U462" i="2" s="1"/>
  <c r="M461" i="2"/>
  <c r="S461" i="2" s="1"/>
  <c r="U461" i="2" s="1"/>
  <c r="M460" i="2"/>
  <c r="S460" i="2" s="1"/>
  <c r="U460" i="2" s="1"/>
  <c r="M459" i="2"/>
  <c r="S459" i="2" s="1"/>
  <c r="U459" i="2" s="1"/>
  <c r="M458" i="2"/>
  <c r="S458" i="2" s="1"/>
  <c r="U458" i="2" s="1"/>
  <c r="M457" i="2"/>
  <c r="S457" i="2" s="1"/>
  <c r="U457" i="2" s="1"/>
  <c r="M456" i="2"/>
  <c r="S456" i="2" s="1"/>
  <c r="U456" i="2" s="1"/>
  <c r="M455" i="2"/>
  <c r="S455" i="2" s="1"/>
  <c r="U455" i="2" s="1"/>
  <c r="M454" i="2"/>
  <c r="S454" i="2" s="1"/>
  <c r="U454" i="2" s="1"/>
  <c r="M453" i="2"/>
  <c r="S453" i="2" s="1"/>
  <c r="U453" i="2" s="1"/>
  <c r="S452" i="2"/>
  <c r="U452" i="2" s="1"/>
  <c r="M452" i="2"/>
  <c r="M451" i="2"/>
  <c r="S451" i="2" s="1"/>
  <c r="U451" i="2" s="1"/>
  <c r="S450" i="2"/>
  <c r="U450" i="2" s="1"/>
  <c r="M450" i="2"/>
  <c r="M449" i="2"/>
  <c r="S449" i="2" s="1"/>
  <c r="U449" i="2" s="1"/>
  <c r="S448" i="2"/>
  <c r="U448" i="2" s="1"/>
  <c r="M448" i="2"/>
  <c r="M447" i="2"/>
  <c r="S447" i="2" s="1"/>
  <c r="U447" i="2" s="1"/>
  <c r="S446" i="2"/>
  <c r="U446" i="2" s="1"/>
  <c r="M446" i="2"/>
  <c r="M445" i="2"/>
  <c r="S445" i="2" s="1"/>
  <c r="U445" i="2" s="1"/>
  <c r="S444" i="2"/>
  <c r="U444" i="2" s="1"/>
  <c r="M444" i="2"/>
  <c r="M443" i="2"/>
  <c r="S443" i="2" s="1"/>
  <c r="U443" i="2" s="1"/>
  <c r="M442" i="2"/>
  <c r="S442" i="2" s="1"/>
  <c r="U442" i="2" s="1"/>
  <c r="M441" i="2"/>
  <c r="S441" i="2" s="1"/>
  <c r="U441" i="2" s="1"/>
  <c r="S440" i="2"/>
  <c r="U440" i="2" s="1"/>
  <c r="M440" i="2"/>
  <c r="M439" i="2"/>
  <c r="S439" i="2" s="1"/>
  <c r="U439" i="2" s="1"/>
  <c r="M438" i="2"/>
  <c r="S438" i="2" s="1"/>
  <c r="U438" i="2" s="1"/>
  <c r="M437" i="2"/>
  <c r="S437" i="2" s="1"/>
  <c r="U437" i="2" s="1"/>
  <c r="M436" i="2"/>
  <c r="S436" i="2" s="1"/>
  <c r="U436" i="2" s="1"/>
  <c r="M435" i="2"/>
  <c r="S435" i="2" s="1"/>
  <c r="U435" i="2" s="1"/>
  <c r="M434" i="2"/>
  <c r="S434" i="2" s="1"/>
  <c r="U434" i="2" s="1"/>
  <c r="M433" i="2"/>
  <c r="S433" i="2" s="1"/>
  <c r="U433" i="2" s="1"/>
  <c r="M432" i="2"/>
  <c r="S432" i="2" s="1"/>
  <c r="U432" i="2" s="1"/>
  <c r="M431" i="2"/>
  <c r="S431" i="2" s="1"/>
  <c r="U431" i="2" s="1"/>
  <c r="M430" i="2"/>
  <c r="S430" i="2" s="1"/>
  <c r="U430" i="2" s="1"/>
  <c r="M429" i="2"/>
  <c r="S429" i="2" s="1"/>
  <c r="U429" i="2" s="1"/>
  <c r="M428" i="2"/>
  <c r="S428" i="2" s="1"/>
  <c r="U428" i="2" s="1"/>
  <c r="M427" i="2"/>
  <c r="S427" i="2" s="1"/>
  <c r="U427" i="2" s="1"/>
  <c r="M426" i="2"/>
  <c r="S426" i="2" s="1"/>
  <c r="U426" i="2" s="1"/>
  <c r="M425" i="2"/>
  <c r="S425" i="2" s="1"/>
  <c r="U425" i="2" s="1"/>
  <c r="M424" i="2"/>
  <c r="S424" i="2" s="1"/>
  <c r="U424" i="2" s="1"/>
  <c r="M423" i="2"/>
  <c r="S423" i="2" s="1"/>
  <c r="U423" i="2" s="1"/>
  <c r="M422" i="2"/>
  <c r="S422" i="2" s="1"/>
  <c r="U422" i="2" s="1"/>
  <c r="M421" i="2"/>
  <c r="S421" i="2" s="1"/>
  <c r="U421" i="2" s="1"/>
  <c r="S420" i="2"/>
  <c r="U420" i="2" s="1"/>
  <c r="M420" i="2"/>
  <c r="M419" i="2"/>
  <c r="S419" i="2" s="1"/>
  <c r="U419" i="2" s="1"/>
  <c r="M418" i="2"/>
  <c r="S418" i="2" s="1"/>
  <c r="U418" i="2" s="1"/>
  <c r="M417" i="2"/>
  <c r="S417" i="2" s="1"/>
  <c r="U417" i="2" s="1"/>
  <c r="M416" i="2"/>
  <c r="S416" i="2" s="1"/>
  <c r="U416" i="2" s="1"/>
  <c r="M415" i="2"/>
  <c r="S415" i="2" s="1"/>
  <c r="U415" i="2" s="1"/>
  <c r="M414" i="2"/>
  <c r="S414" i="2" s="1"/>
  <c r="U414" i="2" s="1"/>
  <c r="S413" i="2"/>
  <c r="U413" i="2" s="1"/>
  <c r="M413" i="2"/>
  <c r="M412" i="2"/>
  <c r="S412" i="2" s="1"/>
  <c r="U412" i="2" s="1"/>
  <c r="M411" i="2"/>
  <c r="S411" i="2" s="1"/>
  <c r="U411" i="2" s="1"/>
  <c r="M410" i="2"/>
  <c r="S410" i="2" s="1"/>
  <c r="U410" i="2" s="1"/>
  <c r="S409" i="2"/>
  <c r="U409" i="2" s="1"/>
  <c r="M409" i="2"/>
  <c r="M408" i="2"/>
  <c r="S408" i="2" s="1"/>
  <c r="U408" i="2" s="1"/>
  <c r="M407" i="2"/>
  <c r="S407" i="2" s="1"/>
  <c r="U407" i="2" s="1"/>
  <c r="M406" i="2"/>
  <c r="S406" i="2" s="1"/>
  <c r="U406" i="2" s="1"/>
  <c r="S405" i="2"/>
  <c r="U405" i="2" s="1"/>
  <c r="M405" i="2"/>
  <c r="M404" i="2"/>
  <c r="S404" i="2" s="1"/>
  <c r="U404" i="2" s="1"/>
  <c r="M403" i="2"/>
  <c r="S403" i="2" s="1"/>
  <c r="U403" i="2" s="1"/>
  <c r="M402" i="2"/>
  <c r="S402" i="2" s="1"/>
  <c r="U402" i="2" s="1"/>
  <c r="M401" i="2"/>
  <c r="S401" i="2" s="1"/>
  <c r="U401" i="2" s="1"/>
  <c r="S400" i="2"/>
  <c r="U400" i="2" s="1"/>
  <c r="M400" i="2"/>
  <c r="M399" i="2"/>
  <c r="S399" i="2" s="1"/>
  <c r="U399" i="2" s="1"/>
  <c r="M398" i="2"/>
  <c r="S398" i="2" s="1"/>
  <c r="U398" i="2" s="1"/>
  <c r="M397" i="2"/>
  <c r="S397" i="2" s="1"/>
  <c r="U397" i="2" s="1"/>
  <c r="M396" i="2"/>
  <c r="S396" i="2" s="1"/>
  <c r="U396" i="2" s="1"/>
  <c r="M395" i="2"/>
  <c r="S395" i="2" s="1"/>
  <c r="U395" i="2" s="1"/>
  <c r="M394" i="2"/>
  <c r="S394" i="2" s="1"/>
  <c r="U394" i="2" s="1"/>
  <c r="M393" i="2"/>
  <c r="S393" i="2" s="1"/>
  <c r="U393" i="2" s="1"/>
  <c r="S392" i="2"/>
  <c r="U392" i="2" s="1"/>
  <c r="M392" i="2"/>
  <c r="M391" i="2"/>
  <c r="S391" i="2" s="1"/>
  <c r="U391" i="2" s="1"/>
  <c r="M390" i="2"/>
  <c r="S390" i="2" s="1"/>
  <c r="U390" i="2" s="1"/>
  <c r="M389" i="2"/>
  <c r="S389" i="2" s="1"/>
  <c r="U389" i="2" s="1"/>
  <c r="M388" i="2"/>
  <c r="S388" i="2" s="1"/>
  <c r="U388" i="2" s="1"/>
  <c r="M387" i="2"/>
  <c r="S387" i="2" s="1"/>
  <c r="U387" i="2" s="1"/>
  <c r="M386" i="2"/>
  <c r="S386" i="2" s="1"/>
  <c r="U386" i="2" s="1"/>
  <c r="M385" i="2"/>
  <c r="S385" i="2" s="1"/>
  <c r="U385" i="2" s="1"/>
  <c r="M384" i="2"/>
  <c r="S384" i="2" s="1"/>
  <c r="U384" i="2" s="1"/>
  <c r="M383" i="2"/>
  <c r="S383" i="2" s="1"/>
  <c r="U383" i="2" s="1"/>
  <c r="M382" i="2"/>
  <c r="S382" i="2" s="1"/>
  <c r="U382" i="2" s="1"/>
  <c r="M381" i="2"/>
  <c r="S381" i="2" s="1"/>
  <c r="U381" i="2" s="1"/>
  <c r="M380" i="2"/>
  <c r="S380" i="2" s="1"/>
  <c r="U380" i="2" s="1"/>
  <c r="M379" i="2"/>
  <c r="S379" i="2" s="1"/>
  <c r="U379" i="2" s="1"/>
  <c r="M378" i="2"/>
  <c r="S378" i="2" s="1"/>
  <c r="U378" i="2" s="1"/>
  <c r="S377" i="2"/>
  <c r="U377" i="2" s="1"/>
  <c r="M377" i="2"/>
  <c r="M376" i="2"/>
  <c r="S376" i="2" s="1"/>
  <c r="U376" i="2" s="1"/>
  <c r="M375" i="2"/>
  <c r="S375" i="2" s="1"/>
  <c r="U375" i="2" s="1"/>
  <c r="M374" i="2"/>
  <c r="S374" i="2" s="1"/>
  <c r="U374" i="2" s="1"/>
  <c r="M373" i="2"/>
  <c r="S373" i="2" s="1"/>
  <c r="U373" i="2" s="1"/>
  <c r="M372" i="2"/>
  <c r="S372" i="2" s="1"/>
  <c r="U372" i="2" s="1"/>
  <c r="S371" i="2"/>
  <c r="U371" i="2" s="1"/>
  <c r="M371" i="2"/>
  <c r="M370" i="2"/>
  <c r="S370" i="2" s="1"/>
  <c r="U370" i="2" s="1"/>
  <c r="M369" i="2"/>
  <c r="S369" i="2" s="1"/>
  <c r="U369" i="2" s="1"/>
  <c r="M368" i="2"/>
  <c r="S368" i="2" s="1"/>
  <c r="U368" i="2" s="1"/>
  <c r="M367" i="2"/>
  <c r="S367" i="2" s="1"/>
  <c r="U367" i="2" s="1"/>
  <c r="M366" i="2"/>
  <c r="S366" i="2" s="1"/>
  <c r="U366" i="2" s="1"/>
  <c r="M365" i="2"/>
  <c r="S365" i="2" s="1"/>
  <c r="U365" i="2" s="1"/>
  <c r="M364" i="2"/>
  <c r="S364" i="2" s="1"/>
  <c r="U364" i="2" s="1"/>
  <c r="M363" i="2"/>
  <c r="S363" i="2" s="1"/>
  <c r="U363" i="2" s="1"/>
  <c r="M362" i="2"/>
  <c r="S362" i="2" s="1"/>
  <c r="U362" i="2" s="1"/>
  <c r="M361" i="2"/>
  <c r="S361" i="2" s="1"/>
  <c r="U361" i="2" s="1"/>
  <c r="S360" i="2"/>
  <c r="U360" i="2" s="1"/>
  <c r="M360" i="2"/>
  <c r="M359" i="2"/>
  <c r="S359" i="2" s="1"/>
  <c r="U359" i="2" s="1"/>
  <c r="M358" i="2"/>
  <c r="S358" i="2" s="1"/>
  <c r="U358" i="2" s="1"/>
  <c r="M357" i="2"/>
  <c r="S357" i="2" s="1"/>
  <c r="U357" i="2" s="1"/>
  <c r="M356" i="2"/>
  <c r="S356" i="2" s="1"/>
  <c r="U356" i="2" s="1"/>
  <c r="M355" i="2"/>
  <c r="S355" i="2" s="1"/>
  <c r="U355" i="2" s="1"/>
  <c r="M354" i="2"/>
  <c r="S354" i="2" s="1"/>
  <c r="U354" i="2" s="1"/>
  <c r="M353" i="2"/>
  <c r="S353" i="2" s="1"/>
  <c r="U353" i="2" s="1"/>
  <c r="M352" i="2"/>
  <c r="S352" i="2" s="1"/>
  <c r="U352" i="2" s="1"/>
  <c r="M351" i="2"/>
  <c r="S351" i="2" s="1"/>
  <c r="U351" i="2" s="1"/>
  <c r="M350" i="2"/>
  <c r="S350" i="2" s="1"/>
  <c r="U350" i="2" s="1"/>
  <c r="M349" i="2"/>
  <c r="S349" i="2" s="1"/>
  <c r="U349" i="2" s="1"/>
  <c r="M348" i="2"/>
  <c r="S348" i="2" s="1"/>
  <c r="U348" i="2" s="1"/>
  <c r="M347" i="2"/>
  <c r="S347" i="2" s="1"/>
  <c r="U347" i="2" s="1"/>
  <c r="S346" i="2"/>
  <c r="U346" i="2" s="1"/>
  <c r="M346" i="2"/>
  <c r="M345" i="2"/>
  <c r="S345" i="2" s="1"/>
  <c r="U345" i="2" s="1"/>
  <c r="M344" i="2"/>
  <c r="S344" i="2" s="1"/>
  <c r="U344" i="2" s="1"/>
  <c r="M343" i="2"/>
  <c r="S343" i="2" s="1"/>
  <c r="U343" i="2" s="1"/>
  <c r="S342" i="2"/>
  <c r="U342" i="2" s="1"/>
  <c r="M342" i="2"/>
  <c r="M341" i="2"/>
  <c r="S341" i="2" s="1"/>
  <c r="U341" i="2" s="1"/>
  <c r="M340" i="2"/>
  <c r="S340" i="2" s="1"/>
  <c r="U340" i="2" s="1"/>
  <c r="M339" i="2"/>
  <c r="S339" i="2" s="1"/>
  <c r="U339" i="2" s="1"/>
  <c r="M338" i="2"/>
  <c r="S338" i="2" s="1"/>
  <c r="U338" i="2" s="1"/>
  <c r="M337" i="2"/>
  <c r="S337" i="2" s="1"/>
  <c r="U337" i="2" s="1"/>
  <c r="M336" i="2"/>
  <c r="S336" i="2" s="1"/>
  <c r="U336" i="2" s="1"/>
  <c r="M335" i="2"/>
  <c r="S335" i="2" s="1"/>
  <c r="U335" i="2" s="1"/>
  <c r="M334" i="2"/>
  <c r="S334" i="2" s="1"/>
  <c r="U334" i="2" s="1"/>
  <c r="M333" i="2"/>
  <c r="S333" i="2" s="1"/>
  <c r="U333" i="2" s="1"/>
  <c r="M332" i="2"/>
  <c r="S332" i="2" s="1"/>
  <c r="U332" i="2" s="1"/>
  <c r="M331" i="2"/>
  <c r="S331" i="2" s="1"/>
  <c r="U331" i="2" s="1"/>
  <c r="S330" i="2"/>
  <c r="U330" i="2" s="1"/>
  <c r="M330" i="2"/>
  <c r="M329" i="2"/>
  <c r="S329" i="2" s="1"/>
  <c r="U329" i="2" s="1"/>
  <c r="S328" i="2"/>
  <c r="U328" i="2" s="1"/>
  <c r="M328" i="2"/>
  <c r="M327" i="2"/>
  <c r="S327" i="2" s="1"/>
  <c r="U327" i="2" s="1"/>
  <c r="S326" i="2"/>
  <c r="U326" i="2" s="1"/>
  <c r="M326" i="2"/>
  <c r="M325" i="2"/>
  <c r="S325" i="2" s="1"/>
  <c r="U325" i="2" s="1"/>
  <c r="S324" i="2"/>
  <c r="U324" i="2" s="1"/>
  <c r="M324" i="2"/>
  <c r="M323" i="2"/>
  <c r="S323" i="2" s="1"/>
  <c r="U323" i="2" s="1"/>
  <c r="S322" i="2"/>
  <c r="U322" i="2" s="1"/>
  <c r="M322" i="2"/>
  <c r="M321" i="2"/>
  <c r="S321" i="2" s="1"/>
  <c r="U321" i="2" s="1"/>
  <c r="M320" i="2"/>
  <c r="S320" i="2" s="1"/>
  <c r="U320" i="2" s="1"/>
  <c r="M319" i="2"/>
  <c r="S319" i="2" s="1"/>
  <c r="U319" i="2" s="1"/>
  <c r="S318" i="2"/>
  <c r="U318" i="2" s="1"/>
  <c r="M318" i="2"/>
  <c r="M317" i="2"/>
  <c r="S317" i="2" s="1"/>
  <c r="U317" i="2" s="1"/>
  <c r="M316" i="2"/>
  <c r="S316" i="2" s="1"/>
  <c r="U316" i="2" s="1"/>
  <c r="M315" i="2"/>
  <c r="S315" i="2" s="1"/>
  <c r="U315" i="2" s="1"/>
  <c r="M314" i="2"/>
  <c r="S314" i="2" s="1"/>
  <c r="U314" i="2" s="1"/>
  <c r="M313" i="2"/>
  <c r="S313" i="2" s="1"/>
  <c r="U313" i="2" s="1"/>
  <c r="M312" i="2"/>
  <c r="S312" i="2" s="1"/>
  <c r="U312" i="2" s="1"/>
  <c r="M311" i="2"/>
  <c r="S311" i="2" s="1"/>
  <c r="U311" i="2" s="1"/>
  <c r="S310" i="2"/>
  <c r="U310" i="2" s="1"/>
  <c r="M310" i="2"/>
  <c r="M309" i="2"/>
  <c r="S309" i="2" s="1"/>
  <c r="U309" i="2" s="1"/>
  <c r="M308" i="2"/>
  <c r="S308" i="2" s="1"/>
  <c r="U308" i="2" s="1"/>
  <c r="M307" i="2"/>
  <c r="S307" i="2" s="1"/>
  <c r="U307" i="2" s="1"/>
  <c r="M306" i="2"/>
  <c r="S306" i="2" s="1"/>
  <c r="U306" i="2" s="1"/>
  <c r="S305" i="2"/>
  <c r="U305" i="2" s="1"/>
  <c r="M305" i="2"/>
  <c r="M304" i="2"/>
  <c r="S304" i="2" s="1"/>
  <c r="U304" i="2" s="1"/>
  <c r="M303" i="2"/>
  <c r="S303" i="2" s="1"/>
  <c r="U303" i="2" s="1"/>
  <c r="M302" i="2"/>
  <c r="S302" i="2" s="1"/>
  <c r="U302" i="2" s="1"/>
  <c r="M301" i="2"/>
  <c r="S301" i="2" s="1"/>
  <c r="U301" i="2" s="1"/>
  <c r="M300" i="2"/>
  <c r="S300" i="2" s="1"/>
  <c r="U300" i="2" s="1"/>
  <c r="M299" i="2"/>
  <c r="S299" i="2" s="1"/>
  <c r="U299" i="2" s="1"/>
  <c r="M298" i="2"/>
  <c r="S298" i="2" s="1"/>
  <c r="U298" i="2" s="1"/>
  <c r="M297" i="2"/>
  <c r="S297" i="2" s="1"/>
  <c r="U297" i="2" s="1"/>
  <c r="M296" i="2"/>
  <c r="S296" i="2" s="1"/>
  <c r="U296" i="2" s="1"/>
  <c r="M295" i="2"/>
  <c r="S295" i="2" s="1"/>
  <c r="U295" i="2" s="1"/>
  <c r="M294" i="2"/>
  <c r="S294" i="2" s="1"/>
  <c r="U294" i="2" s="1"/>
  <c r="M293" i="2"/>
  <c r="S293" i="2" s="1"/>
  <c r="U293" i="2" s="1"/>
  <c r="M292" i="2"/>
  <c r="S292" i="2" s="1"/>
  <c r="U292" i="2" s="1"/>
  <c r="M291" i="2"/>
  <c r="S291" i="2" s="1"/>
  <c r="U291" i="2" s="1"/>
  <c r="M290" i="2"/>
  <c r="S290" i="2" s="1"/>
  <c r="U290" i="2" s="1"/>
  <c r="S289" i="2"/>
  <c r="U289" i="2" s="1"/>
  <c r="M289" i="2"/>
  <c r="M288" i="2"/>
  <c r="S288" i="2" s="1"/>
  <c r="U288" i="2" s="1"/>
  <c r="S287" i="2"/>
  <c r="U287" i="2" s="1"/>
  <c r="M287" i="2"/>
  <c r="M286" i="2"/>
  <c r="S286" i="2" s="1"/>
  <c r="U286" i="2" s="1"/>
  <c r="S285" i="2"/>
  <c r="U285" i="2" s="1"/>
  <c r="M285" i="2"/>
  <c r="M284" i="2"/>
  <c r="S284" i="2" s="1"/>
  <c r="U284" i="2" s="1"/>
  <c r="S283" i="2"/>
  <c r="U283" i="2" s="1"/>
  <c r="M283" i="2"/>
  <c r="M282" i="2"/>
  <c r="S282" i="2" s="1"/>
  <c r="U282" i="2" s="1"/>
  <c r="S281" i="2"/>
  <c r="U281" i="2" s="1"/>
  <c r="M281" i="2"/>
  <c r="M280" i="2"/>
  <c r="S280" i="2" s="1"/>
  <c r="U280" i="2" s="1"/>
  <c r="S279" i="2"/>
  <c r="U279" i="2" s="1"/>
  <c r="M279" i="2"/>
  <c r="M278" i="2"/>
  <c r="S278" i="2" s="1"/>
  <c r="U278" i="2" s="1"/>
  <c r="S277" i="2"/>
  <c r="U277" i="2" s="1"/>
  <c r="M277" i="2"/>
  <c r="M276" i="2"/>
  <c r="S276" i="2" s="1"/>
  <c r="U276" i="2" s="1"/>
  <c r="S275" i="2"/>
  <c r="U275" i="2" s="1"/>
  <c r="M275" i="2"/>
  <c r="M274" i="2"/>
  <c r="S274" i="2" s="1"/>
  <c r="U274" i="2" s="1"/>
  <c r="S273" i="2"/>
  <c r="U273" i="2" s="1"/>
  <c r="M273" i="2"/>
  <c r="M272" i="2"/>
  <c r="S272" i="2" s="1"/>
  <c r="U272" i="2" s="1"/>
  <c r="M271" i="2"/>
  <c r="S271" i="2" s="1"/>
  <c r="U271" i="2" s="1"/>
  <c r="M270" i="2"/>
  <c r="S270" i="2" s="1"/>
  <c r="U270" i="2" s="1"/>
  <c r="M269" i="2"/>
  <c r="S269" i="2" s="1"/>
  <c r="U269" i="2" s="1"/>
  <c r="M268" i="2"/>
  <c r="S268" i="2" s="1"/>
  <c r="U268" i="2" s="1"/>
  <c r="M267" i="2"/>
  <c r="S267" i="2" s="1"/>
  <c r="U267" i="2" s="1"/>
  <c r="M266" i="2"/>
  <c r="S266" i="2" s="1"/>
  <c r="U266" i="2" s="1"/>
  <c r="M265" i="2"/>
  <c r="S265" i="2" s="1"/>
  <c r="U265" i="2" s="1"/>
  <c r="M264" i="2"/>
  <c r="S264" i="2" s="1"/>
  <c r="U264" i="2" s="1"/>
  <c r="M263" i="2"/>
  <c r="S263" i="2" s="1"/>
  <c r="U263" i="2" s="1"/>
  <c r="M262" i="2"/>
  <c r="S262" i="2" s="1"/>
  <c r="U262" i="2" s="1"/>
  <c r="S261" i="2"/>
  <c r="U261" i="2" s="1"/>
  <c r="M261" i="2"/>
  <c r="M260" i="2"/>
  <c r="S260" i="2" s="1"/>
  <c r="U260" i="2" s="1"/>
  <c r="M259" i="2"/>
  <c r="S259" i="2" s="1"/>
  <c r="U259" i="2" s="1"/>
  <c r="M258" i="2"/>
  <c r="S258" i="2" s="1"/>
  <c r="U258" i="2" s="1"/>
  <c r="M257" i="2"/>
  <c r="S257" i="2" s="1"/>
  <c r="U257" i="2" s="1"/>
  <c r="M256" i="2"/>
  <c r="S256" i="2" s="1"/>
  <c r="U256" i="2" s="1"/>
  <c r="M255" i="2"/>
  <c r="S255" i="2" s="1"/>
  <c r="U255" i="2" s="1"/>
  <c r="M254" i="2"/>
  <c r="S254" i="2" s="1"/>
  <c r="U254" i="2" s="1"/>
  <c r="S253" i="2"/>
  <c r="U253" i="2" s="1"/>
  <c r="M253" i="2"/>
  <c r="M252" i="2"/>
  <c r="S252" i="2" s="1"/>
  <c r="U252" i="2" s="1"/>
  <c r="M251" i="2"/>
  <c r="S251" i="2" s="1"/>
  <c r="U251" i="2" s="1"/>
  <c r="M250" i="2"/>
  <c r="S250" i="2" s="1"/>
  <c r="U250" i="2" s="1"/>
  <c r="M249" i="2"/>
  <c r="S249" i="2" s="1"/>
  <c r="U249" i="2" s="1"/>
  <c r="M248" i="2"/>
  <c r="S248" i="2" s="1"/>
  <c r="U248" i="2" s="1"/>
  <c r="M247" i="2"/>
  <c r="S247" i="2" s="1"/>
  <c r="U247" i="2" s="1"/>
  <c r="M246" i="2"/>
  <c r="S246" i="2" s="1"/>
  <c r="U246" i="2" s="1"/>
  <c r="S245" i="2"/>
  <c r="U245" i="2" s="1"/>
  <c r="M245" i="2"/>
  <c r="S244" i="2"/>
  <c r="U244" i="2" s="1"/>
  <c r="M244" i="2"/>
  <c r="M243" i="2"/>
  <c r="S243" i="2" s="1"/>
  <c r="U243" i="2" s="1"/>
  <c r="M242" i="2"/>
  <c r="S242" i="2" s="1"/>
  <c r="U242" i="2" s="1"/>
  <c r="M241" i="2"/>
  <c r="S241" i="2" s="1"/>
  <c r="U241" i="2" s="1"/>
  <c r="S240" i="2"/>
  <c r="U240" i="2" s="1"/>
  <c r="M240" i="2"/>
  <c r="M239" i="2"/>
  <c r="S239" i="2" s="1"/>
  <c r="U239" i="2" s="1"/>
  <c r="M238" i="2"/>
  <c r="S238" i="2" s="1"/>
  <c r="U238" i="2" s="1"/>
  <c r="M237" i="2"/>
  <c r="S237" i="2" s="1"/>
  <c r="U237" i="2" s="1"/>
  <c r="S236" i="2"/>
  <c r="U236" i="2" s="1"/>
  <c r="M236" i="2"/>
  <c r="M235" i="2"/>
  <c r="S235" i="2" s="1"/>
  <c r="U235" i="2" s="1"/>
  <c r="M234" i="2"/>
  <c r="S234" i="2" s="1"/>
  <c r="U234" i="2" s="1"/>
  <c r="M233" i="2"/>
  <c r="S233" i="2" s="1"/>
  <c r="U233" i="2" s="1"/>
  <c r="S232" i="2"/>
  <c r="U232" i="2" s="1"/>
  <c r="M232" i="2"/>
  <c r="M231" i="2"/>
  <c r="S231" i="2" s="1"/>
  <c r="U231" i="2" s="1"/>
  <c r="M230" i="2"/>
  <c r="S230" i="2" s="1"/>
  <c r="U230" i="2" s="1"/>
  <c r="M229" i="2"/>
  <c r="S229" i="2" s="1"/>
  <c r="U229" i="2" s="1"/>
  <c r="S228" i="2"/>
  <c r="U228" i="2" s="1"/>
  <c r="M228" i="2"/>
  <c r="M227" i="2"/>
  <c r="S227" i="2" s="1"/>
  <c r="U227" i="2" s="1"/>
  <c r="M226" i="2"/>
  <c r="S226" i="2" s="1"/>
  <c r="U226" i="2" s="1"/>
  <c r="M225" i="2"/>
  <c r="S225" i="2" s="1"/>
  <c r="U225" i="2" s="1"/>
  <c r="S224" i="2"/>
  <c r="U224" i="2" s="1"/>
  <c r="M224" i="2"/>
  <c r="M223" i="2"/>
  <c r="S223" i="2" s="1"/>
  <c r="U223" i="2" s="1"/>
  <c r="M222" i="2"/>
  <c r="S222" i="2" s="1"/>
  <c r="U222" i="2" s="1"/>
  <c r="M221" i="2"/>
  <c r="S221" i="2" s="1"/>
  <c r="U221" i="2" s="1"/>
  <c r="S220" i="2"/>
  <c r="U220" i="2" s="1"/>
  <c r="M220" i="2"/>
  <c r="U219" i="2"/>
  <c r="S219" i="2"/>
  <c r="M219" i="2"/>
  <c r="S215" i="2" s="1"/>
  <c r="U215" i="2" s="1"/>
  <c r="M218" i="2"/>
  <c r="S218" i="2" s="1"/>
  <c r="U218" i="2" s="1"/>
  <c r="M217" i="2"/>
  <c r="S217" i="2" s="1"/>
  <c r="U217" i="2" s="1"/>
  <c r="S216" i="2"/>
  <c r="U216" i="2" s="1"/>
  <c r="M216" i="2"/>
  <c r="M215" i="2"/>
  <c r="M214" i="2"/>
  <c r="S214" i="2" s="1"/>
  <c r="U214" i="2" s="1"/>
  <c r="M213" i="2"/>
  <c r="S213" i="2" s="1"/>
  <c r="U213" i="2" s="1"/>
  <c r="S212" i="2"/>
  <c r="U212" i="2" s="1"/>
  <c r="M212" i="2"/>
  <c r="M211" i="2"/>
  <c r="S211" i="2" s="1"/>
  <c r="U211" i="2" s="1"/>
  <c r="M210" i="2"/>
  <c r="S210" i="2" s="1"/>
  <c r="U210" i="2" s="1"/>
  <c r="M209" i="2"/>
  <c r="S209" i="2" s="1"/>
  <c r="U209" i="2" s="1"/>
  <c r="S208" i="2"/>
  <c r="U208" i="2" s="1"/>
  <c r="M208" i="2"/>
  <c r="M207" i="2"/>
  <c r="S207" i="2" s="1"/>
  <c r="U207" i="2" s="1"/>
  <c r="M206" i="2"/>
  <c r="S206" i="2" s="1"/>
  <c r="U206" i="2" s="1"/>
  <c r="M205" i="2"/>
  <c r="S205" i="2" s="1"/>
  <c r="U205" i="2" s="1"/>
  <c r="S204" i="2"/>
  <c r="U204" i="2" s="1"/>
  <c r="M204" i="2"/>
  <c r="M203" i="2"/>
  <c r="S203" i="2" s="1"/>
  <c r="U203" i="2" s="1"/>
  <c r="M202" i="2"/>
  <c r="S202" i="2" s="1"/>
  <c r="U202" i="2" s="1"/>
  <c r="M201" i="2"/>
  <c r="S201" i="2" s="1"/>
  <c r="U201" i="2" s="1"/>
  <c r="S200" i="2"/>
  <c r="U200" i="2" s="1"/>
  <c r="M200" i="2"/>
  <c r="M199" i="2"/>
  <c r="S199" i="2" s="1"/>
  <c r="U199" i="2" s="1"/>
  <c r="M198" i="2"/>
  <c r="S198" i="2" s="1"/>
  <c r="U198" i="2" s="1"/>
  <c r="M197" i="2"/>
  <c r="S197" i="2" s="1"/>
  <c r="U197" i="2" s="1"/>
  <c r="S196" i="2"/>
  <c r="U196" i="2" s="1"/>
  <c r="M196" i="2"/>
  <c r="M195" i="2"/>
  <c r="S195" i="2" s="1"/>
  <c r="U195" i="2" s="1"/>
  <c r="M194" i="2"/>
  <c r="S194" i="2" s="1"/>
  <c r="U194" i="2" s="1"/>
  <c r="M193" i="2"/>
  <c r="S193" i="2" s="1"/>
  <c r="U193" i="2" s="1"/>
  <c r="S192" i="2"/>
  <c r="U192" i="2" s="1"/>
  <c r="M192" i="2"/>
  <c r="M191" i="2"/>
  <c r="S191" i="2" s="1"/>
  <c r="U191" i="2" s="1"/>
  <c r="M190" i="2"/>
  <c r="S190" i="2" s="1"/>
  <c r="U190" i="2" s="1"/>
  <c r="M189" i="2"/>
  <c r="S189" i="2" s="1"/>
  <c r="U189" i="2" s="1"/>
  <c r="S188" i="2"/>
  <c r="U188" i="2" s="1"/>
  <c r="M188" i="2"/>
  <c r="M187" i="2"/>
  <c r="S187" i="2" s="1"/>
  <c r="U187" i="2" s="1"/>
  <c r="M186" i="2"/>
  <c r="S186" i="2" s="1"/>
  <c r="U186" i="2" s="1"/>
  <c r="M185" i="2"/>
  <c r="S185" i="2" s="1"/>
  <c r="U185" i="2" s="1"/>
  <c r="S184" i="2"/>
  <c r="U184" i="2" s="1"/>
  <c r="M184" i="2"/>
  <c r="M183" i="2"/>
  <c r="S183" i="2" s="1"/>
  <c r="U183" i="2" s="1"/>
  <c r="M182" i="2"/>
  <c r="S182" i="2" s="1"/>
  <c r="U182" i="2" s="1"/>
  <c r="M181" i="2"/>
  <c r="S181" i="2" s="1"/>
  <c r="U181" i="2" s="1"/>
  <c r="S180" i="2"/>
  <c r="U180" i="2" s="1"/>
  <c r="M180" i="2"/>
  <c r="M179" i="2"/>
  <c r="S179" i="2" s="1"/>
  <c r="U179" i="2" s="1"/>
  <c r="M178" i="2"/>
  <c r="S178" i="2" s="1"/>
  <c r="U178" i="2" s="1"/>
  <c r="M177" i="2"/>
  <c r="S177" i="2" s="1"/>
  <c r="U177" i="2" s="1"/>
  <c r="S176" i="2"/>
  <c r="U176" i="2" s="1"/>
  <c r="M176" i="2"/>
  <c r="M175" i="2"/>
  <c r="S175" i="2" s="1"/>
  <c r="U175" i="2" s="1"/>
  <c r="M174" i="2"/>
  <c r="S174" i="2" s="1"/>
  <c r="U174" i="2" s="1"/>
  <c r="M173" i="2"/>
  <c r="S173" i="2" s="1"/>
  <c r="U173" i="2" s="1"/>
  <c r="S172" i="2"/>
  <c r="U172" i="2" s="1"/>
  <c r="M172" i="2"/>
  <c r="M171" i="2"/>
  <c r="S171" i="2" s="1"/>
  <c r="U171" i="2" s="1"/>
  <c r="M170" i="2"/>
  <c r="S170" i="2" s="1"/>
  <c r="U170" i="2" s="1"/>
  <c r="M169" i="2"/>
  <c r="S169" i="2" s="1"/>
  <c r="U169" i="2" s="1"/>
  <c r="S168" i="2"/>
  <c r="U168" i="2" s="1"/>
  <c r="M168" i="2"/>
  <c r="M167" i="2"/>
  <c r="S167" i="2" s="1"/>
  <c r="U167" i="2" s="1"/>
  <c r="M166" i="2"/>
  <c r="S166" i="2" s="1"/>
  <c r="U166" i="2" s="1"/>
  <c r="M165" i="2"/>
  <c r="S165" i="2" s="1"/>
  <c r="U165" i="2" s="1"/>
  <c r="S164" i="2"/>
  <c r="U164" i="2" s="1"/>
  <c r="M164" i="2"/>
  <c r="M163" i="2"/>
  <c r="S163" i="2" s="1"/>
  <c r="U163" i="2" s="1"/>
  <c r="M162" i="2"/>
  <c r="S162" i="2" s="1"/>
  <c r="U162" i="2" s="1"/>
  <c r="M161" i="2"/>
  <c r="S161" i="2" s="1"/>
  <c r="U161" i="2" s="1"/>
  <c r="S160" i="2"/>
  <c r="U160" i="2" s="1"/>
  <c r="M160" i="2"/>
  <c r="M159" i="2"/>
  <c r="S159" i="2" s="1"/>
  <c r="U159" i="2" s="1"/>
  <c r="M158" i="2"/>
  <c r="S158" i="2" s="1"/>
  <c r="U158" i="2" s="1"/>
  <c r="M157" i="2"/>
  <c r="S157" i="2" s="1"/>
  <c r="U157" i="2" s="1"/>
  <c r="S156" i="2"/>
  <c r="U156" i="2" s="1"/>
  <c r="M156" i="2"/>
  <c r="M155" i="2"/>
  <c r="S155" i="2" s="1"/>
  <c r="U155" i="2" s="1"/>
  <c r="M154" i="2"/>
  <c r="S154" i="2" s="1"/>
  <c r="U154" i="2" s="1"/>
  <c r="M153" i="2"/>
  <c r="S153" i="2" s="1"/>
  <c r="U153" i="2" s="1"/>
  <c r="S152" i="2"/>
  <c r="U152" i="2" s="1"/>
  <c r="M152" i="2"/>
  <c r="M151" i="2"/>
  <c r="S151" i="2" s="1"/>
  <c r="U151" i="2" s="1"/>
  <c r="M150" i="2"/>
  <c r="S150" i="2" s="1"/>
  <c r="U150" i="2" s="1"/>
  <c r="M149" i="2"/>
  <c r="S149" i="2" s="1"/>
  <c r="U149" i="2" s="1"/>
  <c r="S148" i="2"/>
  <c r="U148" i="2" s="1"/>
  <c r="M148" i="2"/>
  <c r="M147" i="2"/>
  <c r="S147" i="2" s="1"/>
  <c r="U147" i="2" s="1"/>
  <c r="M146" i="2"/>
  <c r="S146" i="2" s="1"/>
  <c r="U146" i="2" s="1"/>
  <c r="M145" i="2"/>
  <c r="S145" i="2" s="1"/>
  <c r="U145" i="2" s="1"/>
  <c r="S144" i="2"/>
  <c r="U144" i="2" s="1"/>
  <c r="M144" i="2"/>
  <c r="M143" i="2"/>
  <c r="S143" i="2" s="1"/>
  <c r="U143" i="2" s="1"/>
  <c r="M142" i="2"/>
  <c r="S142" i="2" s="1"/>
  <c r="U142" i="2" s="1"/>
  <c r="M141" i="2"/>
  <c r="S141" i="2" s="1"/>
  <c r="U141" i="2" s="1"/>
  <c r="S140" i="2"/>
  <c r="U140" i="2" s="1"/>
  <c r="M140" i="2"/>
  <c r="M139" i="2"/>
  <c r="S139" i="2" s="1"/>
  <c r="U139" i="2" s="1"/>
  <c r="M138" i="2"/>
  <c r="S138" i="2" s="1"/>
  <c r="U138" i="2" s="1"/>
  <c r="M137" i="2"/>
  <c r="S137" i="2" s="1"/>
  <c r="U137" i="2" s="1"/>
  <c r="S136" i="2"/>
  <c r="U136" i="2" s="1"/>
  <c r="M136" i="2"/>
  <c r="M135" i="2"/>
  <c r="S135" i="2" s="1"/>
  <c r="U135" i="2" s="1"/>
  <c r="M134" i="2"/>
  <c r="S134" i="2" s="1"/>
  <c r="U134" i="2" s="1"/>
  <c r="M133" i="2"/>
  <c r="S133" i="2" s="1"/>
  <c r="U133" i="2" s="1"/>
  <c r="S132" i="2"/>
  <c r="U132" i="2" s="1"/>
  <c r="M132" i="2"/>
  <c r="M131" i="2"/>
  <c r="S131" i="2" s="1"/>
  <c r="U131" i="2" s="1"/>
  <c r="M130" i="2"/>
  <c r="S130" i="2" s="1"/>
  <c r="U130" i="2" s="1"/>
  <c r="M129" i="2"/>
  <c r="S129" i="2" s="1"/>
  <c r="U129" i="2" s="1"/>
  <c r="S128" i="2"/>
  <c r="U128" i="2" s="1"/>
  <c r="M128" i="2"/>
  <c r="M127" i="2"/>
  <c r="S127" i="2" s="1"/>
  <c r="U127" i="2" s="1"/>
  <c r="M126" i="2"/>
  <c r="S126" i="2" s="1"/>
  <c r="U126" i="2" s="1"/>
  <c r="M125" i="2"/>
  <c r="S125" i="2" s="1"/>
  <c r="U125" i="2" s="1"/>
  <c r="S124" i="2"/>
  <c r="U124" i="2" s="1"/>
  <c r="M124" i="2"/>
  <c r="M123" i="2"/>
  <c r="S123" i="2" s="1"/>
  <c r="U123" i="2" s="1"/>
  <c r="M122" i="2"/>
  <c r="S122" i="2" s="1"/>
  <c r="U122" i="2" s="1"/>
  <c r="M121" i="2"/>
  <c r="S121" i="2" s="1"/>
  <c r="U121" i="2" s="1"/>
  <c r="S120" i="2"/>
  <c r="U120" i="2" s="1"/>
  <c r="M120" i="2"/>
  <c r="M119" i="2"/>
  <c r="S119" i="2" s="1"/>
  <c r="U119" i="2" s="1"/>
  <c r="M118" i="2"/>
  <c r="S118" i="2" s="1"/>
  <c r="U118" i="2" s="1"/>
  <c r="M117" i="2"/>
  <c r="S117" i="2" s="1"/>
  <c r="U117" i="2" s="1"/>
  <c r="S116" i="2"/>
  <c r="U116" i="2" s="1"/>
  <c r="M116" i="2"/>
  <c r="M115" i="2"/>
  <c r="S115" i="2" s="1"/>
  <c r="U115" i="2" s="1"/>
  <c r="M114" i="2"/>
  <c r="S114" i="2" s="1"/>
  <c r="U114" i="2" s="1"/>
  <c r="M113" i="2"/>
  <c r="S113" i="2" s="1"/>
  <c r="U113" i="2" s="1"/>
  <c r="S112" i="2"/>
  <c r="U112" i="2" s="1"/>
  <c r="M112" i="2"/>
  <c r="M111" i="2"/>
  <c r="S111" i="2" s="1"/>
  <c r="U111" i="2" s="1"/>
  <c r="M110" i="2"/>
  <c r="S110" i="2" s="1"/>
  <c r="U110" i="2" s="1"/>
  <c r="M109" i="2"/>
  <c r="S109" i="2" s="1"/>
  <c r="U109" i="2" s="1"/>
  <c r="S108" i="2"/>
  <c r="U108" i="2" s="1"/>
  <c r="M108" i="2"/>
  <c r="M107" i="2"/>
  <c r="S107" i="2" s="1"/>
  <c r="U107" i="2" s="1"/>
  <c r="M106" i="2"/>
  <c r="S106" i="2" s="1"/>
  <c r="U106" i="2" s="1"/>
  <c r="M105" i="2"/>
  <c r="S105" i="2" s="1"/>
  <c r="U105" i="2" s="1"/>
  <c r="S104" i="2"/>
  <c r="U104" i="2" s="1"/>
  <c r="M104" i="2"/>
  <c r="M103" i="2"/>
  <c r="S103" i="2" s="1"/>
  <c r="U103" i="2" s="1"/>
  <c r="M102" i="2"/>
  <c r="S102" i="2" s="1"/>
  <c r="U102" i="2" s="1"/>
  <c r="M101" i="2"/>
  <c r="S101" i="2" s="1"/>
  <c r="U101" i="2" s="1"/>
  <c r="S100" i="2"/>
  <c r="U100" i="2" s="1"/>
  <c r="M100" i="2"/>
  <c r="M99" i="2"/>
  <c r="S99" i="2" s="1"/>
  <c r="U99" i="2" s="1"/>
  <c r="M98" i="2"/>
  <c r="S98" i="2" s="1"/>
  <c r="U98" i="2" s="1"/>
  <c r="M97" i="2"/>
  <c r="S97" i="2" s="1"/>
  <c r="U97" i="2" s="1"/>
  <c r="S96" i="2"/>
  <c r="U96" i="2" s="1"/>
  <c r="M96" i="2"/>
  <c r="M95" i="2"/>
  <c r="S95" i="2" s="1"/>
  <c r="U95" i="2" s="1"/>
  <c r="M94" i="2"/>
  <c r="S94" i="2" s="1"/>
  <c r="U94" i="2" s="1"/>
  <c r="M93" i="2"/>
  <c r="S93" i="2" s="1"/>
  <c r="U93" i="2" s="1"/>
  <c r="S92" i="2"/>
  <c r="U92" i="2" s="1"/>
  <c r="M92" i="2"/>
  <c r="M91" i="2"/>
  <c r="S91" i="2" s="1"/>
  <c r="U91" i="2" s="1"/>
  <c r="M90" i="2"/>
  <c r="S90" i="2" s="1"/>
  <c r="U90" i="2" s="1"/>
  <c r="M89" i="2"/>
  <c r="S89" i="2" s="1"/>
  <c r="U89" i="2" s="1"/>
  <c r="S88" i="2"/>
  <c r="U88" i="2" s="1"/>
  <c r="M88" i="2"/>
  <c r="M87" i="2"/>
  <c r="S87" i="2" s="1"/>
  <c r="U87" i="2" s="1"/>
  <c r="M86" i="2"/>
  <c r="S86" i="2" s="1"/>
  <c r="U86" i="2" s="1"/>
  <c r="M85" i="2"/>
  <c r="S85" i="2" s="1"/>
  <c r="U85" i="2" s="1"/>
  <c r="S84" i="2"/>
  <c r="U84" i="2" s="1"/>
  <c r="M84" i="2"/>
  <c r="M83" i="2"/>
  <c r="S83" i="2" s="1"/>
  <c r="U83" i="2" s="1"/>
  <c r="M82" i="2"/>
  <c r="S82" i="2" s="1"/>
  <c r="U82" i="2" s="1"/>
  <c r="M81" i="2"/>
  <c r="S81" i="2" s="1"/>
  <c r="U81" i="2" s="1"/>
  <c r="S80" i="2"/>
  <c r="U80" i="2" s="1"/>
  <c r="M80" i="2"/>
  <c r="M79" i="2"/>
  <c r="S79" i="2" s="1"/>
  <c r="U79" i="2" s="1"/>
  <c r="M78" i="2"/>
  <c r="S78" i="2" s="1"/>
  <c r="U78" i="2" s="1"/>
  <c r="M77" i="2"/>
  <c r="S77" i="2" s="1"/>
  <c r="U77" i="2" s="1"/>
  <c r="S76" i="2"/>
  <c r="U76" i="2" s="1"/>
  <c r="M76" i="2"/>
  <c r="M75" i="2"/>
  <c r="S75" i="2" s="1"/>
  <c r="U75" i="2" s="1"/>
  <c r="M74" i="2"/>
  <c r="S74" i="2" s="1"/>
  <c r="U74" i="2" s="1"/>
  <c r="M73" i="2"/>
  <c r="S73" i="2" s="1"/>
  <c r="U73" i="2" s="1"/>
  <c r="S72" i="2"/>
  <c r="U72" i="2" s="1"/>
  <c r="M72" i="2"/>
  <c r="M71" i="2"/>
  <c r="S71" i="2" s="1"/>
  <c r="U71" i="2" s="1"/>
  <c r="M70" i="2"/>
  <c r="S70" i="2" s="1"/>
  <c r="U70" i="2" s="1"/>
  <c r="M69" i="2"/>
  <c r="S69" i="2" s="1"/>
  <c r="U69" i="2" s="1"/>
  <c r="S68" i="2"/>
  <c r="U68" i="2" s="1"/>
  <c r="M68" i="2"/>
  <c r="M67" i="2"/>
  <c r="S67" i="2" s="1"/>
  <c r="U67" i="2" s="1"/>
  <c r="M66" i="2"/>
  <c r="S66" i="2" s="1"/>
  <c r="U66" i="2" s="1"/>
  <c r="M65" i="2"/>
  <c r="S65" i="2" s="1"/>
  <c r="U65" i="2" s="1"/>
  <c r="S64" i="2"/>
  <c r="U64" i="2" s="1"/>
  <c r="M64" i="2"/>
  <c r="M63" i="2"/>
  <c r="S63" i="2" s="1"/>
  <c r="U63" i="2" s="1"/>
  <c r="M62" i="2"/>
  <c r="S62" i="2" s="1"/>
  <c r="U62" i="2" s="1"/>
  <c r="M61" i="2"/>
  <c r="S61" i="2" s="1"/>
  <c r="U61" i="2" s="1"/>
  <c r="S60" i="2"/>
  <c r="U60" i="2" s="1"/>
  <c r="M60" i="2"/>
  <c r="M59" i="2"/>
  <c r="S59" i="2" s="1"/>
  <c r="U59" i="2" s="1"/>
  <c r="M58" i="2"/>
  <c r="S58" i="2" s="1"/>
  <c r="U58" i="2" s="1"/>
  <c r="M57" i="2"/>
  <c r="S57" i="2" s="1"/>
  <c r="U57" i="2" s="1"/>
  <c r="S56" i="2"/>
  <c r="U56" i="2" s="1"/>
  <c r="M56" i="2"/>
  <c r="M55" i="2"/>
  <c r="S55" i="2" s="1"/>
  <c r="U55" i="2" s="1"/>
  <c r="M54" i="2"/>
  <c r="S54" i="2" s="1"/>
  <c r="U54" i="2" s="1"/>
  <c r="M53" i="2"/>
  <c r="S53" i="2" s="1"/>
  <c r="U53" i="2" s="1"/>
  <c r="S52" i="2"/>
  <c r="U52" i="2" s="1"/>
  <c r="M52" i="2"/>
  <c r="M51" i="2"/>
  <c r="S51" i="2" s="1"/>
  <c r="U51" i="2" s="1"/>
  <c r="M50" i="2"/>
  <c r="S50" i="2" s="1"/>
  <c r="U50" i="2" s="1"/>
  <c r="M49" i="2"/>
  <c r="S49" i="2" s="1"/>
  <c r="U49" i="2" s="1"/>
  <c r="S48" i="2"/>
  <c r="U48" i="2" s="1"/>
  <c r="M48" i="2"/>
  <c r="M47" i="2"/>
  <c r="S47" i="2" s="1"/>
  <c r="U47" i="2" s="1"/>
  <c r="M46" i="2"/>
  <c r="S46" i="2" s="1"/>
  <c r="U46" i="2" s="1"/>
  <c r="M45" i="2"/>
  <c r="S45" i="2" s="1"/>
  <c r="U45" i="2" s="1"/>
  <c r="S44" i="2"/>
  <c r="U44" i="2" s="1"/>
  <c r="M44" i="2"/>
  <c r="M43" i="2"/>
  <c r="S43" i="2" s="1"/>
  <c r="U43" i="2" s="1"/>
  <c r="M42" i="2"/>
  <c r="S42" i="2" s="1"/>
  <c r="U42" i="2" s="1"/>
  <c r="M41" i="2"/>
  <c r="S41" i="2" s="1"/>
  <c r="U41" i="2" s="1"/>
  <c r="S40" i="2"/>
  <c r="U40" i="2" s="1"/>
  <c r="M40" i="2"/>
  <c r="M39" i="2"/>
  <c r="S39" i="2" s="1"/>
  <c r="U39" i="2" s="1"/>
  <c r="M38" i="2"/>
  <c r="S38" i="2" s="1"/>
  <c r="U38" i="2" s="1"/>
  <c r="M37" i="2"/>
  <c r="S37" i="2" s="1"/>
  <c r="U37" i="2" s="1"/>
  <c r="S36" i="2"/>
  <c r="U36" i="2" s="1"/>
  <c r="M36" i="2"/>
  <c r="M35" i="2"/>
  <c r="S35" i="2" s="1"/>
  <c r="U35" i="2" s="1"/>
  <c r="M34" i="2"/>
  <c r="S34" i="2" s="1"/>
  <c r="U34" i="2" s="1"/>
  <c r="M33" i="2"/>
  <c r="S33" i="2" s="1"/>
  <c r="U33" i="2" s="1"/>
  <c r="S32" i="2"/>
  <c r="U32" i="2" s="1"/>
  <c r="M32" i="2"/>
  <c r="M31" i="2"/>
  <c r="S31" i="2" s="1"/>
  <c r="U31" i="2" s="1"/>
  <c r="M30" i="2"/>
  <c r="S30" i="2" s="1"/>
  <c r="U30" i="2" s="1"/>
  <c r="M29" i="2"/>
  <c r="S29" i="2" s="1"/>
  <c r="U29" i="2" s="1"/>
  <c r="S28" i="2"/>
  <c r="U28" i="2" s="1"/>
  <c r="M28" i="2"/>
  <c r="M27" i="2"/>
  <c r="S27" i="2" s="1"/>
  <c r="U27" i="2" s="1"/>
  <c r="M26" i="2"/>
  <c r="S26" i="2" s="1"/>
  <c r="U26" i="2" s="1"/>
  <c r="M25" i="2"/>
  <c r="S25" i="2" s="1"/>
  <c r="U25" i="2" s="1"/>
  <c r="S24" i="2"/>
  <c r="U24" i="2" s="1"/>
  <c r="M24" i="2"/>
  <c r="M23" i="2"/>
  <c r="S23" i="2" s="1"/>
  <c r="U23" i="2" s="1"/>
  <c r="M22" i="2"/>
  <c r="S22" i="2" s="1"/>
  <c r="U22" i="2" s="1"/>
  <c r="M21" i="2"/>
  <c r="S21" i="2" s="1"/>
  <c r="U21" i="2" s="1"/>
  <c r="S20" i="2"/>
  <c r="U20" i="2" s="1"/>
  <c r="M20" i="2"/>
  <c r="M19" i="2"/>
  <c r="S19" i="2" s="1"/>
  <c r="U19" i="2" s="1"/>
  <c r="M18" i="2"/>
  <c r="S18" i="2" s="1"/>
  <c r="U18" i="2" s="1"/>
  <c r="M17" i="2"/>
  <c r="S17" i="2" s="1"/>
  <c r="U17" i="2" s="1"/>
  <c r="S16" i="2"/>
  <c r="U16" i="2" s="1"/>
  <c r="M16" i="2"/>
  <c r="M15" i="2"/>
  <c r="S15" i="2" s="1"/>
  <c r="U15" i="2" s="1"/>
  <c r="M14" i="2"/>
  <c r="S14" i="2" s="1"/>
  <c r="U14" i="2" s="1"/>
  <c r="M13" i="2"/>
  <c r="S13" i="2" s="1"/>
  <c r="U13" i="2" s="1"/>
  <c r="S12" i="2"/>
  <c r="U12" i="2" s="1"/>
  <c r="M12" i="2"/>
  <c r="M11" i="2"/>
  <c r="S11" i="2" s="1"/>
  <c r="U11" i="2" s="1"/>
  <c r="M10" i="2"/>
  <c r="S10" i="2" s="1"/>
  <c r="U10" i="2" s="1"/>
  <c r="M9" i="2"/>
  <c r="S9" i="2" s="1"/>
  <c r="U9" i="2" s="1"/>
  <c r="S8" i="2"/>
  <c r="U8" i="2" s="1"/>
  <c r="M8" i="2"/>
  <c r="M7" i="2"/>
  <c r="S7" i="2" s="1"/>
  <c r="U7" i="2" s="1"/>
  <c r="M6" i="2"/>
  <c r="S6" i="2" s="1"/>
  <c r="U6" i="2" s="1"/>
  <c r="M5" i="2"/>
  <c r="S5" i="2" s="1"/>
  <c r="U5" i="2" s="1"/>
  <c r="M4" i="2"/>
  <c r="S4" i="2" s="1"/>
  <c r="U4" i="2" s="1"/>
  <c r="M3" i="2"/>
  <c r="S3" i="2" s="1"/>
  <c r="U3" i="2" s="1"/>
  <c r="S2" i="2"/>
  <c r="U2" i="2" s="1"/>
  <c r="M2" i="2"/>
</calcChain>
</file>

<file path=xl/comments1.xml><?xml version="1.0" encoding="utf-8"?>
<comments xmlns="http://schemas.openxmlformats.org/spreadsheetml/2006/main">
  <authors>
    <author>V</author>
    <author>Юрий</author>
  </authors>
  <commentList>
    <comment ref="B278" authorId="0" guid="{10ED3BEA-614E-40F2-B288-E193F47030D8}" shapeId="0">
      <text>
        <r>
          <rPr>
            <b/>
            <sz val="8"/>
            <color indexed="81"/>
            <rFont val="Tahoma"/>
            <family val="2"/>
            <charset val="204"/>
          </rPr>
          <t>V:</t>
        </r>
        <r>
          <rPr>
            <sz val="8"/>
            <color indexed="81"/>
            <rFont val="Tahoma"/>
            <family val="2"/>
            <charset val="204"/>
          </rPr>
          <t xml:space="preserve">
№0329
</t>
        </r>
      </text>
    </comment>
    <comment ref="B1166" authorId="1" guid="{AC92462C-812C-4B61-95B4-585DED479ADB}" shapeId="0">
      <text>
        <r>
          <rPr>
            <b/>
            <sz val="9"/>
            <color indexed="81"/>
            <rFont val="Tahoma"/>
            <family val="2"/>
            <charset val="204"/>
          </rPr>
          <t>Юрий:</t>
        </r>
        <r>
          <rPr>
            <sz val="9"/>
            <color indexed="81"/>
            <rFont val="Tahoma"/>
            <family val="2"/>
            <charset val="204"/>
          </rPr>
          <t xml:space="preserve">
№0060
2015 г
</t>
        </r>
      </text>
    </comment>
    <comment ref="B1167" authorId="1" guid="{550F2D4C-8B81-4EA8-90CF-949C3E14FF5E}" shapeId="0">
      <text>
        <r>
          <rPr>
            <b/>
            <sz val="9"/>
            <color indexed="81"/>
            <rFont val="Tahoma"/>
            <family val="2"/>
            <charset val="204"/>
          </rPr>
          <t>Юрий:</t>
        </r>
        <r>
          <rPr>
            <sz val="9"/>
            <color indexed="81"/>
            <rFont val="Tahoma"/>
            <family val="2"/>
            <charset val="204"/>
          </rPr>
          <t xml:space="preserve">
№0065
2015г.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672" authorId="0" guid="{8D904FDD-ECC8-414E-853A-6A9921788FA8}" shapeId="0">
      <text>
        <r>
          <rPr>
            <sz val="8"/>
            <color indexed="81"/>
            <rFont val="Tahoma"/>
            <family val="2"/>
            <charset val="204"/>
          </rPr>
          <t xml:space="preserve">b=1 0,28кг — 23р белая краска 0,015кгх110р
</t>
        </r>
      </text>
    </comment>
  </commentList>
</comments>
</file>

<file path=xl/sharedStrings.xml><?xml version="1.0" encoding="utf-8"?>
<sst xmlns="http://schemas.openxmlformats.org/spreadsheetml/2006/main" count="21166" uniqueCount="4313">
  <si>
    <t>Исп</t>
  </si>
  <si>
    <t>№</t>
  </si>
  <si>
    <t>Заказчик</t>
  </si>
  <si>
    <t>Наименование</t>
  </si>
  <si>
    <t>Кол.</t>
  </si>
  <si>
    <t>Ед.</t>
  </si>
  <si>
    <t>Дата</t>
  </si>
  <si>
    <t>Обозначение
(№ чертежа)</t>
  </si>
  <si>
    <r>
      <t xml:space="preserve">Примечание
</t>
    </r>
    <r>
      <rPr>
        <b/>
        <sz val="9"/>
        <rFont val="Arial"/>
        <family val="2"/>
        <charset val="204"/>
      </rPr>
      <t>(профиль и размеры материала)</t>
    </r>
  </si>
  <si>
    <t>Время час.</t>
  </si>
  <si>
    <t>Матер. кг.</t>
  </si>
  <si>
    <t>Цена без НДС</t>
  </si>
  <si>
    <t>Цена с НДС</t>
  </si>
  <si>
    <t>лимит</t>
  </si>
  <si>
    <t>Предоплата Проплата</t>
  </si>
  <si>
    <t>Выдано в тех. отд. готово</t>
  </si>
  <si>
    <t>Выполнение</t>
  </si>
  <si>
    <t>Примечание</t>
  </si>
  <si>
    <t>Стоимость с НДС</t>
  </si>
  <si>
    <t>Стоимость без НДС, руб.</t>
  </si>
  <si>
    <t>Рассчетная стоимость без НДС, руб.</t>
  </si>
  <si>
    <t>Ю</t>
  </si>
  <si>
    <t>ГалоПолимеры</t>
  </si>
  <si>
    <t>Устройство для измерения температуры</t>
  </si>
  <si>
    <t>шт.</t>
  </si>
  <si>
    <t>К090.2073.00.000</t>
  </si>
  <si>
    <t>готово</t>
  </si>
  <si>
    <t>отгр. Январь</t>
  </si>
  <si>
    <t>спец. №196 от 23.01.17</t>
  </si>
  <si>
    <t>Труба DN32  L= 1280</t>
  </si>
  <si>
    <t>К51.032.00.00</t>
  </si>
  <si>
    <t>Труба  DN50 L=100 (изготовить с фланцами 1-50-10 и 1-50-6)</t>
  </si>
  <si>
    <t>К51.050.00.00</t>
  </si>
  <si>
    <t>отгр. январь</t>
  </si>
  <si>
    <t>Труба  DN50 L=2006</t>
  </si>
  <si>
    <t>Труба  DN50 L=501</t>
  </si>
  <si>
    <t>Труба  DN50 L=301</t>
  </si>
  <si>
    <t>Труба DN50  L=200</t>
  </si>
  <si>
    <t>Труба DN50  L=100</t>
  </si>
  <si>
    <t>Труба DN65 L=1903</t>
  </si>
  <si>
    <t>К51.065.00.00</t>
  </si>
  <si>
    <t>Труба DN65 L=1663</t>
  </si>
  <si>
    <t>Труба DN65  L=1473</t>
  </si>
  <si>
    <t>отрг. Январь</t>
  </si>
  <si>
    <t>Труба DN65 L=1413</t>
  </si>
  <si>
    <t>Труба DN65  L=1283</t>
  </si>
  <si>
    <t>Труба DN65  L=1263</t>
  </si>
  <si>
    <t>Труба DN65  L=1158</t>
  </si>
  <si>
    <t>Труба DN65 L=1128</t>
  </si>
  <si>
    <t>Труба DN65 L=1103</t>
  </si>
  <si>
    <t>Труба DN65 L=1038</t>
  </si>
  <si>
    <t>Труба DN65 L=918</t>
  </si>
  <si>
    <t>Труба DN65  L=828</t>
  </si>
  <si>
    <t>Труба DN65 L=803</t>
  </si>
  <si>
    <t>Труба DN65 L=653</t>
  </si>
  <si>
    <t>Труба DN65 L=628</t>
  </si>
  <si>
    <t>Труба DN65 L=558</t>
  </si>
  <si>
    <t>Труба DN65 L=368</t>
  </si>
  <si>
    <t>Труба DN65 L=343</t>
  </si>
  <si>
    <t>Труба DN65  L=328</t>
  </si>
  <si>
    <t>Труба DN65  L=323</t>
  </si>
  <si>
    <t>Труба DN65 L=293</t>
  </si>
  <si>
    <t>Труба DN65 L=223</t>
  </si>
  <si>
    <t>Труба DN65 L=218</t>
  </si>
  <si>
    <t>Труба DN65 L=300</t>
  </si>
  <si>
    <t>Труба DN65  L=200</t>
  </si>
  <si>
    <t>Труба DN65 L=100</t>
  </si>
  <si>
    <t>Труба DN65 L=693</t>
  </si>
  <si>
    <t>К61.065.00.00</t>
  </si>
  <si>
    <t>Труба DN80 L=750</t>
  </si>
  <si>
    <t>К51.080.00.00</t>
  </si>
  <si>
    <t>Труба DN80 L=130 (изготовить с фланцами 1-80-10 и 1-80-6)</t>
  </si>
  <si>
    <t>Труба DN100 L=1960</t>
  </si>
  <si>
    <t>К51.100.00.00</t>
  </si>
  <si>
    <t>Труба DN100 L=1860</t>
  </si>
  <si>
    <t>отгр.январь</t>
  </si>
  <si>
    <t>Труба DN100 L=1700</t>
  </si>
  <si>
    <t>Труба DN100 L=1600</t>
  </si>
  <si>
    <t>Труба DN100 L=1390</t>
  </si>
  <si>
    <t>Труба DN100 L=1355</t>
  </si>
  <si>
    <t>Труба DN100 L=920</t>
  </si>
  <si>
    <t>Труба DN100 L=700</t>
  </si>
  <si>
    <t>Труба DN100 L=590</t>
  </si>
  <si>
    <t>Труба DN100 L=480</t>
  </si>
  <si>
    <t>Труба DN100 L=460</t>
  </si>
  <si>
    <t>Труба DN100 L=410</t>
  </si>
  <si>
    <t>Труба DN100 L=270</t>
  </si>
  <si>
    <t>Труба DN100 L=250</t>
  </si>
  <si>
    <t>Труба DN100 L=2010</t>
  </si>
  <si>
    <t>Труба DN100 L=1420</t>
  </si>
  <si>
    <t>Труба DN100  L=800 мм</t>
  </si>
  <si>
    <t>Труба DN100 L= 750 мм</t>
  </si>
  <si>
    <t>Труба DN150 L=2010</t>
  </si>
  <si>
    <t>К51.150.00.00</t>
  </si>
  <si>
    <t>Труба DN150 L=1770</t>
  </si>
  <si>
    <t>Труба DN150 L=1090</t>
  </si>
  <si>
    <t>Труба DN150 L=1050</t>
  </si>
  <si>
    <t>Отвод 90˚ DN50 со свободным фланцем</t>
  </si>
  <si>
    <t>К62.050.01.00</t>
  </si>
  <si>
    <t>Тройник DN50</t>
  </si>
  <si>
    <t>К53.050.01.00</t>
  </si>
  <si>
    <t>Крестовина DN65</t>
  </si>
  <si>
    <t>К54.065.01.00</t>
  </si>
  <si>
    <t>Переход 065/150 (изготовить с фланцами 1-150-6 и 1-65-10)</t>
  </si>
  <si>
    <t>К57.065/150.00.00</t>
  </si>
  <si>
    <t>Переход 080/100</t>
  </si>
  <si>
    <t>К57.080/100.00.00</t>
  </si>
  <si>
    <t>Переход 100/300 (изготовить с фланцами 1-300-6 и 1-100-10)</t>
  </si>
  <si>
    <t>К57.100/300.00.00</t>
  </si>
  <si>
    <t>Переход 150/300 (изготовить с фланцами 1-300-6 и 1-150-10)</t>
  </si>
  <si>
    <t>К57.150/300.00.00</t>
  </si>
  <si>
    <t>Отвод 90˚ DN032 со свободным фланцем</t>
  </si>
  <si>
    <t>К62.032.01.00</t>
  </si>
  <si>
    <t>А</t>
  </si>
  <si>
    <t>УСМ-2</t>
  </si>
  <si>
    <t>Пластина 2600х300х20мм</t>
  </si>
  <si>
    <t>эскиз</t>
  </si>
  <si>
    <t>Лист S20мм ст.3</t>
  </si>
  <si>
    <t>ПФЗ</t>
  </si>
  <si>
    <t>Ремонт шкива П-6/1</t>
  </si>
  <si>
    <t>образец</t>
  </si>
  <si>
    <t>У</t>
  </si>
  <si>
    <t>проток. №086 от 19.01.17</t>
  </si>
  <si>
    <t>Кассета</t>
  </si>
  <si>
    <t>К30.118.01.000</t>
  </si>
  <si>
    <t>заказ снят</t>
  </si>
  <si>
    <t>Распределитель</t>
  </si>
  <si>
    <t>П017.0031.01.000</t>
  </si>
  <si>
    <t>спец. №198 от 27.01.17</t>
  </si>
  <si>
    <t>МЦ5-групп</t>
  </si>
  <si>
    <t>Гайка</t>
  </si>
  <si>
    <t>МЦ5.2.1576.01.07</t>
  </si>
  <si>
    <t>Круг Ø75  Ст.20</t>
  </si>
  <si>
    <t>отгр. янв.17</t>
  </si>
  <si>
    <t>Гимназия №1</t>
  </si>
  <si>
    <t>Пулеулавливатель</t>
  </si>
  <si>
    <t>Лист S1,2мм ст.08сп/Лист S2мм ст.3</t>
  </si>
  <si>
    <t>3/2,55</t>
  </si>
  <si>
    <t>8-953-940-94-81 Василий</t>
  </si>
  <si>
    <t>Инвестиции и Технологии ШИ</t>
  </si>
  <si>
    <t>Доработка фланца ступицы</t>
  </si>
  <si>
    <t>отгр. Янв.17</t>
  </si>
  <si>
    <t>8-912-725-24-43 Сергей</t>
  </si>
  <si>
    <t>ИК Милеста</t>
  </si>
  <si>
    <t>Рубка листового материала на заготовки</t>
  </si>
  <si>
    <t>ком.</t>
  </si>
  <si>
    <t>материал заказчика</t>
  </si>
  <si>
    <t>Полиспен</t>
  </si>
  <si>
    <t>Полукольцо специальное</t>
  </si>
  <si>
    <t>Круг Ø80  Ст.Латунь</t>
  </si>
  <si>
    <t>ИП Шуракова С.Н.</t>
  </si>
  <si>
    <t>Цементация, термообработка</t>
  </si>
  <si>
    <t>Вал-шестерни (Ø130 и Ø100)</t>
  </si>
  <si>
    <t xml:space="preserve">отгр янв 1 2017 </t>
  </si>
  <si>
    <t>8-912-734-68-96 Юрий</t>
  </si>
  <si>
    <t>Дюняшев</t>
  </si>
  <si>
    <t>Втулка</t>
  </si>
  <si>
    <t>Круг Ø20  Ст.Латунь</t>
  </si>
  <si>
    <t>8-922-660-66-55 Сергей</t>
  </si>
  <si>
    <t>Химзащита</t>
  </si>
  <si>
    <t>Заготовка из листа 1275х1250х5мм</t>
  </si>
  <si>
    <t>Лист S5мм ст.3</t>
  </si>
  <si>
    <t>8-953-138-03-72 Николай</t>
  </si>
  <si>
    <t>Вальцовка обечайки Dвн400х1250, S=5мм</t>
  </si>
  <si>
    <t>К-Ч Кирпичный завод</t>
  </si>
  <si>
    <t>Вал грейфера пересадчика</t>
  </si>
  <si>
    <t>Круг Ø55 Ст.40Х</t>
  </si>
  <si>
    <t>Агафонов А.В.</t>
  </si>
  <si>
    <t>Скоба</t>
  </si>
  <si>
    <t>8-953-675-84-51 Александр</t>
  </si>
  <si>
    <t>Смердов П.А.</t>
  </si>
  <si>
    <t>Полоса</t>
  </si>
  <si>
    <t>Лист S=3 мм ст.3 хк</t>
  </si>
  <si>
    <t>963-551-85-08 Павел</t>
  </si>
  <si>
    <t>Проточка вала</t>
  </si>
  <si>
    <t>Механическая обработка дет. "Болванка"</t>
  </si>
  <si>
    <t>черт. инв. №46510</t>
  </si>
  <si>
    <t>спец. №197 от 13.01.17</t>
  </si>
  <si>
    <t>ООО "ВВмЗ"</t>
  </si>
  <si>
    <t>Диск с кулачком верхний</t>
  </si>
  <si>
    <t>2СБШ200-2-7-0007</t>
  </si>
  <si>
    <t>Круг Ø160 Ст.45</t>
  </si>
  <si>
    <t>отгр. февраль</t>
  </si>
  <si>
    <t>КП №120 от 05.09.2016</t>
  </si>
  <si>
    <t>Диск с кулачком нижний</t>
  </si>
  <si>
    <t>2СБШ200-2-7-0006А</t>
  </si>
  <si>
    <t>Круг Ø130 Ст.45</t>
  </si>
  <si>
    <t>912-821-43-09 Владислав</t>
  </si>
  <si>
    <t>Энергия СМ</t>
  </si>
  <si>
    <t>Фрезерование шпоночного паза и лысок в дет. Вал</t>
  </si>
  <si>
    <t>Шкив D298мм</t>
  </si>
  <si>
    <t xml:space="preserve">  </t>
  </si>
  <si>
    <t>МЦ-5 групп</t>
  </si>
  <si>
    <t>Стойка</t>
  </si>
  <si>
    <t>МЦ5.2.1576.00.01</t>
  </si>
  <si>
    <t>Круг Ø60  Ст.45</t>
  </si>
  <si>
    <t>ООО "Дозатор"</t>
  </si>
  <si>
    <t>Штамповка дет. Планка малая</t>
  </si>
  <si>
    <t>Шайба D=200мм</t>
  </si>
  <si>
    <t>Лист S10 ст.3</t>
  </si>
  <si>
    <t>8-912-827-96-04 Сергей</t>
  </si>
  <si>
    <t>Вал</t>
  </si>
  <si>
    <t>Круг Ø45  Ст.45</t>
  </si>
  <si>
    <t>Агрохимикат</t>
  </si>
  <si>
    <t>Полоса 150х2000х3мм</t>
  </si>
  <si>
    <t>Лист S=3 Ст.3</t>
  </si>
  <si>
    <t>Хлебокомбинат</t>
  </si>
  <si>
    <t>Растачивание отверстий в дет.</t>
  </si>
  <si>
    <t>Сервистехномонтаж</t>
  </si>
  <si>
    <t>Плазменная резка изделия №1151</t>
  </si>
  <si>
    <t>3,26м.п.</t>
  </si>
  <si>
    <t>отгр.. Январь</t>
  </si>
  <si>
    <t>Плазменная резка изделия №1208</t>
  </si>
  <si>
    <t>2,29м.п</t>
  </si>
  <si>
    <t>Плазменная резка изделия №1209</t>
  </si>
  <si>
    <t>2,72м.п</t>
  </si>
  <si>
    <t>Плазменная резка изделия №1210</t>
  </si>
  <si>
    <t>0,71м.п</t>
  </si>
  <si>
    <t>Плазменная резка изделия №1212</t>
  </si>
  <si>
    <t>2,83м.п</t>
  </si>
  <si>
    <t>Плазменная резка изделия №1213</t>
  </si>
  <si>
    <t>3,22м.п</t>
  </si>
  <si>
    <t>Плазменная резка изделия №1214</t>
  </si>
  <si>
    <t>3,2м.п</t>
  </si>
  <si>
    <t>Плазменная резка изделия №1219</t>
  </si>
  <si>
    <t>2,43м.п</t>
  </si>
  <si>
    <t>Плазменная резка изделия №1220</t>
  </si>
  <si>
    <t>1,96м.п</t>
  </si>
  <si>
    <t>Плазменная резка изделия №1221</t>
  </si>
  <si>
    <t>2,32м.п</t>
  </si>
  <si>
    <t>Плазменная резка изделия №1222</t>
  </si>
  <si>
    <t>2,76м.п</t>
  </si>
  <si>
    <t>Плазменная резка изделия №1223</t>
  </si>
  <si>
    <t>2,89м.п</t>
  </si>
  <si>
    <t>Плазменная резка изделия №1224</t>
  </si>
  <si>
    <t>2,87м.п</t>
  </si>
  <si>
    <t>Плазменная резка изделия №3957</t>
  </si>
  <si>
    <t>1,0м.п</t>
  </si>
  <si>
    <t>проток. №088 от 01.02.17</t>
  </si>
  <si>
    <t>Плазменная резка изделия №3959</t>
  </si>
  <si>
    <t>Ремонт вала со шкивом  В 3/2</t>
  </si>
  <si>
    <t>Ремонт крыльчатки вентилятора печи поз. 424/4</t>
  </si>
  <si>
    <t>ИнжСтройКом</t>
  </si>
  <si>
    <t>Ниппель К012.0596.00.001</t>
  </si>
  <si>
    <t>К012.0596.00.001</t>
  </si>
  <si>
    <t>Круг Ø60  Ст.12Х18Н10Т</t>
  </si>
  <si>
    <t>Ниппель К012.0596.00.002</t>
  </si>
  <si>
    <t>К012.0596.00.002</t>
  </si>
  <si>
    <t>Круг Ø70  Ст.12Х18Н10Т</t>
  </si>
  <si>
    <t>Гайка К012.0596.00.003</t>
  </si>
  <si>
    <t>К012.0596.00.003</t>
  </si>
  <si>
    <t>Гайка К012.0596.00.004</t>
  </si>
  <si>
    <t>К012.0596.00.004</t>
  </si>
  <si>
    <t>Кольцо К012.0596.00.006</t>
  </si>
  <si>
    <t>К012.0596.00.006</t>
  </si>
  <si>
    <t>Круг Ø220  Ст.12Х18Н10Т</t>
  </si>
  <si>
    <t>Штуцер К012.0596.00.007</t>
  </si>
  <si>
    <t>К012.0596.00.007</t>
  </si>
  <si>
    <t>Труба 108х6-12Х18Н10Т ГОСТ9940-81</t>
  </si>
  <si>
    <t>Заглушка К012.0596.00.009</t>
  </si>
  <si>
    <t>К012.0596.00.009</t>
  </si>
  <si>
    <t>Штуцер всборе К012.0596.01.000 СБ</t>
  </si>
  <si>
    <t>К012.0596.01.000</t>
  </si>
  <si>
    <t>Круг Ø220 Ст.12Х18Н10Т/Труба 108х6-12Х18Н10Т ГОСТ9940-81</t>
  </si>
  <si>
    <t>9,2/1,8</t>
  </si>
  <si>
    <t>Штуцер К082.0327.00.001</t>
  </si>
  <si>
    <t>К082.0327.00.001</t>
  </si>
  <si>
    <t>Круг Ø20  Ст.12Х18Н10Т</t>
  </si>
  <si>
    <t>Штуцер К082.0327.00.002</t>
  </si>
  <si>
    <t>К082.0327.00.002</t>
  </si>
  <si>
    <t>Круг Ø40  Ст.12Х18Н10Т</t>
  </si>
  <si>
    <t>Штуцер К082.0327.00.003</t>
  </si>
  <si>
    <t>К082.0327.00.003</t>
  </si>
  <si>
    <t>Ниппель К081.0053.00.003</t>
  </si>
  <si>
    <t>К081.0053.00.003</t>
  </si>
  <si>
    <t>Ниппель К095.1301.00.000</t>
  </si>
  <si>
    <t>К095.1301.00.000</t>
  </si>
  <si>
    <t>Ниппель К095.1301.00.000-01</t>
  </si>
  <si>
    <t>К095.1301.00.000-01</t>
  </si>
  <si>
    <t>Ниппель К095.1234.00.000</t>
  </si>
  <si>
    <t>К095.1234.00.000</t>
  </si>
  <si>
    <t>Ниппель К095.1303.00.000</t>
  </si>
  <si>
    <t>К095.1303.00.000</t>
  </si>
  <si>
    <t>Круг Ø25  Ст.12Х18Н10Т</t>
  </si>
  <si>
    <t>Фланец К090.2030.01.001-01</t>
  </si>
  <si>
    <t>К090.2030.01.001-01</t>
  </si>
  <si>
    <t>Круг Ø100 Ст.12Х18Н10Т</t>
  </si>
  <si>
    <t>Фланец К090.2030.01.001-03</t>
  </si>
  <si>
    <t>К090.2030.01.001-03</t>
  </si>
  <si>
    <t>Круг Ø200 Ст.12Х18Н10Т</t>
  </si>
  <si>
    <t>Фланец К090.2030.01.001-04</t>
  </si>
  <si>
    <t>К090.2030.01.001-04</t>
  </si>
  <si>
    <t>Шлифовка дет. Рамка</t>
  </si>
  <si>
    <t>Форсунка</t>
  </si>
  <si>
    <t>П038.0052.00.000</t>
  </si>
  <si>
    <t>72  90%</t>
  </si>
  <si>
    <t>отг февраль</t>
  </si>
  <si>
    <t>спец. №200 от 02.02.17</t>
  </si>
  <si>
    <t>СМК ХимМаш</t>
  </si>
  <si>
    <t>Плазменная резка дет.Диск D130мм S=8мм</t>
  </si>
  <si>
    <t>0,41м.п.</t>
  </si>
  <si>
    <t>МИТО</t>
  </si>
  <si>
    <t>Долбление шпоночного паза в дет.Ступица</t>
  </si>
  <si>
    <t>М9046.06.01.01</t>
  </si>
  <si>
    <t>Долбление шпоночного паза в дет.Шкив вентиляц.</t>
  </si>
  <si>
    <t>М3578.00.01</t>
  </si>
  <si>
    <t>Эпотос-К</t>
  </si>
  <si>
    <t>Корпус  (Буран-0,3) без покраски</t>
  </si>
  <si>
    <t>МПП(р)-0,3.00.10.000</t>
  </si>
  <si>
    <t xml:space="preserve">отгружено </t>
  </si>
  <si>
    <t>Чепецклифт</t>
  </si>
  <si>
    <t>Зажим</t>
  </si>
  <si>
    <t>Лист S8мм ст.3</t>
  </si>
  <si>
    <t>Коновалов И.В.</t>
  </si>
  <si>
    <t>Плита 380х500х8мм</t>
  </si>
  <si>
    <t>отгр.февраль</t>
  </si>
  <si>
    <t>8-982-387-78-86 Игорь</t>
  </si>
  <si>
    <t>Звездочка z=25; t=12,7</t>
  </si>
  <si>
    <t>Круг Ø110 Ст.45</t>
  </si>
  <si>
    <t>отгр.апрель</t>
  </si>
  <si>
    <t>8-922-668-71-32 Валерий</t>
  </si>
  <si>
    <t>Азимут</t>
  </si>
  <si>
    <t>ГидСисГМ_Щ02.00.003 Вал щетки</t>
  </si>
  <si>
    <t>Круг Ø20 Ст. AISI304</t>
  </si>
  <si>
    <t>отгр. март</t>
  </si>
  <si>
    <t>8-926-736-49-26 Евгений</t>
  </si>
  <si>
    <t>ГМ_Б01.00.002 Горловина d38</t>
  </si>
  <si>
    <t>Круг Ø40 Ст. AISI304</t>
  </si>
  <si>
    <t>отгр. Иарт</t>
  </si>
  <si>
    <t>ГМ_Б01.00.005 Гайка</t>
  </si>
  <si>
    <t>Круг Ø60 Ст. AISI304</t>
  </si>
  <si>
    <t>ГМ_Б01.00.006 Крышка</t>
  </si>
  <si>
    <t>Круг Ø45 Ст. AISI304</t>
  </si>
  <si>
    <t>ГМ_Т03.00.002 Опора</t>
  </si>
  <si>
    <t>ГМ_Щ02.00.002-01 Фланец</t>
  </si>
  <si>
    <t>ГМ_Щ02.00.002-02 Фланец</t>
  </si>
  <si>
    <t>ГМ_Щ02.00.003 Вал щетки</t>
  </si>
  <si>
    <t>ОМГ-003.00.00.001 Вал редуктора</t>
  </si>
  <si>
    <t>ОМГ-003.00.00.002 Проставка</t>
  </si>
  <si>
    <t>Круг Ø100 Ст. AISI304</t>
  </si>
  <si>
    <t>ОМГ-003.00.00.003 Фланец</t>
  </si>
  <si>
    <t>Круг Ø100 Полиамид ПА-6</t>
  </si>
  <si>
    <t>отгр.март</t>
  </si>
  <si>
    <t>ОМГ-003.00.00.005 Опора щетки</t>
  </si>
  <si>
    <t>Труба Ду32  L=352</t>
  </si>
  <si>
    <t>К51.032.01.00</t>
  </si>
  <si>
    <t>спец. №199 от 27.01.17</t>
  </si>
  <si>
    <t>Труба Ду32 L=940</t>
  </si>
  <si>
    <t>Труба Ду32 L=1968</t>
  </si>
  <si>
    <t>Тройник Ду50</t>
  </si>
  <si>
    <t>Крестовина Ду65</t>
  </si>
  <si>
    <t>Отвод 90˚ Ду32</t>
  </si>
  <si>
    <t>К55.032.01.00</t>
  </si>
  <si>
    <t>Фланец переходной Ду350/65</t>
  </si>
  <si>
    <t>П090.0005.00.000-022</t>
  </si>
  <si>
    <t>Фланец переходной Ду350/32</t>
  </si>
  <si>
    <t>П090.0005.00.000-025</t>
  </si>
  <si>
    <t>Фланец переходной Ду65/32</t>
  </si>
  <si>
    <t>П090.0005.00.000-101</t>
  </si>
  <si>
    <t>Фланец переходной Ду50/32</t>
  </si>
  <si>
    <t>П090.0005.00.000-106</t>
  </si>
  <si>
    <t>Штуцер нагнетания для насоса НПл 8/16</t>
  </si>
  <si>
    <t>А1730</t>
  </si>
  <si>
    <t>Круг Ø32  Ст.35</t>
  </si>
  <si>
    <t>проток. №087 от 24.01.17</t>
  </si>
  <si>
    <t>Штуцер всасывания для насоса НПл 8/16</t>
  </si>
  <si>
    <t>А1729</t>
  </si>
  <si>
    <t>Круг Ø35  Ст.35</t>
  </si>
  <si>
    <t>Дресвянников А.Н.</t>
  </si>
  <si>
    <t>Заготовки из листа S=5мм</t>
  </si>
  <si>
    <t>Лист S=5 Ст.3</t>
  </si>
  <si>
    <t>8-912-822-30-40 Анатолий</t>
  </si>
  <si>
    <t>Полоса 20х800х2мм</t>
  </si>
  <si>
    <t>Лист S=2 Ст.3</t>
  </si>
  <si>
    <t>отг. Январь</t>
  </si>
  <si>
    <t>Вальцовка кольца</t>
  </si>
  <si>
    <t>ИП Шихова Е.А.</t>
  </si>
  <si>
    <t>Цементация и термообработка</t>
  </si>
  <si>
    <t>к-т.</t>
  </si>
  <si>
    <t>НПО Триада-Пластик</t>
  </si>
  <si>
    <t>Точение дет.Кольцо</t>
  </si>
  <si>
    <t>Шток гидроцилиндра</t>
  </si>
  <si>
    <t>Восстановление колеса транспортера №9</t>
  </si>
  <si>
    <t>Проволока свар. Ø1,2</t>
  </si>
  <si>
    <t>Держатель струны (шайба)</t>
  </si>
  <si>
    <t>Круг Ø 35 Ст.45</t>
  </si>
  <si>
    <t>Фрезерование арматурного прутка L=1000мм</t>
  </si>
  <si>
    <t>Палец ковша короткой тяги</t>
  </si>
  <si>
    <t>Круг Ø100  Ст.45</t>
  </si>
  <si>
    <t>Втулка под палец средней короткой тяги</t>
  </si>
  <si>
    <t>Круг Ø110  Ст.45</t>
  </si>
  <si>
    <t>Палец ковша боковых тяг</t>
  </si>
  <si>
    <t>Круг Ø70  Ст.45</t>
  </si>
  <si>
    <t>Втулка под палец боковых тяг</t>
  </si>
  <si>
    <t>Круг Ø80  Ст.45</t>
  </si>
  <si>
    <t>Изготовление дет. Вал</t>
  </si>
  <si>
    <t>К095.1121.00.001</t>
  </si>
  <si>
    <t>Плазменная резка дет. Фланец D=420мм</t>
  </si>
  <si>
    <t>2,55м/пог</t>
  </si>
  <si>
    <t>Долбление шпоночного паза в дет. Втулка</t>
  </si>
  <si>
    <t xml:space="preserve">СПК колхоз Зерновой  </t>
  </si>
  <si>
    <t>Ремонт корпуса УЦ "Циклон"</t>
  </si>
  <si>
    <t>Лист S2 ст.3</t>
  </si>
  <si>
    <t>8-922-668-70-84 Сергей</t>
  </si>
  <si>
    <t>РСУ-12 плюс</t>
  </si>
  <si>
    <t>Заготовка круг Ø80  L = 0,6 м Ст.У8А</t>
  </si>
  <si>
    <t>Круг Ø80  Ст.У8А</t>
  </si>
  <si>
    <t>44-33-79 Александр</t>
  </si>
  <si>
    <t>Плита 200х250х20 мм</t>
  </si>
  <si>
    <t>Лист S=20 Ст.9ХС</t>
  </si>
  <si>
    <t>Диск D=145 S=25мм</t>
  </si>
  <si>
    <t>Лист S=25 Ст.3</t>
  </si>
  <si>
    <t>Металлстройконструкция</t>
  </si>
  <si>
    <t>Плита 400х250х40мм</t>
  </si>
  <si>
    <t>Лист S=40 Ст.3</t>
  </si>
  <si>
    <t>1,3м/пог</t>
  </si>
  <si>
    <t>Страда</t>
  </si>
  <si>
    <t>Ремонт нагревательного элемента</t>
  </si>
  <si>
    <t>Круг Ø12 Ст.3/Круг Ø40 Ст.3</t>
  </si>
  <si>
    <t>2,25/0,15</t>
  </si>
  <si>
    <t>отгр. Февраль</t>
  </si>
  <si>
    <t>8-922-953-91-83 Костя 912-728-82-10 Александр Николаевич</t>
  </si>
  <si>
    <t>Сантех-комплект43</t>
  </si>
  <si>
    <t>Изготовление дет. Щека К15.01.00.07</t>
  </si>
  <si>
    <t>К15.01.00.07</t>
  </si>
  <si>
    <t>приостановлен</t>
  </si>
  <si>
    <t>Изготовление дет. Щека К15.01.00.08</t>
  </si>
  <si>
    <t>К15.01.00.08</t>
  </si>
  <si>
    <t>Изготовление дет. Щека К15.01.00.09</t>
  </si>
  <si>
    <t>К15.01.00.09</t>
  </si>
  <si>
    <t>Изготовление дет. Шпонка 6х6х40мм</t>
  </si>
  <si>
    <t>К15.01.00.04</t>
  </si>
  <si>
    <t>Плита 150х645х3мм</t>
  </si>
  <si>
    <t>Лист S3 ст.3</t>
  </si>
  <si>
    <t>Ремонт крышки эл. двигателя</t>
  </si>
  <si>
    <t>под подш.307 втулка ф100 Ст.45</t>
  </si>
  <si>
    <t>РемСтанкоСервис</t>
  </si>
  <si>
    <t>на согласовании</t>
  </si>
  <si>
    <t>Плазменная резка изделия №1155</t>
  </si>
  <si>
    <t>мат. заказчика ст.20Х23Н18 S3мм</t>
  </si>
  <si>
    <t>0,5м.п.</t>
  </si>
  <si>
    <t>Плазменная резка изделия №1215</t>
  </si>
  <si>
    <t>0,51м.п</t>
  </si>
  <si>
    <t>Плазменная резка изделия №1216</t>
  </si>
  <si>
    <t>0,52м.п</t>
  </si>
  <si>
    <t>Плазменная резка изделия №1217</t>
  </si>
  <si>
    <t>Плазменная резка изделия №3958</t>
  </si>
  <si>
    <t>Плита 360х660х50мм</t>
  </si>
  <si>
    <t>Лист S50 ст.3</t>
  </si>
  <si>
    <t>2,1м.п</t>
  </si>
  <si>
    <t>Ходырев В.С.</t>
  </si>
  <si>
    <t>Полоса 80х1250х3мм</t>
  </si>
  <si>
    <t>8-963-000-04-72 Денис</t>
  </si>
  <si>
    <t>Вставка</t>
  </si>
  <si>
    <t xml:space="preserve">МПП(р)-8.01.30.004 </t>
  </si>
  <si>
    <t>Труба 10х2,2 ГОСТ3262 Ст.3</t>
  </si>
  <si>
    <t>отгружено</t>
  </si>
  <si>
    <t>Втулка кабельная</t>
  </si>
  <si>
    <t>МПП(р)-8.01.70.002</t>
  </si>
  <si>
    <t>Шестигранник S22 Ст.35</t>
  </si>
  <si>
    <t>Гайка активатора</t>
  </si>
  <si>
    <t xml:space="preserve">МПП(р)-8.01.30.006 </t>
  </si>
  <si>
    <t>Лист S=5 Ст. 08Ю</t>
  </si>
  <si>
    <t xml:space="preserve">МПП(р)-8.01.40.002 </t>
  </si>
  <si>
    <t>Шестигранник S36 Ст. 35</t>
  </si>
  <si>
    <t>Корпус защитный</t>
  </si>
  <si>
    <t xml:space="preserve">МПП(р)-8.01.70.001 </t>
  </si>
  <si>
    <t>Труба 32x3,2  ГОСТ 3262 Ст. 3</t>
  </si>
  <si>
    <t>Штуцер боковой</t>
  </si>
  <si>
    <t>МПП(р)-8.01.30.003</t>
  </si>
  <si>
    <t>Круг ø40 ст 20</t>
  </si>
  <si>
    <t>Штуцер</t>
  </si>
  <si>
    <t xml:space="preserve">МПП(р)-8.01.00.018 </t>
  </si>
  <si>
    <t>Горловина верхняя</t>
  </si>
  <si>
    <t>МПП(р)-8.00.10.004-01</t>
  </si>
  <si>
    <t>Круг ø42 ст.20</t>
  </si>
  <si>
    <t>ПСО Нефтегаздиагностика</t>
  </si>
  <si>
    <t>Обечайка коническая ø670хø630х500</t>
  </si>
  <si>
    <t>Лист S = 8 ст.3 г.к. (Плазма 3 м/п)</t>
  </si>
  <si>
    <t>Фрезерование лысок в дет. Вилка оси мешалки</t>
  </si>
  <si>
    <t>Втулка наружняя</t>
  </si>
  <si>
    <t>Круг Ø50  Ст.45</t>
  </si>
  <si>
    <t>Втулка внутренняя</t>
  </si>
  <si>
    <t>К-Ч кирпичный завод</t>
  </si>
  <si>
    <t>Ремонт дет. Кронштейн</t>
  </si>
  <si>
    <t>ВятПроект</t>
  </si>
  <si>
    <t>Фрезерование полок дет. Швеллер</t>
  </si>
  <si>
    <t>8-912-720-22-73 Александр</t>
  </si>
  <si>
    <t>Типография Вятка</t>
  </si>
  <si>
    <t>Шлифовка просечных ножей</t>
  </si>
  <si>
    <t>Изготовление корпуса газогенератора</t>
  </si>
  <si>
    <t>МПП(р)-50.04.20.000 СБ</t>
  </si>
  <si>
    <t>материал заказчика, проволока Ø0,8 ст.08Г2С</t>
  </si>
  <si>
    <t>Трансформ-групп</t>
  </si>
  <si>
    <t>Пуансон</t>
  </si>
  <si>
    <t>Ш5-11</t>
  </si>
  <si>
    <t>Круг Ø 20 ст. Х6ВФ</t>
  </si>
  <si>
    <t>Матрица</t>
  </si>
  <si>
    <t>Ш15-03</t>
  </si>
  <si>
    <t>Лист S = 40 ст. ХВГ</t>
  </si>
  <si>
    <t>отгр. аптрель</t>
  </si>
  <si>
    <t>Ш15-08</t>
  </si>
  <si>
    <t>ст. Х12Ф1</t>
  </si>
  <si>
    <t>отгр. апрель</t>
  </si>
  <si>
    <t>Сигма</t>
  </si>
  <si>
    <t>Нож дробилки</t>
  </si>
  <si>
    <t>Круг Ø130  Ст.45</t>
  </si>
  <si>
    <t>отгр. апррель</t>
  </si>
  <si>
    <t>Планшайба</t>
  </si>
  <si>
    <t>И7000.00.01</t>
  </si>
  <si>
    <t>ст.3</t>
  </si>
  <si>
    <t>Кировский ЗБИ</t>
  </si>
  <si>
    <t>Торцевание поверхности дет. Направляющая</t>
  </si>
  <si>
    <t>8-962-894-74-64 Денис</t>
  </si>
  <si>
    <t>ООО "МТД"</t>
  </si>
  <si>
    <t>Опора  Н28</t>
  </si>
  <si>
    <t>СМ 017.01.02.01</t>
  </si>
  <si>
    <t>отгр. Февр. 90</t>
  </si>
  <si>
    <t>Фрезерование дет. Вал дозатора</t>
  </si>
  <si>
    <t>ЕСМ-163.000 СБ</t>
  </si>
  <si>
    <t>Полоса 90х1250х3мм</t>
  </si>
  <si>
    <t>Шлифовка дет. Корпус</t>
  </si>
  <si>
    <t>Термообработка и шлифовка дет.Фильера</t>
  </si>
  <si>
    <t>Изготовление дет. Заглушка</t>
  </si>
  <si>
    <t>Шлифовка ножей</t>
  </si>
  <si>
    <t>ООО "Евростройсервис"</t>
  </si>
  <si>
    <t>ШФ902.810.001</t>
  </si>
  <si>
    <t>Лист S=50 мм ст.У8А</t>
  </si>
  <si>
    <t>ШФ902.810.006</t>
  </si>
  <si>
    <t>Основание</t>
  </si>
  <si>
    <t>ШФ902.810.002</t>
  </si>
  <si>
    <t>Лист S= 20 Ст. 3</t>
  </si>
  <si>
    <t>Плита верхняя</t>
  </si>
  <si>
    <t>ШФ902.810.005</t>
  </si>
  <si>
    <t>Лист S= 20 Ст. 45</t>
  </si>
  <si>
    <t>Наколка</t>
  </si>
  <si>
    <t>ШФ902.810.004</t>
  </si>
  <si>
    <t>отгр. Аирель</t>
  </si>
  <si>
    <t>Болт</t>
  </si>
  <si>
    <t>ШФ902.810.003</t>
  </si>
  <si>
    <t>Обечайка ø602х500х4</t>
  </si>
  <si>
    <t>Лист S=4 мм ст.3 хк</t>
  </si>
  <si>
    <t>Патрубок</t>
  </si>
  <si>
    <t>П003.0017.00.000</t>
  </si>
  <si>
    <t>спец. №201 от 13.02.17</t>
  </si>
  <si>
    <t>Опалев К.В.</t>
  </si>
  <si>
    <t>8-922-905-64-90 Константин</t>
  </si>
  <si>
    <t>Плазменная резка заготовки D=620мм</t>
  </si>
  <si>
    <t>2м.п.</t>
  </si>
  <si>
    <t>ИП Прокашев В.А.</t>
  </si>
  <si>
    <t>Термообработка и шлифовка дет. Кольцо</t>
  </si>
  <si>
    <t>8-912-827-46-10 Николай</t>
  </si>
  <si>
    <t>Катушка Ду65 L=2000</t>
  </si>
  <si>
    <t>К51.065.01.000</t>
  </si>
  <si>
    <t>спец. №202 от 10.03.17</t>
  </si>
  <si>
    <t>Доработка дет. Вал d=180мм</t>
  </si>
  <si>
    <t>отгр. Март</t>
  </si>
  <si>
    <t>Доработка дет. Вал d=240мм</t>
  </si>
  <si>
    <t>Лист S= 20 Ст. 3, круг Ø100  Ст. 3</t>
  </si>
  <si>
    <t>ООО ПКФ ЛСТК-43</t>
  </si>
  <si>
    <t>Проточка дет. Поплавок</t>
  </si>
  <si>
    <t>8-953-696-45-92 Игорь</t>
  </si>
  <si>
    <t>Броня перехода Ду65/Ду150</t>
  </si>
  <si>
    <t>К57.065/150.01.00</t>
  </si>
  <si>
    <t>спец. №203 от 27.02.17</t>
  </si>
  <si>
    <t>Широких Л.А</t>
  </si>
  <si>
    <t>Полоса 1100х80х16</t>
  </si>
  <si>
    <t>Лист S=16 мм ст.3 гк</t>
  </si>
  <si>
    <t>Дозатор</t>
  </si>
  <si>
    <t>Термообработка деталей (закалка + отпуск)</t>
  </si>
  <si>
    <t>Винт ходовой с гайкой к станку 16К62</t>
  </si>
  <si>
    <t>Круг Ø30 Ст.45/Круг Ø60 Ст.БрАЖ9-4</t>
  </si>
  <si>
    <t>4,1/2,0</t>
  </si>
  <si>
    <t>ООО СиБ</t>
  </si>
  <si>
    <t>Корпус подшипника</t>
  </si>
  <si>
    <t>Термообработка детали (закалка + отпуск)</t>
  </si>
  <si>
    <t>Штамп гибки опор</t>
  </si>
  <si>
    <t>ШТ0373.000</t>
  </si>
  <si>
    <t>Переходник к клапану (тип 1)</t>
  </si>
  <si>
    <t>Шестигр 27 ст.20</t>
  </si>
  <si>
    <t>Переходник к клапану (тип 2)</t>
  </si>
  <si>
    <t>Круг Ø30  Ст.3</t>
  </si>
  <si>
    <t>Вал с гайкой и шпонкой + Т.О.</t>
  </si>
  <si>
    <t>Круг Ø75 ст.45/Круг Ø80 ст.3</t>
  </si>
  <si>
    <t>13,5/0,6</t>
  </si>
  <si>
    <t>отг. Март</t>
  </si>
  <si>
    <t>Кронштейн фаски</t>
  </si>
  <si>
    <t>Лист S=16 ст.3/Лист S=10 ст.3</t>
  </si>
  <si>
    <t>1,75/0,25</t>
  </si>
  <si>
    <t>отгр. Апрель</t>
  </si>
  <si>
    <t>Крепление ножа фаски</t>
  </si>
  <si>
    <t>Лист S20 ст.3</t>
  </si>
  <si>
    <t>Держатель ножа фаски</t>
  </si>
  <si>
    <t>Лист S=10 ст.3</t>
  </si>
  <si>
    <t>Держатель ножа фаски зеркальный</t>
  </si>
  <si>
    <t>Держатель ножа фаски верхний</t>
  </si>
  <si>
    <t>Нож для снятия фаски 1, S=2,8мм</t>
  </si>
  <si>
    <t>КЧКЗ.3.03.001</t>
  </si>
  <si>
    <t>Лист S=3 ст.65Г</t>
  </si>
  <si>
    <t>отгр. Апррель</t>
  </si>
  <si>
    <t>Нож для снятия фаски 2, S=2,8мм</t>
  </si>
  <si>
    <t>КЧКЗ.3.03.002</t>
  </si>
  <si>
    <t>Шкив D80 (профиль В)</t>
  </si>
  <si>
    <t>Шкив D130 (профиль В)</t>
  </si>
  <si>
    <t>Доработка отв. в ступице дет. Звездочка</t>
  </si>
  <si>
    <t>Полоса 40х1250х3мм</t>
  </si>
  <si>
    <t>8-963-551-85-08 Павел</t>
  </si>
  <si>
    <t>Кольцо укрепляющее</t>
  </si>
  <si>
    <t>П010.0232.00.001</t>
  </si>
  <si>
    <t>Лист S=10 мм ст.3</t>
  </si>
  <si>
    <t>спец. №204 от 28.02.17</t>
  </si>
  <si>
    <t>Болт М20х1,5</t>
  </si>
  <si>
    <t>Шестигр 30 ст.20</t>
  </si>
  <si>
    <t>8-909-133-00-33 Артем</t>
  </si>
  <si>
    <t>Техмаш</t>
  </si>
  <si>
    <t>Плазменная резка заготовок из листа</t>
  </si>
  <si>
    <t xml:space="preserve">изготовление корпуса модуля </t>
  </si>
  <si>
    <t>МПП(р)-50.04.10.000</t>
  </si>
  <si>
    <t xml:space="preserve"> пров. Ø0,8 ст.08Г2С, краска</t>
  </si>
  <si>
    <t>Плита 300х1200х8мм</t>
  </si>
  <si>
    <t>Лист S=8 мм ст.3</t>
  </si>
  <si>
    <t>3м/п</t>
  </si>
  <si>
    <t>НПО Триада пластик</t>
  </si>
  <si>
    <t>Насос НСФБ 30/34</t>
  </si>
  <si>
    <t>ТР 65.00.000-21</t>
  </si>
  <si>
    <t>с обраб. Фторопласта</t>
  </si>
  <si>
    <t>Штуцер Ду600</t>
  </si>
  <si>
    <t>К06.125.01.012</t>
  </si>
  <si>
    <t>спец. №205 от 17.03.17</t>
  </si>
  <si>
    <t>Крышка (вытяжка заготовки)</t>
  </si>
  <si>
    <t>МПП(р)-15.00.10.001</t>
  </si>
  <si>
    <t>мат. заказчика</t>
  </si>
  <si>
    <t>Вальцовка заготовок</t>
  </si>
  <si>
    <t>ООО "Колорадо"</t>
  </si>
  <si>
    <t>Плита распределительная (черт.КД1.04.02.000)</t>
  </si>
  <si>
    <t>КД1.04.02.000</t>
  </si>
  <si>
    <t>Круг Ø220  Ст.AISI 316L</t>
  </si>
  <si>
    <t>КП №226 от 10.03.2017</t>
  </si>
  <si>
    <t>Гайка М112х2</t>
  </si>
  <si>
    <t>Лист S=30 мм ст.3</t>
  </si>
  <si>
    <t>Евростройсервис</t>
  </si>
  <si>
    <t>СПТ000.000СБ-Корпус формовочный</t>
  </si>
  <si>
    <t>СПТ000.000СБ</t>
  </si>
  <si>
    <t>ст.</t>
  </si>
  <si>
    <t>отгр. май</t>
  </si>
  <si>
    <t>КП №185 от 06.03.2017</t>
  </si>
  <si>
    <t>СПТ001-Сухарь</t>
  </si>
  <si>
    <t>СПТ001</t>
  </si>
  <si>
    <t>ст.У8А</t>
  </si>
  <si>
    <t>Плита 1250х150х20мм</t>
  </si>
  <si>
    <t>Лист S=20 мм ст.3</t>
  </si>
  <si>
    <t>2,8м/п</t>
  </si>
  <si>
    <t>Катушка Ду-219 L-1600</t>
  </si>
  <si>
    <t>СТП-044-54-02</t>
  </si>
  <si>
    <t>спец. №206 от 31.03.17</t>
  </si>
  <si>
    <t>Катушка Ду-219 L-400</t>
  </si>
  <si>
    <t>Отвод 90-219*6 Ст-20( один фланец свободный)</t>
  </si>
  <si>
    <t>Полоса 1850х100х12мм</t>
  </si>
  <si>
    <t>Лист S=12 мм ст.3</t>
  </si>
  <si>
    <t>4м/п</t>
  </si>
  <si>
    <t>Макрон ТК</t>
  </si>
  <si>
    <t>Ремонт штампа</t>
  </si>
  <si>
    <t>ШТ0374.000</t>
  </si>
  <si>
    <t>Фланец</t>
  </si>
  <si>
    <t>КД002.0003.02.301</t>
  </si>
  <si>
    <t>спец. №207 от 10.03.17</t>
  </si>
  <si>
    <t>КД002.0003.02.302</t>
  </si>
  <si>
    <t>КД002.0003.02.303</t>
  </si>
  <si>
    <t>Устройство М20х1,5</t>
  </si>
  <si>
    <t>КД002.0003.02.700</t>
  </si>
  <si>
    <t>Плазменная резка дет. Рамка</t>
  </si>
  <si>
    <t>4,2м/п</t>
  </si>
  <si>
    <t>Изготовление дет. Воронка</t>
  </si>
  <si>
    <t>Долбление шпоночного паза в детали</t>
  </si>
  <si>
    <t>Катушка Ду500  L=1720</t>
  </si>
  <si>
    <t>СТП 044-54-02</t>
  </si>
  <si>
    <t>спец. №208 от 31.03.17</t>
  </si>
  <si>
    <t>Катушка Ду500  L=150</t>
  </si>
  <si>
    <t>Тройник Ду400хДу125  L=520</t>
  </si>
  <si>
    <t>М.02157.10.000</t>
  </si>
  <si>
    <t xml:space="preserve">Тройник Ду300хДу125 (штуцер) L=480 </t>
  </si>
  <si>
    <t>Штуцер Ду125 (центр отв d240)</t>
  </si>
  <si>
    <t>М.02157.27.000</t>
  </si>
  <si>
    <t>Штуцер Ду125 (центр отв d210)</t>
  </si>
  <si>
    <t>М.02157.08.000</t>
  </si>
  <si>
    <t>Катушка переходная Ду300/Ду400  L=1720</t>
  </si>
  <si>
    <t>М01985.12.000</t>
  </si>
  <si>
    <t>Заглушка торцевая Ду500</t>
  </si>
  <si>
    <t>М.02157.39.000</t>
  </si>
  <si>
    <t>Тройник Ду500хДу125 (штуцер) L=500</t>
  </si>
  <si>
    <t>проток. №088 от 10.02.17</t>
  </si>
  <si>
    <t>Катушка Ду150 L=1000</t>
  </si>
  <si>
    <t>К51.150.01.00</t>
  </si>
  <si>
    <t>спец. №209 от 13.03.17</t>
  </si>
  <si>
    <t>Катушка Ду150 L=1050</t>
  </si>
  <si>
    <t>Патрубок Ду150</t>
  </si>
  <si>
    <t>К52.150.01.00</t>
  </si>
  <si>
    <t>Катушка Ду150 L=1570</t>
  </si>
  <si>
    <t>Катушка Ду150 L=350 со свободным фланцем</t>
  </si>
  <si>
    <t>К61.150.01.00</t>
  </si>
  <si>
    <t>спец. №210 от 07.04.17</t>
  </si>
  <si>
    <t>Крышка</t>
  </si>
  <si>
    <t>Лист S=16 мм ст.3</t>
  </si>
  <si>
    <t>МеталлСтройКонструкция</t>
  </si>
  <si>
    <t>Обечайка D400х570х5мм</t>
  </si>
  <si>
    <t>Лист S=5 мм ст.3</t>
  </si>
  <si>
    <t>Обечайка D500х570х5мм</t>
  </si>
  <si>
    <t>Обечайка D720х595х5мм</t>
  </si>
  <si>
    <t>Обечайка D800х595х5мм</t>
  </si>
  <si>
    <t>Обечайка D1220х625х5мм</t>
  </si>
  <si>
    <t>Полоса 250х1250х16мм</t>
  </si>
  <si>
    <t>Нож (угол 70 град)</t>
  </si>
  <si>
    <t>ст.65Г</t>
  </si>
  <si>
    <t>Нож (угол 50 град)</t>
  </si>
  <si>
    <t>отгр. июнь</t>
  </si>
  <si>
    <t>Труба Dн400х1000х3мм</t>
  </si>
  <si>
    <t>Лист S=3 мм ст.3гк</t>
  </si>
  <si>
    <t>Труба Dн280х1000х3мм</t>
  </si>
  <si>
    <t>ООО "Титан"</t>
  </si>
  <si>
    <t>Изготовление корпуса головки</t>
  </si>
  <si>
    <t>ГРШ 01.01</t>
  </si>
  <si>
    <t>отгр.март 416+123</t>
  </si>
  <si>
    <t>Стенка 1930х930 поз.7</t>
  </si>
  <si>
    <t>К038.0353.01.000</t>
  </si>
  <si>
    <t>Лист S=12 мм ст.3гк</t>
  </si>
  <si>
    <t>спец. №211 от 16.03.17</t>
  </si>
  <si>
    <t>Катод</t>
  </si>
  <si>
    <t>К038.0353.01.001</t>
  </si>
  <si>
    <t>Лист S=6 мм ст.3гк</t>
  </si>
  <si>
    <t>Катод торцевой</t>
  </si>
  <si>
    <t>К038.0353.01.010</t>
  </si>
  <si>
    <t>Белый Ветер</t>
  </si>
  <si>
    <t>Кольцо</t>
  </si>
  <si>
    <t>Лист S=6 мм ст.3</t>
  </si>
  <si>
    <t>0,25/0,7м/п</t>
  </si>
  <si>
    <t>8-953-677-77-14 Алексей</t>
  </si>
  <si>
    <t>Пластина №1</t>
  </si>
  <si>
    <t>1 м/п</t>
  </si>
  <si>
    <t>Пластина №2</t>
  </si>
  <si>
    <t>0,95 м/п</t>
  </si>
  <si>
    <t>Реплайн</t>
  </si>
  <si>
    <t>Детали к штампу ШПУ901.201</t>
  </si>
  <si>
    <t>КП №230 от 17.03.2017</t>
  </si>
  <si>
    <t>Нелюбов А.М.</t>
  </si>
  <si>
    <t>Звездочка z=48; t=15,875</t>
  </si>
  <si>
    <t>Труба Ду32 L=2000</t>
  </si>
  <si>
    <t>Труба Ду32 L=1955</t>
  </si>
  <si>
    <t>Труба Ду32 L=1765</t>
  </si>
  <si>
    <t>Труба Ду32 L=995</t>
  </si>
  <si>
    <t>Труба Ду32 L=955</t>
  </si>
  <si>
    <t>Труба Ду32 L=855</t>
  </si>
  <si>
    <t>Труба Ду32 L=735</t>
  </si>
  <si>
    <t>Труба Ду32 L=780</t>
  </si>
  <si>
    <t>Труба Ду32 L=665</t>
  </si>
  <si>
    <t>Труба Ду32 L=565</t>
  </si>
  <si>
    <t>Труба Ду32 L=495</t>
  </si>
  <si>
    <t>Труба Ду32 L=440</t>
  </si>
  <si>
    <t>Труба Ду32 L=375</t>
  </si>
  <si>
    <t>Труба Ду32 L=275</t>
  </si>
  <si>
    <t>Труба Ду32 L=235</t>
  </si>
  <si>
    <t>Труба Ду32 L=220</t>
  </si>
  <si>
    <t>Труба Ду32 L=175</t>
  </si>
  <si>
    <t>Труба Ду32 L=125</t>
  </si>
  <si>
    <t>Труба Ду32 L=95</t>
  </si>
  <si>
    <t>Труба Ду50 L=920</t>
  </si>
  <si>
    <t>К51.050.01.00</t>
  </si>
  <si>
    <t>Труба Ду50 L=100</t>
  </si>
  <si>
    <t>Отвод 90˚ Ду32 со свободным фланцем</t>
  </si>
  <si>
    <t>Отвод 90˚ Ду50 со свободным фланцем</t>
  </si>
  <si>
    <t>Тройник Ду32</t>
  </si>
  <si>
    <t>К86-1,0.32.00.000</t>
  </si>
  <si>
    <t>К53.050.01.000</t>
  </si>
  <si>
    <t>Труба Ду100 L=490</t>
  </si>
  <si>
    <t>К51.100.01.00</t>
  </si>
  <si>
    <t>Труба Ду100 L=590</t>
  </si>
  <si>
    <t>Труба Ду100 L=740</t>
  </si>
  <si>
    <t>Труба Ду100 L=990</t>
  </si>
  <si>
    <t>Труба Ду100 L=1490</t>
  </si>
  <si>
    <t>Труба Ду100 L=1990</t>
  </si>
  <si>
    <t>Отвод 90˚ Ду100 со свободным фланцем</t>
  </si>
  <si>
    <t>К62.100.01.00</t>
  </si>
  <si>
    <t>Тройник Ду100</t>
  </si>
  <si>
    <t>К53.100.01.00</t>
  </si>
  <si>
    <t>Труба Ду100 L=1130</t>
  </si>
  <si>
    <t>Шток</t>
  </si>
  <si>
    <t>К094.0540.00.000</t>
  </si>
  <si>
    <t>Круг Ø12  Ст. 12Х18Н10Т</t>
  </si>
  <si>
    <t>спец. №213 от 17.03.17</t>
  </si>
  <si>
    <t>Пластина 640х640х30мм</t>
  </si>
  <si>
    <t>3,8м/пог</t>
  </si>
  <si>
    <t>П094.0081.00.000</t>
  </si>
  <si>
    <t>Круг Ø13  Ст. 12Х18Н10Т</t>
  </si>
  <si>
    <t>спец. №214 от 31.03.17</t>
  </si>
  <si>
    <t>Шестерня ведущая привода</t>
  </si>
  <si>
    <t>М7715.00.09</t>
  </si>
  <si>
    <t>Полоса 1800х60х14</t>
  </si>
  <si>
    <t>Лист S=14 мм ст.3</t>
  </si>
  <si>
    <t>Полоса 250х60х20</t>
  </si>
  <si>
    <t>Шток (нового образца)</t>
  </si>
  <si>
    <t>П094.0081.00.000 изм 1</t>
  </si>
  <si>
    <t>спец. №215 от 31.03.17</t>
  </si>
  <si>
    <t>Шток (старого образца)</t>
  </si>
  <si>
    <t>Вяткаплитпром</t>
  </si>
  <si>
    <t>Восстановление резьбовых отв. в дет. Диск</t>
  </si>
  <si>
    <t>Круг Ø45  Ст. 12Х18Н10Т</t>
  </si>
  <si>
    <t>8-953-670-15-63 Артем Собенин</t>
  </si>
  <si>
    <t>Прижим</t>
  </si>
  <si>
    <t>лист S=40  ст.3</t>
  </si>
  <si>
    <t>отгр. сентябрь</t>
  </si>
  <si>
    <t>Прижим 2</t>
  </si>
  <si>
    <t>лист S=50  ст.3</t>
  </si>
  <si>
    <t>Контрпланка</t>
  </si>
  <si>
    <t>Нож рубительный</t>
  </si>
  <si>
    <t>лист S=16  ст.40Х</t>
  </si>
  <si>
    <t>отгр. июль</t>
  </si>
  <si>
    <t>Прижим (для заточки ножей на МРН-100)</t>
  </si>
  <si>
    <t>отгр. Ентябрь</t>
  </si>
  <si>
    <t>Пластина (для заточки ножей на МРН-100)</t>
  </si>
  <si>
    <t>лист S=5  ст.3</t>
  </si>
  <si>
    <t>отгр. Май</t>
  </si>
  <si>
    <t>Втулка (выгружной шнек)</t>
  </si>
  <si>
    <t>Круг Ø90  Ст.БрАЖ9-4</t>
  </si>
  <si>
    <t>Восстановление шейки дет. Шнек выгружной</t>
  </si>
  <si>
    <t>Звездочка z=25; t=15,875</t>
  </si>
  <si>
    <t>Круг Ø140  Ст.45</t>
  </si>
  <si>
    <t>Долбление шпоночн. паза в дет. Полумуфта (плюс 2 шпонки в комплекте)</t>
  </si>
  <si>
    <t>Круг Ø20  Ст.45</t>
  </si>
  <si>
    <t>Шайба специальная</t>
  </si>
  <si>
    <t xml:space="preserve">Доработка хвостовика дет. Вал-шестерня (отжиг с последующей термообработкой) </t>
  </si>
  <si>
    <t>Сверление отв. в трубе 159х6мм (штуцер d=76х4)</t>
  </si>
  <si>
    <t>8-909-721-98-59 Алексей Яшинов</t>
  </si>
  <si>
    <t>Обработка кромки под сварку в тройнике</t>
  </si>
  <si>
    <t>Плазменный раскрой листового материала</t>
  </si>
  <si>
    <t>Вальцовка обечайки Dвн.=308х405мм S6мм</t>
  </si>
  <si>
    <t>8-912-737-49-01 Валентина Павловна</t>
  </si>
  <si>
    <t>Плита тестоделителя</t>
  </si>
  <si>
    <t>лист S=12  ст.3</t>
  </si>
  <si>
    <t>отгр март</t>
  </si>
  <si>
    <t>Штамп ШОП904.703.000</t>
  </si>
  <si>
    <t>ШОП904.703.000</t>
  </si>
  <si>
    <t>КП №231 от 24.03.2017</t>
  </si>
  <si>
    <t>Тяга (430-ш2/6)</t>
  </si>
  <si>
    <t>430-ш2/6</t>
  </si>
  <si>
    <t>лист S=50  ст.У8</t>
  </si>
  <si>
    <t>отгр.июнь</t>
  </si>
  <si>
    <t>КП №242 от 07.04.2017</t>
  </si>
  <si>
    <t>Тяга (430-ш2/10)</t>
  </si>
  <si>
    <t>430-ш2/10</t>
  </si>
  <si>
    <t>Матрица-вилка (090116)</t>
  </si>
  <si>
    <t>Круг Ø40  Ст.9ХС</t>
  </si>
  <si>
    <t>Матрица (ПРС001)</t>
  </si>
  <si>
    <t>ПРС001</t>
  </si>
  <si>
    <t>Тарасов А.В.</t>
  </si>
  <si>
    <t>Завтуливание шейки вала под сальник</t>
  </si>
  <si>
    <t>Круг Ø40  Ст.45</t>
  </si>
  <si>
    <t>8961-563-86-51 Андрей</t>
  </si>
  <si>
    <t>МТД</t>
  </si>
  <si>
    <t>Гибка опоры Energy на кватру</t>
  </si>
  <si>
    <t xml:space="preserve">МЦ5.13.05.01.00.02  </t>
  </si>
  <si>
    <t xml:space="preserve">Гибка опоры колесной большой </t>
  </si>
  <si>
    <t>МЦ 5.12.06.13.00.01</t>
  </si>
  <si>
    <t xml:space="preserve">Гибка опоры колесной малой </t>
  </si>
  <si>
    <t>МЦ 5.12.06.90.00.01</t>
  </si>
  <si>
    <t>Звездочка</t>
  </si>
  <si>
    <t>МЦ5.2.1988.01.01</t>
  </si>
  <si>
    <t>Колесо червячное m=2, z2=30</t>
  </si>
  <si>
    <t>МЦ5.2.1989.01.01</t>
  </si>
  <si>
    <t>Круг Ø80 БрАЖ9-4</t>
  </si>
  <si>
    <t>6</t>
  </si>
  <si>
    <t>Питатель пневматический</t>
  </si>
  <si>
    <t>КД063.0002.00.000</t>
  </si>
  <si>
    <t>спец. №216 от 11.04.17</t>
  </si>
  <si>
    <t>Катушка К15.01.02.01</t>
  </si>
  <si>
    <t>К15.01.02.01</t>
  </si>
  <si>
    <t>спец. №217 от 27.03.17</t>
  </si>
  <si>
    <t>Вставка К15.01.02.13</t>
  </si>
  <si>
    <t>К15.01.02.13</t>
  </si>
  <si>
    <t>Стойка К15.01.00.19</t>
  </si>
  <si>
    <t>К15.01.00.19</t>
  </si>
  <si>
    <t>Долбление шпоночного паза в дет.Щека</t>
  </si>
  <si>
    <t>Испытание шлиф. Круга</t>
  </si>
  <si>
    <t>Токоподвод</t>
  </si>
  <si>
    <t>К20.168.03.000</t>
  </si>
  <si>
    <t>90% 268</t>
  </si>
  <si>
    <t>отгр. Май 350+ июнь 250</t>
  </si>
  <si>
    <t>спец. №218 от 14.04.17</t>
  </si>
  <si>
    <t>Тройник Ду300/65 L=690мм. поз.39</t>
  </si>
  <si>
    <t>спец. №220 от 07.04.17</t>
  </si>
  <si>
    <t>Катушка Ду250 под гуммировку L=1790мм. поз.31</t>
  </si>
  <si>
    <t>Штамп пробивки уголка</t>
  </si>
  <si>
    <t>ШПУ901.201</t>
  </si>
  <si>
    <t>КП №234 от 29.03.2017</t>
  </si>
  <si>
    <t>Палец</t>
  </si>
  <si>
    <t>Круг Ø75  Ст.45</t>
  </si>
  <si>
    <t>отгр. Август</t>
  </si>
  <si>
    <t>Круг Ø90  Ст.45</t>
  </si>
  <si>
    <t>Петля верхняя (левая, правая)</t>
  </si>
  <si>
    <t>70-4677.03.00_70-4677.04.00</t>
  </si>
  <si>
    <t>Ст.3</t>
  </si>
  <si>
    <t>КП №241 от 05.04.2017</t>
  </si>
  <si>
    <t>Петля нижняя (левая, правая)</t>
  </si>
  <si>
    <t>70-4677.05.00_70-4677.05.00</t>
  </si>
  <si>
    <t>Болт крепления ковша элеватора</t>
  </si>
  <si>
    <t>Круг Ø24  Ст.20</t>
  </si>
  <si>
    <t>спец. №219 от 30.03.17</t>
  </si>
  <si>
    <t>ВятМК</t>
  </si>
  <si>
    <t>Штамп для вырубки квадратной пластины</t>
  </si>
  <si>
    <t>по Т.З. заказчика</t>
  </si>
  <si>
    <t>КП №236 от 31.03.2017</t>
  </si>
  <si>
    <t>Растачивание отв. в корпусе</t>
  </si>
  <si>
    <t>8-922-668-71-32 Квач</t>
  </si>
  <si>
    <t>Шкив (профиль А)</t>
  </si>
  <si>
    <t>Анфилатов А.</t>
  </si>
  <si>
    <t>Муфта МУВП-500</t>
  </si>
  <si>
    <t>Круг Ø170  Ст.45</t>
  </si>
  <si>
    <t>НПО Триада Пластик</t>
  </si>
  <si>
    <t>Насос НСФ-2 (Ду11/13)</t>
  </si>
  <si>
    <t>ТР.60.00.000</t>
  </si>
  <si>
    <t>отгр. октябрь</t>
  </si>
  <si>
    <t>Катушка</t>
  </si>
  <si>
    <t>Диск D=310мм</t>
  </si>
  <si>
    <t>0,98м/п</t>
  </si>
  <si>
    <t>Наговицын С.Н.</t>
  </si>
  <si>
    <t>Рубка листа на полосы</t>
  </si>
  <si>
    <t>отгр. Аптрель</t>
  </si>
  <si>
    <t>8-963-433-53-58 Сергей Николаевич</t>
  </si>
  <si>
    <t>Современные замки</t>
  </si>
  <si>
    <t>Штамп отрезной</t>
  </si>
  <si>
    <t>АВЦ 1500-0002/000</t>
  </si>
  <si>
    <t>КП №240 от 04.04.2017</t>
  </si>
  <si>
    <t>Штамп для проколки отв. в дет. Основание</t>
  </si>
  <si>
    <t>ШТ0375.000</t>
  </si>
  <si>
    <t>Шашин Н.Ф.</t>
  </si>
  <si>
    <t>Заглушка</t>
  </si>
  <si>
    <t>Круг Ø75 Ст.3/Труба 65х2,8 Ст.20</t>
  </si>
  <si>
    <t>0,7/0,09</t>
  </si>
  <si>
    <t>8-922-922-79-38,8-912-737-38-98 Николай</t>
  </si>
  <si>
    <t>ФирмаЛифтремонт</t>
  </si>
  <si>
    <t>Круг Ø40  Ст.3</t>
  </si>
  <si>
    <t>8-909-143-89-78 Андрей</t>
  </si>
  <si>
    <t>Сверление отв. в трубе 159х8мм (штуцер d=159х8)</t>
  </si>
  <si>
    <t>Иста</t>
  </si>
  <si>
    <t>Ресивер V=10л.</t>
  </si>
  <si>
    <t>Ресивер V= 25л</t>
  </si>
  <si>
    <t>Хомут к ресиверу  V=25л</t>
  </si>
  <si>
    <t>красная 0,01кг</t>
  </si>
  <si>
    <t>Планка 165х100х1,2мм</t>
  </si>
  <si>
    <t>лист S=1,2  ст.3</t>
  </si>
  <si>
    <t>ГМ_Т03.00.018 Корпус подшипников</t>
  </si>
  <si>
    <t>ГМ_Т03.00.008 Ось трипода</t>
  </si>
  <si>
    <t>ГМ_Т03.00.013 Шайба</t>
  </si>
  <si>
    <t>ГМ_Т03.00.012 Ось трипода</t>
  </si>
  <si>
    <t>Полоса 1250х50х3</t>
  </si>
  <si>
    <t>лист S=3  ст.3</t>
  </si>
  <si>
    <t>Полоса 1250х60х3</t>
  </si>
  <si>
    <t>Полоса 1250х70х3</t>
  </si>
  <si>
    <t>Изготовление дет.Стержень (Полиамид)</t>
  </si>
  <si>
    <t>Доработка хвостовика вала ротора эл.двигателя</t>
  </si>
  <si>
    <t>Шестигр.32 ст.20</t>
  </si>
  <si>
    <t>Звездочка z=26; t=50,8</t>
  </si>
  <si>
    <t>Лист S30 ст.3</t>
  </si>
  <si>
    <t>Звездочка z=12; t=25,4</t>
  </si>
  <si>
    <t>Звездочка z=18; t=25,4</t>
  </si>
  <si>
    <t>Круг Ø80 Ст.45/Лист S16 ст.3</t>
  </si>
  <si>
    <t>2,6/3,2</t>
  </si>
  <si>
    <t>Звездочка z=24; t=25,4</t>
  </si>
  <si>
    <t>Лист S16 ст.3</t>
  </si>
  <si>
    <t>Звездочка z=30; t=25,4</t>
  </si>
  <si>
    <t>Круг Ø100 Ст.3/Лист S16 ст.3</t>
  </si>
  <si>
    <t>7,4/8,5</t>
  </si>
  <si>
    <t>Звездочка z=21; t=25,4</t>
  </si>
  <si>
    <t>Круг Ø80 Ст.3/Лист S16 ст.3</t>
  </si>
  <si>
    <t>4,2/4,5</t>
  </si>
  <si>
    <t>Звездочка z=20; t=25,4</t>
  </si>
  <si>
    <t>Круг Ø110 Ст.3/Лист S16 ст.3</t>
  </si>
  <si>
    <t>9,4/4,0</t>
  </si>
  <si>
    <t>Звездочка z=36; t=25,4</t>
  </si>
  <si>
    <t>9,0/12</t>
  </si>
  <si>
    <t>Звездочка z=22; t=25,4</t>
  </si>
  <si>
    <t>1,8/5,0</t>
  </si>
  <si>
    <t>Нож</t>
  </si>
  <si>
    <t>Лист S16 ст.65Г</t>
  </si>
  <si>
    <t>Трубка под форсунку</t>
  </si>
  <si>
    <t>Труба 24х2,5 ст.12Х18Н10Т</t>
  </si>
  <si>
    <t>Втулка под сальник</t>
  </si>
  <si>
    <t>Круг Ø90  Ст.Дюраль Д16</t>
  </si>
  <si>
    <t>Болт М16х35 12Х18Н10Т</t>
  </si>
  <si>
    <t>Шестигр 24 ст.12Х18Н10Т</t>
  </si>
  <si>
    <t>Болт М16х50 12Х18Н10Т</t>
  </si>
  <si>
    <t>Болт М24х80 12Х18Н10Т</t>
  </si>
  <si>
    <t>Шестигр 36 ст.12Х18Н10Т</t>
  </si>
  <si>
    <t>Болт М24х115 12Х18Н10Т</t>
  </si>
  <si>
    <t>Болт М24х265 12Х18Н10Т</t>
  </si>
  <si>
    <t>Болт М20 (специальный)</t>
  </si>
  <si>
    <t>Шлифовка дет. Высечка</t>
  </si>
  <si>
    <t>Плита 130х780х14мм (шлифованная)</t>
  </si>
  <si>
    <t>лист S=16  ст.3</t>
  </si>
  <si>
    <t>Вальцовка обечайки С1 D400х570, S=5мм</t>
  </si>
  <si>
    <t>Вальцовка обечайки С2 D800х595, S=5мм</t>
  </si>
  <si>
    <t>Вальцовка обечайки С3 D1020х625, S=5мм</t>
  </si>
  <si>
    <t>Вальцовка обечайки С5 D720х595, S=5мм</t>
  </si>
  <si>
    <t>Борт тарелки сетчатого питателя внутренний</t>
  </si>
  <si>
    <t>Сектор чана</t>
  </si>
  <si>
    <t>Крышка подшипника</t>
  </si>
  <si>
    <t>лист S= 40 ст.3</t>
  </si>
  <si>
    <t>Устройство для установки приборов измерения давления (без поз.6,7,10)</t>
  </si>
  <si>
    <t>К081.0112.00.000</t>
  </si>
  <si>
    <t>спец. №221 от 12.04.17</t>
  </si>
  <si>
    <t>Штамп для планки заземления</t>
  </si>
  <si>
    <t>ШТ0376.000</t>
  </si>
  <si>
    <t>Шлифовка дет. Направляющая с фильерами</t>
  </si>
  <si>
    <t>Гайка специальная</t>
  </si>
  <si>
    <t>Шестигр 36 ст.20</t>
  </si>
  <si>
    <t>Лялькин А.Е.</t>
  </si>
  <si>
    <t>Заготовки из листа S=6мм</t>
  </si>
  <si>
    <t>лист S=6 ст.3</t>
  </si>
  <si>
    <t>10,6м.пог</t>
  </si>
  <si>
    <t>8-922-924-82-28 Андрей</t>
  </si>
  <si>
    <t>Заточка сверла (30шт. в комплекте)</t>
  </si>
  <si>
    <t>Винт для съемного устройства</t>
  </si>
  <si>
    <t>Круг Ø40 Ст.45</t>
  </si>
  <si>
    <t>Проточка шейки дет. Вал-шестерня</t>
  </si>
  <si>
    <t>П008.0101.00.000</t>
  </si>
  <si>
    <t>КП №247 от 14.04.2017</t>
  </si>
  <si>
    <t xml:space="preserve">Корпус    (Буран 0,5)          </t>
  </si>
  <si>
    <t>МППР(р)-0,5.00.10.000</t>
  </si>
  <si>
    <t xml:space="preserve">Корпус    (Буран 0,5 тр.)          </t>
  </si>
  <si>
    <t>МППР(р)-0,5.00.10.000-01</t>
  </si>
  <si>
    <t xml:space="preserve">Корпус    (Буран 0,3)          </t>
  </si>
  <si>
    <t>Пластина-клин</t>
  </si>
  <si>
    <t>лист S=12 ст.3</t>
  </si>
  <si>
    <t>ЭНЕРГОСПЕЦСТРОЙ</t>
  </si>
  <si>
    <t>Вальцовка дуги к навесу</t>
  </si>
  <si>
    <t>П081.0012.00.001</t>
  </si>
  <si>
    <t>спец. №223 от 24.04.17</t>
  </si>
  <si>
    <t>П081.0012.00.002</t>
  </si>
  <si>
    <t>Шестигр 24 ст.20</t>
  </si>
  <si>
    <t>Ниппель</t>
  </si>
  <si>
    <t>П081.0010.00.003</t>
  </si>
  <si>
    <t>Круг Ø20 Ст.12Х18Н10Т</t>
  </si>
  <si>
    <t>Гайка накидная</t>
  </si>
  <si>
    <t>П081.0012.00.004</t>
  </si>
  <si>
    <t>Отвод</t>
  </si>
  <si>
    <t>П081.0012.00.005</t>
  </si>
  <si>
    <t>Труба 25х3 ГОСТ 8734-75</t>
  </si>
  <si>
    <t>Хебокомбинат</t>
  </si>
  <si>
    <t>Заготовки из металла</t>
  </si>
  <si>
    <t>5 м/пог</t>
  </si>
  <si>
    <t>ТПК Металл-Строй</t>
  </si>
  <si>
    <t>Цементация и термообработка дет. Губка</t>
  </si>
  <si>
    <t>Доработка дет. Штамп для гибки опор колесных</t>
  </si>
  <si>
    <t>МЦ5.11.94.Н35-58.000СБ</t>
  </si>
  <si>
    <t>Круг Ø40 ст.У8А</t>
  </si>
  <si>
    <t>4,6 м/пог</t>
  </si>
  <si>
    <t>СПМ021-Матрица подвижная</t>
  </si>
  <si>
    <t>СПМ021</t>
  </si>
  <si>
    <t>Круг Ø40 ст.9ХС</t>
  </si>
  <si>
    <t>КП №250 от 19.04.2017</t>
  </si>
  <si>
    <t>СПМ027-Накладка</t>
  </si>
  <si>
    <t>СПМ027</t>
  </si>
  <si>
    <t>ст.45</t>
  </si>
  <si>
    <t>СПМ028-Накладка</t>
  </si>
  <si>
    <t>СПМ028</t>
  </si>
  <si>
    <t>Круг Ø40 ст.45</t>
  </si>
  <si>
    <t>СПМ113-Связь</t>
  </si>
  <si>
    <t>СПМ113</t>
  </si>
  <si>
    <t>ГМ_Щ02.00.002 Фланец</t>
  </si>
  <si>
    <t>Тройник</t>
  </si>
  <si>
    <t>1561-82-82ТК.6</t>
  </si>
  <si>
    <t>отгр апрель</t>
  </si>
  <si>
    <t>КП №251 от 21.04.2017</t>
  </si>
  <si>
    <t>Комарицын А.А</t>
  </si>
  <si>
    <t>лист S=30 ст.3</t>
  </si>
  <si>
    <t>912-716-01-76 Александр</t>
  </si>
  <si>
    <t>Проточка дет. Вал</t>
  </si>
  <si>
    <t xml:space="preserve">Корпус </t>
  </si>
  <si>
    <t>МПП(р)-0,5.00.10.000-01</t>
  </si>
  <si>
    <t>без покраски</t>
  </si>
  <si>
    <t>Ось</t>
  </si>
  <si>
    <t>Круг Ø20 ст.3</t>
  </si>
  <si>
    <t>Шестерня m=2; z=18</t>
  </si>
  <si>
    <t>11.25961.00.032</t>
  </si>
  <si>
    <t>Круг Ø50 Ст.45</t>
  </si>
  <si>
    <t>Колесо зубчатое m=2; z=108</t>
  </si>
  <si>
    <t>11.25961.00.029</t>
  </si>
  <si>
    <t>Круг Ø220 Ст.45</t>
  </si>
  <si>
    <t>Вал подающий верхний</t>
  </si>
  <si>
    <t>11.25961.00.022</t>
  </si>
  <si>
    <t>Круг Ø70 ст.45</t>
  </si>
  <si>
    <t>Вал подающий нижнийний</t>
  </si>
  <si>
    <t>11.25961.00.028</t>
  </si>
  <si>
    <t>Круг Ø55 ст.45</t>
  </si>
  <si>
    <t>Обечайка 530х12мм, L=290мм</t>
  </si>
  <si>
    <t>Лист S=12 ст.3</t>
  </si>
  <si>
    <t xml:space="preserve">отгр. апрель </t>
  </si>
  <si>
    <t>Плита 460х730х6мм</t>
  </si>
  <si>
    <t>Лист S=6 ст.3</t>
  </si>
  <si>
    <t>8-922-668-71-32 Квач Валерий</t>
  </si>
  <si>
    <t>ООО Титан</t>
  </si>
  <si>
    <t>8-953-947-69-67 Александр</t>
  </si>
  <si>
    <t>Лист S10 ст.Al /Круг Ø140 ст.Фторопласт</t>
  </si>
  <si>
    <t>2/0,5</t>
  </si>
  <si>
    <t>Доработка пазов в дет. Нож дробилки</t>
  </si>
  <si>
    <t>отгр.май</t>
  </si>
  <si>
    <t>ООО Партнёр</t>
  </si>
  <si>
    <t>Шток с наконечником</t>
  </si>
  <si>
    <t>Толкатель</t>
  </si>
  <si>
    <t>В</t>
  </si>
  <si>
    <t>Пчелинцев</t>
  </si>
  <si>
    <t>ИП Гайнутдинов</t>
  </si>
  <si>
    <t>Штамп для вытяжки донышка D270мм</t>
  </si>
  <si>
    <t>ШТ0377.000</t>
  </si>
  <si>
    <t>Подвес (Поз.19)</t>
  </si>
  <si>
    <t>К17.57.00.000СБ</t>
  </si>
  <si>
    <t>Лист S=10 ст.3сп</t>
  </si>
  <si>
    <t>спец. №225 от 28.04.17</t>
  </si>
  <si>
    <t>Кузнецов А.И.</t>
  </si>
  <si>
    <t>Вальцовка дуг для теплицы</t>
  </si>
  <si>
    <t>8-912-706-26-77 Александр</t>
  </si>
  <si>
    <t>Круг Ø100 ст.45</t>
  </si>
  <si>
    <t>МонтажТехнология</t>
  </si>
  <si>
    <t>Приспособление</t>
  </si>
  <si>
    <t>Шестигр.36 ст.20/Лист S40 ст.3</t>
  </si>
  <si>
    <t>2,3/4,5</t>
  </si>
  <si>
    <t>Долбление шпоночного паза в дет. Ролик</t>
  </si>
  <si>
    <t>Плазменный раскрой листового материала дет.Фланец Dн25</t>
  </si>
  <si>
    <t>16м/пог.</t>
  </si>
  <si>
    <t>Плазменный раскрой листового материала дет.Фланец Dн20</t>
  </si>
  <si>
    <t>2м/пог.</t>
  </si>
  <si>
    <t>Плазменный раскрой листового материала дет.Фланец Dн15</t>
  </si>
  <si>
    <t>7,2м/пог.</t>
  </si>
  <si>
    <t>Обечайка</t>
  </si>
  <si>
    <t>Заготовки из фторопласта 26х26х35мм</t>
  </si>
  <si>
    <t>Катушка Ду32,L=2000мм (под футеровку фторопл.)</t>
  </si>
  <si>
    <t>ст.12Х18Н10Т</t>
  </si>
  <si>
    <t>Катушка Ду50,L=2000мм (под футеровку фторопл.)</t>
  </si>
  <si>
    <t>Пуансон - матрица D260мм</t>
  </si>
  <si>
    <t>Лист S=40 ст.45</t>
  </si>
  <si>
    <t>Пуансон - матрица D300мм</t>
  </si>
  <si>
    <t>ООО ТД "СпецСплав"</t>
  </si>
  <si>
    <t>Заготовки в виде поковок (5,7 тонны)</t>
  </si>
  <si>
    <t>отгр.сентябрь</t>
  </si>
  <si>
    <t>Растачивание отв. в ступице дет. Звездочка</t>
  </si>
  <si>
    <t>Подкладная пластина 60х80мм</t>
  </si>
  <si>
    <t>ПК НИ.КО</t>
  </si>
  <si>
    <t>Машина для обрезки облоя у хоккейных шайб</t>
  </si>
  <si>
    <t>V8127.00.00 СБ</t>
  </si>
  <si>
    <t>КП №256 от 28.04.2017</t>
  </si>
  <si>
    <t>ВятМК ИНОВА</t>
  </si>
  <si>
    <t>Цементация и термообработка дет. Ролик</t>
  </si>
  <si>
    <t>Нефтегаздиагностика</t>
  </si>
  <si>
    <t>Петля</t>
  </si>
  <si>
    <t>Лист S=6 ст.3сп/Труба Ду25 ст.20</t>
  </si>
  <si>
    <t>1,0/0,75</t>
  </si>
  <si>
    <t>Рысев С.В</t>
  </si>
  <si>
    <t>8-912-336-26-68 Сергей</t>
  </si>
  <si>
    <t>Лист S=3 ст.3сп</t>
  </si>
  <si>
    <t>Зубчатое колесо z=49</t>
  </si>
  <si>
    <t>Круг Ø170 ст.40Х</t>
  </si>
  <si>
    <t>Вал-шестерня z=23 m=2</t>
  </si>
  <si>
    <t>Круг Ø75 ст.40Х</t>
  </si>
  <si>
    <t>Фрезерование пазов в ноже</t>
  </si>
  <si>
    <t>Зубчатое колесо z=23 m=2</t>
  </si>
  <si>
    <t>ТМХ-Сервис</t>
  </si>
  <si>
    <t>Лист S=30 ст.3</t>
  </si>
  <si>
    <t>Лист S=22 ст.3</t>
  </si>
  <si>
    <t>Вишневский Ю.В.</t>
  </si>
  <si>
    <t>Сталь 20</t>
  </si>
  <si>
    <t>отгр май</t>
  </si>
  <si>
    <t>одна загрузка - 1 шт.</t>
  </si>
  <si>
    <t>Цементация и термообработка дет. Звездочка</t>
  </si>
  <si>
    <t>Сталь 12ХН3А</t>
  </si>
  <si>
    <t>одна загрузка - 10 шт.</t>
  </si>
  <si>
    <t>Цементация и термообработка дет. Палец</t>
  </si>
  <si>
    <t>одна загрузка - 4 шт.</t>
  </si>
  <si>
    <t>Полумуфта</t>
  </si>
  <si>
    <t>Гайка круглая М27х1,5</t>
  </si>
  <si>
    <t>Сопло</t>
  </si>
  <si>
    <t>П038.039.00.004</t>
  </si>
  <si>
    <t>Круг Ø60 Хастеллой В3</t>
  </si>
  <si>
    <t>спец. №226 от 05.05.17</t>
  </si>
  <si>
    <t>Гильза</t>
  </si>
  <si>
    <t>П038.039.00.005</t>
  </si>
  <si>
    <t>К52.100.01.00</t>
  </si>
  <si>
    <t>спец. №227 от 15.05.17</t>
  </si>
  <si>
    <t>Воронцов В.А.</t>
  </si>
  <si>
    <t>Штуцер G1/2" на М11х1</t>
  </si>
  <si>
    <t>8-912-347-50-60 Владимир</t>
  </si>
  <si>
    <t>Турбинка</t>
  </si>
  <si>
    <t>Куклин И.О.</t>
  </si>
  <si>
    <t>Стойка длинная</t>
  </si>
  <si>
    <t>М8603.08.09(А)</t>
  </si>
  <si>
    <t>Круг Ø30 ст.45</t>
  </si>
  <si>
    <t>Заготовка D675х530х40мм</t>
  </si>
  <si>
    <t>Лист S=40 ст.3</t>
  </si>
  <si>
    <t xml:space="preserve">отгр. май </t>
  </si>
  <si>
    <t>Нож L=140мм</t>
  </si>
  <si>
    <t>11.25961.00.015</t>
  </si>
  <si>
    <t>Лист S=8 Ст.У8А</t>
  </si>
  <si>
    <t>Нож неподвижный</t>
  </si>
  <si>
    <t>11.25961.00.017</t>
  </si>
  <si>
    <t>Антипенок Г.В.</t>
  </si>
  <si>
    <t>8-999-361-53-83 Григорий</t>
  </si>
  <si>
    <t>ООО "ПФЗ"</t>
  </si>
  <si>
    <t>Хомут для царг Ду2400</t>
  </si>
  <si>
    <t>В1234-00-00</t>
  </si>
  <si>
    <t>Лист S8 ст.3</t>
  </si>
  <si>
    <t>Струбцина для фиксации отбортовки при футеровке оборудования</t>
  </si>
  <si>
    <t>В 1213.00</t>
  </si>
  <si>
    <t>отгр. Ноябрь</t>
  </si>
  <si>
    <t>Электрод</t>
  </si>
  <si>
    <t>ст.Дюраль Д16</t>
  </si>
  <si>
    <t>Барьер антипарковочный</t>
  </si>
  <si>
    <t>Вальцовка трубы</t>
  </si>
  <si>
    <t>Заслонка шиберная</t>
  </si>
  <si>
    <t>ЦД48-09-00А</t>
  </si>
  <si>
    <t>ЭкоГород</t>
  </si>
  <si>
    <t>Ремонт балки</t>
  </si>
  <si>
    <t>Круг Ø50 ст.45</t>
  </si>
  <si>
    <t>отгр. Июнь</t>
  </si>
  <si>
    <t>8-982-389-92-48 Юрий</t>
  </si>
  <si>
    <t>Штамп дет. Воронка гидрозатвора</t>
  </si>
  <si>
    <t>Штамп дет. Дно гидрозатвора</t>
  </si>
  <si>
    <t>Штамп дет. Корпус под покрытие (отбортовка внутренней части)</t>
  </si>
  <si>
    <t>Штамп дет. Дно трапа</t>
  </si>
  <si>
    <t>Штамп дет. Дно</t>
  </si>
  <si>
    <t>отгр.июль</t>
  </si>
  <si>
    <t>ТД "Филтех"</t>
  </si>
  <si>
    <t>Элемент торцового уплотнения</t>
  </si>
  <si>
    <t>Круг Ø60 Ф4К15М5</t>
  </si>
  <si>
    <t>М8549.01.02</t>
  </si>
  <si>
    <t xml:space="preserve">Гибка кронштейна опоры колесной </t>
  </si>
  <si>
    <t>МБ 009.05.33.62.00.02</t>
  </si>
  <si>
    <t>ООО "Хладокомбинат "Цепели""</t>
  </si>
  <si>
    <t>Круг Ø120 ст.3/Лист S25мм</t>
  </si>
  <si>
    <t>7,0/3,5</t>
  </si>
  <si>
    <t>8-912-728-54-32; 3-42-86 Александр Сергеевич</t>
  </si>
  <si>
    <t>Заготовка 695х360х3мм</t>
  </si>
  <si>
    <t>Лист S=3 ст.3</t>
  </si>
  <si>
    <t>отгр.  Май</t>
  </si>
  <si>
    <t>Поршень</t>
  </si>
  <si>
    <t>Круг Ø60 ст.Д16Т</t>
  </si>
  <si>
    <t>Корпус</t>
  </si>
  <si>
    <t>Круг Ø65 ст.Д16Т</t>
  </si>
  <si>
    <t>Круг Ø60 ст.35</t>
  </si>
  <si>
    <t>Гайка круглая М52х2</t>
  </si>
  <si>
    <t>Круг Ø16 ст.БрАМц9-2</t>
  </si>
  <si>
    <t>Лист S=4 ст.3</t>
  </si>
  <si>
    <t>Антипенков А.А.</t>
  </si>
  <si>
    <t>Вальцовка сегментов из листа</t>
  </si>
  <si>
    <t>Шлифовка дет. Направляющая</t>
  </si>
  <si>
    <t>Услуги по обработке деталей</t>
  </si>
  <si>
    <t>час.</t>
  </si>
  <si>
    <t>Стол</t>
  </si>
  <si>
    <t>ВМК.10.05.02.00СБ</t>
  </si>
  <si>
    <t>Копысов К.В.</t>
  </si>
  <si>
    <t>Гибка трубы</t>
  </si>
  <si>
    <t>Угольник ПТКЛ 745213.001</t>
  </si>
  <si>
    <t>ПТКЛ 745213.001</t>
  </si>
  <si>
    <t>Лист S=2 ст.3, Краска порошковая - цвет любой</t>
  </si>
  <si>
    <t>0,083 / 0,003</t>
  </si>
  <si>
    <t>Ремонт кронштейна на механизм переключения скоростей на станок ДИП 300 поз. 404/4</t>
  </si>
  <si>
    <r>
      <t xml:space="preserve">3,2 </t>
    </r>
    <r>
      <rPr>
        <sz val="10"/>
        <color rgb="FFFF0000"/>
        <rFont val="Arial"/>
        <family val="2"/>
        <charset val="204"/>
      </rPr>
      <t>(5)</t>
    </r>
  </si>
  <si>
    <t>Фрезерование шпоночного паза в дет. Муфта</t>
  </si>
  <si>
    <t>Вальцовка обечайки</t>
  </si>
  <si>
    <t>ПТКЛ.31.01.00.01.001</t>
  </si>
  <si>
    <t>РИМ-Х</t>
  </si>
  <si>
    <t>М5349.01.01.02</t>
  </si>
  <si>
    <t>Лист S=8 ст.3</t>
  </si>
  <si>
    <t>Долбление шпоночного паза дет. Шкив</t>
  </si>
  <si>
    <t>Долбление шпоночного паза дет. Ступица</t>
  </si>
  <si>
    <t>Заготовка D290х80мм</t>
  </si>
  <si>
    <t>Лист S=80 ст.3</t>
  </si>
  <si>
    <t>0,91 м/пог</t>
  </si>
  <si>
    <t>Типография "Вятка"</t>
  </si>
  <si>
    <t>Лист S40 Ст.ХВГ</t>
  </si>
  <si>
    <t>Сухарь 30мм</t>
  </si>
  <si>
    <t>Круг Ø32 Ст.3</t>
  </si>
  <si>
    <t>Сухарь 35мм</t>
  </si>
  <si>
    <t>Штамп вырубной дет. "Мембрана" 
(МПП(р)-8.01.00.010)</t>
  </si>
  <si>
    <t>6500/0004.00СБ</t>
  </si>
  <si>
    <t>Шлифовка ножей к дробилке</t>
  </si>
  <si>
    <t>Кронштейн-шайба обгонная</t>
  </si>
  <si>
    <t>МЦ5.9.1915.01.00</t>
  </si>
  <si>
    <t>Лист S=20 ст.3, Круг Ø50 Ст.45</t>
  </si>
  <si>
    <t>ГМ_Б01.00.002 Горловина Ф38</t>
  </si>
  <si>
    <t>ГМ_Б01.00.002</t>
  </si>
  <si>
    <t>ГМ_Б01.00.005</t>
  </si>
  <si>
    <t>ГМ_Б01.00.006</t>
  </si>
  <si>
    <t>ГМ_Т03.00.002</t>
  </si>
  <si>
    <t>отгр.июнь 6 шт.</t>
  </si>
  <si>
    <t>июль</t>
  </si>
  <si>
    <t>ГМ_Т03.00.008</t>
  </si>
  <si>
    <t>отгр.июнь 3 шт.</t>
  </si>
  <si>
    <t>ГМ_Т03.00.012</t>
  </si>
  <si>
    <t>ГМ_Т03.00.013</t>
  </si>
  <si>
    <t>ГМ_Т03.00.014 Шайба</t>
  </si>
  <si>
    <t>ГМ_Т03.00.014</t>
  </si>
  <si>
    <t>ГМ_Т03.00.018</t>
  </si>
  <si>
    <t>ОМГ-003.00.00.001 Вал редуктор</t>
  </si>
  <si>
    <t>ОМГ-003.00.00.001</t>
  </si>
  <si>
    <t>ОМГ-003.00.00.002</t>
  </si>
  <si>
    <t>ОМГ-003.00.00.003</t>
  </si>
  <si>
    <t>ОМГ-003.00.00.005 Опора Щетки</t>
  </si>
  <si>
    <t>ОМГ-003.00.00.005</t>
  </si>
  <si>
    <t>Спецмонтаж</t>
  </si>
  <si>
    <t>Плазменная резка Пластин</t>
  </si>
  <si>
    <t>03.16-000 КМД</t>
  </si>
  <si>
    <t>ООО "ВВСК"</t>
  </si>
  <si>
    <t>Оправка d=16мм</t>
  </si>
  <si>
    <t>89-024-000-006.1</t>
  </si>
  <si>
    <t>Круг Ø20 Ст.ХВГ</t>
  </si>
  <si>
    <t>Оправка d=16,2мм</t>
  </si>
  <si>
    <t>89-024-000-006.1-01</t>
  </si>
  <si>
    <t xml:space="preserve">отгр. Август </t>
  </si>
  <si>
    <t>МУП Коммунальное хоз-во</t>
  </si>
  <si>
    <t>Ремонт Опоры</t>
  </si>
  <si>
    <t>Звездочка z=18 t=25,4</t>
  </si>
  <si>
    <t>Круг Ø170 Ст.40Х</t>
  </si>
  <si>
    <t>Вальцовка дет. Обечайка</t>
  </si>
  <si>
    <t>Плазменная резка Пластина поз.4</t>
  </si>
  <si>
    <t>материал заказчика S=8</t>
  </si>
  <si>
    <t>отгр июнь</t>
  </si>
  <si>
    <t>8-982-383-05-10 Константин Мастер уч-ка</t>
  </si>
  <si>
    <t>Плазменная резка Ребро поз. 2</t>
  </si>
  <si>
    <t>8-912-827-89-10 Колесников Дмитрий Витальевич Директор</t>
  </si>
  <si>
    <t>Плазменная резка Ребро поз. 10</t>
  </si>
  <si>
    <t>Отгрузить после оплаты</t>
  </si>
  <si>
    <t>ШП090101-01-Проколка</t>
  </si>
  <si>
    <t>Круг Ø25 Ст.ХВГ</t>
  </si>
  <si>
    <t>ПРС.00-07-01</t>
  </si>
  <si>
    <t>090280-Воронка</t>
  </si>
  <si>
    <t>Круг Ø50 Ст.ХВГ</t>
  </si>
  <si>
    <t>Пуансон под 25 трубу</t>
  </si>
  <si>
    <t>090112-01</t>
  </si>
  <si>
    <t>Регионмонтаж</t>
  </si>
  <si>
    <t>Плазменная резка Пластина 150х150</t>
  </si>
  <si>
    <t>материал заказчика S=10</t>
  </si>
  <si>
    <t>отказ</t>
  </si>
  <si>
    <t>Лист отправить обратно с Новиковым 13.06.17</t>
  </si>
  <si>
    <t>Плазменная резка Пластина 280х200</t>
  </si>
  <si>
    <t>см. примечание</t>
  </si>
  <si>
    <t>Если оплачен предыдущий заказ, то</t>
  </si>
  <si>
    <t>Плазменная резка Пластина 180х400</t>
  </si>
  <si>
    <t>отгрузить вместе с листом S=10</t>
  </si>
  <si>
    <t>ЗАО "Коминвест-АКМТ"</t>
  </si>
  <si>
    <t xml:space="preserve">Экран </t>
  </si>
  <si>
    <t>отгр.август</t>
  </si>
  <si>
    <t>Шпонка 28х16х636</t>
  </si>
  <si>
    <t>Круг Ø32  Ст.45</t>
  </si>
  <si>
    <t>Ремонт дет. Шкив</t>
  </si>
  <si>
    <t>8-922-948-42-38 Александр</t>
  </si>
  <si>
    <t>Ремонт дет. Вал ротора эл. Двигателя</t>
  </si>
  <si>
    <t>Ремонт дет. Вал и Шкив</t>
  </si>
  <si>
    <t>Матрица    6518/0046-01/1</t>
  </si>
  <si>
    <t>Лист S=40 Ст. ХВГ</t>
  </si>
  <si>
    <t>отгрружено</t>
  </si>
  <si>
    <t>Катушка Ду250 L=500мм</t>
  </si>
  <si>
    <t>К51.250.01.00</t>
  </si>
  <si>
    <t>спец. №228 от 16.06.17</t>
  </si>
  <si>
    <t>Резтех</t>
  </si>
  <si>
    <t>Заготовка из листа 25мм</t>
  </si>
  <si>
    <t>Лист S=25 ст.3</t>
  </si>
  <si>
    <t>2,5м/п</t>
  </si>
  <si>
    <t>8-951-347-98-05 Сергей, rez-tech@yandex.ru</t>
  </si>
  <si>
    <t>РегионСтройМонтаж</t>
  </si>
  <si>
    <t>Заглушка 80х80х3мм</t>
  </si>
  <si>
    <t>Полоса 50х400х8мм</t>
  </si>
  <si>
    <t>0,9м/п</t>
  </si>
  <si>
    <t>Полоса 150х2000х2мм</t>
  </si>
  <si>
    <t>Полоса 150х1250х2мм</t>
  </si>
  <si>
    <t>Токарная обработка дет. Вал-шестерня</t>
  </si>
  <si>
    <t>Сухарь СПТ001</t>
  </si>
  <si>
    <t>Палец СПТ002-01</t>
  </si>
  <si>
    <t>СПТ002-01</t>
  </si>
  <si>
    <t>Круг Ø42  Ст.У8А</t>
  </si>
  <si>
    <t>Палец СПТ002-02</t>
  </si>
  <si>
    <t>СПТ002-02</t>
  </si>
  <si>
    <t>Палец СПТ002-03</t>
  </si>
  <si>
    <t>СПТ002-03</t>
  </si>
  <si>
    <t>Фрезерование шпоночного паза в дет. Полумуфта</t>
  </si>
  <si>
    <t>Фрезерование лысок в дет. Вилка вала</t>
  </si>
  <si>
    <t>Болт заземления щелевой головки</t>
  </si>
  <si>
    <t>Болт М12х100 ГОСТ 7805-70/ Шпилька М8х20</t>
  </si>
  <si>
    <t>Кронштейн с планкой</t>
  </si>
  <si>
    <t>Швеллер №6,5/Лист S10 ст.3</t>
  </si>
  <si>
    <t>1,2/0,25</t>
  </si>
  <si>
    <t>Вал дымососа Д13,5</t>
  </si>
  <si>
    <t>П031.0054.00.000</t>
  </si>
  <si>
    <t>Круг Ø150 ст.40Х</t>
  </si>
  <si>
    <t>спец. №229 от 22.06.17</t>
  </si>
  <si>
    <t>Гайка ПМ76х2.6Н.40Х</t>
  </si>
  <si>
    <t>П031.0055.00.000</t>
  </si>
  <si>
    <t>Гайка М250х2 ст.45</t>
  </si>
  <si>
    <t>Круг Ø160 ст.45</t>
  </si>
  <si>
    <t>Гайка М140х2 ст.45</t>
  </si>
  <si>
    <t>Круг Ø190 ст.45</t>
  </si>
  <si>
    <t>Шток клина 12Х18Н10Т</t>
  </si>
  <si>
    <t>Круг Ø35  Ст.12Х18Н10Т</t>
  </si>
  <si>
    <t>Катушка Д-150; L=2000. поз. 4</t>
  </si>
  <si>
    <t>СТП 044-54-01</t>
  </si>
  <si>
    <t>спец. №230 от 26.06.17</t>
  </si>
  <si>
    <t>Отвод Д-150 поз.9</t>
  </si>
  <si>
    <t>Катушка Д-150; L=1150. поз. 6</t>
  </si>
  <si>
    <t>Тройник Д-150 поз.10</t>
  </si>
  <si>
    <t>Катушка Д-150; L=1000. поз. 7</t>
  </si>
  <si>
    <t>Тройник Д-150/50. поз.11</t>
  </si>
  <si>
    <t>М02322.04.000</t>
  </si>
  <si>
    <t>Катушка Д-150; L=1820. поз. 5</t>
  </si>
  <si>
    <t>Переход Ду100/80</t>
  </si>
  <si>
    <t>К57.080/100.01.000</t>
  </si>
  <si>
    <t>спец. №231 от 27.06.17</t>
  </si>
  <si>
    <t>Переход Ду100/65</t>
  </si>
  <si>
    <t>К57.065/100.01.000</t>
  </si>
  <si>
    <t>Отвод Ду80</t>
  </si>
  <si>
    <t>К62.080.01.000</t>
  </si>
  <si>
    <t>Фильера D=296мм</t>
  </si>
  <si>
    <t>Лист S=6 ст.40Х</t>
  </si>
  <si>
    <t>Полоса 615х20х2мм</t>
  </si>
  <si>
    <t>Лист S=2 ст.3</t>
  </si>
  <si>
    <t>Доработка кармана переднего</t>
  </si>
  <si>
    <t>спец. №232 от 27.06.17</t>
  </si>
  <si>
    <t>МЦ5.9.1997.00.02</t>
  </si>
  <si>
    <t>Круг Ø20 ст.20</t>
  </si>
  <si>
    <t>Упор</t>
  </si>
  <si>
    <t>МЦ5.9.1997.00.04</t>
  </si>
  <si>
    <t>Круг Ø20 ст.45</t>
  </si>
  <si>
    <t>Катушка переходная Ду530хДу325</t>
  </si>
  <si>
    <t>1447-82-82 ТК1.1</t>
  </si>
  <si>
    <t>460 75%</t>
  </si>
  <si>
    <t>спец. №233 от 28.06.17</t>
  </si>
  <si>
    <t>Катушка Ду500 L=1520</t>
  </si>
  <si>
    <t>Тройник (косой) Ду500 L=970</t>
  </si>
  <si>
    <t>М.02157.29.000</t>
  </si>
  <si>
    <t>Катушка Ду500 L=1400</t>
  </si>
  <si>
    <t>Катушка Ду500 L=1730</t>
  </si>
  <si>
    <t>Тройник Ду500 L=530</t>
  </si>
  <si>
    <t>Тройник Ду300, Ду125 (штуцер) L=480</t>
  </si>
  <si>
    <t>Плита 250х2500х25мм</t>
  </si>
  <si>
    <t>5,5м/пог</t>
  </si>
  <si>
    <t>Пластина 70х120х20мм (центр. отв. М16)</t>
  </si>
  <si>
    <t>Лист S=20 ст.3</t>
  </si>
  <si>
    <t>0,2(0,4 м/пог)</t>
  </si>
  <si>
    <t>912-336-90-58 Илья Кудрявцев</t>
  </si>
  <si>
    <t>Штамповка дет. Шинка заземления</t>
  </si>
  <si>
    <t xml:space="preserve">материал заказчика </t>
  </si>
  <si>
    <t>8-953-698-74-84 Наталья</t>
  </si>
  <si>
    <t>Штамп обрубки пробивки пластины</t>
  </si>
  <si>
    <t>ШОП905.300СБ</t>
  </si>
  <si>
    <t>КП №269 от 29.06.2017</t>
  </si>
  <si>
    <t>Ресурс</t>
  </si>
  <si>
    <t>Обечайка 500х1500х3мм</t>
  </si>
  <si>
    <t>Тарелка четная</t>
  </si>
  <si>
    <t>10.11.010.150</t>
  </si>
  <si>
    <t>КП №275 от 03.07.2017</t>
  </si>
  <si>
    <t>ПРОСНИЦКОЕ МОЛОКО</t>
  </si>
  <si>
    <t>Шкив D200мм</t>
  </si>
  <si>
    <t>Круг Ø200 ст.45</t>
  </si>
  <si>
    <t>Холодильник ртути</t>
  </si>
  <si>
    <t>П020.0044.01.200</t>
  </si>
  <si>
    <t>спец. №234 от 03.07.17</t>
  </si>
  <si>
    <t>К90.452-05</t>
  </si>
  <si>
    <t>Шлифовка ножей гильотины</t>
  </si>
  <si>
    <t>Шестерня m=2; z=34</t>
  </si>
  <si>
    <t>М120.04.00.18</t>
  </si>
  <si>
    <t>Лист S=45 Текстолит ПТК</t>
  </si>
  <si>
    <t>огр. Август</t>
  </si>
  <si>
    <t>Болт резцедержателя М16х2 L=75мм</t>
  </si>
  <si>
    <t>Ремонт дет. Шток гидроцилиндра</t>
  </si>
  <si>
    <t>Шлифовка дет. Плита</t>
  </si>
  <si>
    <t>ООО "Дымка"</t>
  </si>
  <si>
    <t>Автоклав экспериментальный V=18л.</t>
  </si>
  <si>
    <t>Ст.08сп</t>
  </si>
  <si>
    <t>8-912-703-36-28 Данил</t>
  </si>
  <si>
    <t>М.02301.14.000</t>
  </si>
  <si>
    <t>Заглушка Ду50, Труба 32</t>
  </si>
  <si>
    <t>отгр. Июль</t>
  </si>
  <si>
    <t>спец. №236 от 07.07.17</t>
  </si>
  <si>
    <t>отгр. август</t>
  </si>
  <si>
    <t>Конвейермаш</t>
  </si>
  <si>
    <t>Ролик охлаждающего конвейера</t>
  </si>
  <si>
    <t>05.2-1.16.НО-3</t>
  </si>
  <si>
    <t>Круг Ø200 ст.40Х</t>
  </si>
  <si>
    <t>КП №279 от 06.07.2017</t>
  </si>
  <si>
    <t xml:space="preserve">изготовление дет. Контакт </t>
  </si>
  <si>
    <t>ВГС73-02.009</t>
  </si>
  <si>
    <t>ВГС73-02.009-01</t>
  </si>
  <si>
    <t>Плита 200х200х4мм</t>
  </si>
  <si>
    <t>Плита 150х150х4мм</t>
  </si>
  <si>
    <t>Электрохимсервис</t>
  </si>
  <si>
    <t>Переходник</t>
  </si>
  <si>
    <t>Круг Ø170 ст.45</t>
  </si>
  <si>
    <t>КП №271 от 03.07.2017</t>
  </si>
  <si>
    <t>Ремонт дет. Вал</t>
  </si>
  <si>
    <t>проволока сварочная Ø1,2 СВ-09Г2С</t>
  </si>
  <si>
    <t>ИП Веретенников Д.В.</t>
  </si>
  <si>
    <t>Направляющая</t>
  </si>
  <si>
    <t>М8603.08.10(А)</t>
  </si>
  <si>
    <t>Круг Ø60 ст.БрАЖ9-4</t>
  </si>
  <si>
    <t>Долбление шпоночного паза в дет. Шкив вентилятора</t>
  </si>
  <si>
    <t>Плазменная резка дет. Ухо</t>
  </si>
  <si>
    <t>М5519.02.01.04</t>
  </si>
  <si>
    <t>0,43 м/пог</t>
  </si>
  <si>
    <t>Вал эксцентрический</t>
  </si>
  <si>
    <t>Кольцо пружинное д32</t>
  </si>
  <si>
    <t>Штамп вытяжки донышка D=330</t>
  </si>
  <si>
    <t>ШТ0379.000</t>
  </si>
  <si>
    <t>отгр. Сентябрь</t>
  </si>
  <si>
    <t>Рубка листа на заготовки</t>
  </si>
  <si>
    <t>КП №283 от 13.07.2017</t>
  </si>
  <si>
    <t>СоюзХим КО</t>
  </si>
  <si>
    <t>Изготовление дет. Швеллер</t>
  </si>
  <si>
    <t>8-953-942-94-75 Станислав</t>
  </si>
  <si>
    <t>Изготовление дет. Уголок</t>
  </si>
  <si>
    <t>Резка заготовок</t>
  </si>
  <si>
    <t>Безруков Е.В.</t>
  </si>
  <si>
    <t>Механическая обработка дет. "Рейка"</t>
  </si>
  <si>
    <t>8-953-689-89-53 Евгений</t>
  </si>
  <si>
    <t>Штамп дет. Дно гидрозатвора (TR.V110RNS)</t>
  </si>
  <si>
    <t>ШТ0382.000</t>
  </si>
  <si>
    <t>КП №287 от 14.07.2017</t>
  </si>
  <si>
    <t>Штамп дет. Воронка гидрозатвора (TR.V110RNS)</t>
  </si>
  <si>
    <t>ШТ0381.000</t>
  </si>
  <si>
    <t>СК Олимпия</t>
  </si>
  <si>
    <t>Перегородка для душевой (сталь нерж. AISI 304)</t>
  </si>
  <si>
    <t>AISI 304</t>
  </si>
  <si>
    <t>КП №280 от 14.07.2017</t>
  </si>
  <si>
    <t>Велопарковка 3 м.</t>
  </si>
  <si>
    <t>КП №282 от 14.07.2017</t>
  </si>
  <si>
    <t>Велопарковка 6 м. (составная)</t>
  </si>
  <si>
    <t>Вал L=730</t>
  </si>
  <si>
    <t>Вал L=675</t>
  </si>
  <si>
    <t>Полоса 800х20х2мм</t>
  </si>
  <si>
    <t>Плита 250х250х10мм</t>
  </si>
  <si>
    <t>1м/пог</t>
  </si>
  <si>
    <t>Плита 250х250х4мм</t>
  </si>
  <si>
    <t>Плита 100х100х4мм</t>
  </si>
  <si>
    <t>Доработка дет. Корпус гранулятора</t>
  </si>
  <si>
    <t>проволока сварочная Ø1,2</t>
  </si>
  <si>
    <t>Штамп формовки</t>
  </si>
  <si>
    <t>ШФ 902.820</t>
  </si>
  <si>
    <t>Матрица отрезки</t>
  </si>
  <si>
    <t>ПВП 001</t>
  </si>
  <si>
    <t>Прижим пуансона</t>
  </si>
  <si>
    <t>ПВП 002</t>
  </si>
  <si>
    <t>Люк к колодцу d=660мм</t>
  </si>
  <si>
    <t>2,1 м/пог</t>
  </si>
  <si>
    <t>Люк к колодцу d=670мм</t>
  </si>
  <si>
    <t>2,2 м/пог</t>
  </si>
  <si>
    <t>Оснастка для гибки</t>
  </si>
  <si>
    <t>П016.000</t>
  </si>
  <si>
    <t>КП №290 от 19.07.2017</t>
  </si>
  <si>
    <t>Заготовка втулки защитной</t>
  </si>
  <si>
    <t>260.3Х-01</t>
  </si>
  <si>
    <t>Чугун СЧ20</t>
  </si>
  <si>
    <t>отгр. Янв. 2018</t>
  </si>
  <si>
    <t>спец. №237 от 18.07.17</t>
  </si>
  <si>
    <t>Чирков А.А.</t>
  </si>
  <si>
    <t>Заготовки емкости для воды</t>
  </si>
  <si>
    <t>Лист S=2 ст.3, Круг Ø10 ст.3</t>
  </si>
  <si>
    <t>Александр Александрович 8-919-513-56-55</t>
  </si>
  <si>
    <t>Доработка фланца катушки</t>
  </si>
  <si>
    <t>Вьюн А.Л.</t>
  </si>
  <si>
    <t>Гибка листа по образцу</t>
  </si>
  <si>
    <t>8-912-731-90-46 Алексей</t>
  </si>
  <si>
    <t>Штамп вытяжки донышка D=360</t>
  </si>
  <si>
    <t>ШТ0380.000</t>
  </si>
  <si>
    <t>Растачивание отв. в ступице дет. Шкив</t>
  </si>
  <si>
    <t>Вал дымососа Д13,5 поз.29/3</t>
  </si>
  <si>
    <t>П031.0058.00.000</t>
  </si>
  <si>
    <t>Кронштейн</t>
  </si>
  <si>
    <t>Круг Ø20 ст.3/Лист S=16 ст.3</t>
  </si>
  <si>
    <t>0,15/2,3</t>
  </si>
  <si>
    <t>Штамп подгибки полупетли D25 L=500 мм</t>
  </si>
  <si>
    <t>ШТ0383.000</t>
  </si>
  <si>
    <t>Штамп завивки полупетли D25 L=500 мм</t>
  </si>
  <si>
    <t>ШТ0384.000</t>
  </si>
  <si>
    <t>отгр окт.ноябрь</t>
  </si>
  <si>
    <t>Полупетля D25 L=500 мм</t>
  </si>
  <si>
    <t>НГДП006.032.001</t>
  </si>
  <si>
    <t>Терюхов Д.А.</t>
  </si>
  <si>
    <t>Дмитрий 8-982-812-56-12</t>
  </si>
  <si>
    <t>Ресивер V=2л.</t>
  </si>
  <si>
    <t>Покраска S=0,094м2</t>
  </si>
  <si>
    <t>Ресивер V=5л.</t>
  </si>
  <si>
    <t>Ресивер V=50 л. с хомутами (2 шт.) с дополнительным штуцером</t>
  </si>
  <si>
    <t>отгр. Июль август</t>
  </si>
  <si>
    <t>спец. №238 от 19.07.17</t>
  </si>
  <si>
    <t>Колесников И.А.</t>
  </si>
  <si>
    <t>Зубчатое колесо m=2 z=21</t>
  </si>
  <si>
    <t>922-923-45-54 Михаил Константинович</t>
  </si>
  <si>
    <t>ИП Дюкин</t>
  </si>
  <si>
    <t>заготовка пластины 400х400х20</t>
  </si>
  <si>
    <t>Торцевание поверхности дет. Корпус</t>
  </si>
  <si>
    <t>Фрезерование арматурного прутка</t>
  </si>
  <si>
    <t>Ролик струны</t>
  </si>
  <si>
    <t>Круг Ø65 ст.45</t>
  </si>
  <si>
    <t>Втулка ролика струны</t>
  </si>
  <si>
    <t>Блок для подшипника отрезного стола</t>
  </si>
  <si>
    <t>Лист S25 Ст.3</t>
  </si>
  <si>
    <t>Держатель раздвижки струны</t>
  </si>
  <si>
    <t>Лист S10 Ст.3</t>
  </si>
  <si>
    <t>Зажим для отрезного стола</t>
  </si>
  <si>
    <t>Лист S16 Ст.3</t>
  </si>
  <si>
    <t>Раздвижка струны</t>
  </si>
  <si>
    <t>Ось роликов отрезного стола</t>
  </si>
  <si>
    <t>Ремонт корпуса</t>
  </si>
  <si>
    <t>Лист S3 ст.AISI 304</t>
  </si>
  <si>
    <t>Полоса 115х1250х4мм</t>
  </si>
  <si>
    <t>Лист S4 Ст.3</t>
  </si>
  <si>
    <t>ГМ_Б01.00.012 Втулка резьбовая</t>
  </si>
  <si>
    <t>ГМ_Б01.00.012</t>
  </si>
  <si>
    <t>Круг Ø16 Ст. AISI304</t>
  </si>
  <si>
    <t>ГМ_Щ02.00.002</t>
  </si>
  <si>
    <t>ГМ_Щ02.00.002-01</t>
  </si>
  <si>
    <t>ГМ_Щ02.00.002-02</t>
  </si>
  <si>
    <t>ГМ_Щ02.00.003</t>
  </si>
  <si>
    <t>Вятская Рожь</t>
  </si>
  <si>
    <t>Шестерня z=17</t>
  </si>
  <si>
    <t>Шестерня z=24</t>
  </si>
  <si>
    <t>Шестерня z=35</t>
  </si>
  <si>
    <t>Шестерня z=42</t>
  </si>
  <si>
    <t>Муфта</t>
  </si>
  <si>
    <t>Тяга</t>
  </si>
  <si>
    <t>Доработка отв. и шлифовка дет. Корпус щелевой головки</t>
  </si>
  <si>
    <t>отр август</t>
  </si>
  <si>
    <t>Шлифовка дет. Губка щелевой головки №11</t>
  </si>
  <si>
    <t>Губка щелевой головки №11(1) (верхняя)</t>
  </si>
  <si>
    <t>Круг Ø80 ст.45</t>
  </si>
  <si>
    <t>Губка щелевой головки №11(2)(нижняя)</t>
  </si>
  <si>
    <t>Пуансон d=23мм</t>
  </si>
  <si>
    <t>Круг Ø60 Ст.ХВГ</t>
  </si>
  <si>
    <t>Матрица d=23мм</t>
  </si>
  <si>
    <t>Плазменная резка дет. Лист верхний</t>
  </si>
  <si>
    <t>М9217.00.00.01</t>
  </si>
  <si>
    <t>4,52м/пог</t>
  </si>
  <si>
    <t>Плазменная резка дет. Лист нижний</t>
  </si>
  <si>
    <t>М9217.00.00.02</t>
  </si>
  <si>
    <t>4,02м/пог</t>
  </si>
  <si>
    <t>Плазменная резка дет. Лист промежуточный</t>
  </si>
  <si>
    <t>М9217.00.00.03</t>
  </si>
  <si>
    <t>5,05м/пог</t>
  </si>
  <si>
    <t>Ролик формообразующий</t>
  </si>
  <si>
    <t>ВМК.10.10.00.01</t>
  </si>
  <si>
    <t>Лист S30 Ст.3</t>
  </si>
  <si>
    <t>Ролик обкатной</t>
  </si>
  <si>
    <t>ВМК.10.10.00.02</t>
  </si>
  <si>
    <t>ШОП904.703.004</t>
  </si>
  <si>
    <t>Плита нижняя</t>
  </si>
  <si>
    <t>ШОП904.703.005</t>
  </si>
  <si>
    <t>Доработка штампа вытяжки донышка D=270</t>
  </si>
  <si>
    <t>8922-905-64-90 Константин</t>
  </si>
  <si>
    <t>Харитонов</t>
  </si>
  <si>
    <t>Заготовка листа</t>
  </si>
  <si>
    <t>Лист S=5 ст.3</t>
  </si>
  <si>
    <t>Сантехспецмонтаж</t>
  </si>
  <si>
    <t>732 удара</t>
  </si>
  <si>
    <t>Ремонт дет. Вал (плюс шпонки 2шт.)</t>
  </si>
  <si>
    <t>Инова</t>
  </si>
  <si>
    <t>ВМК.10.12.00.01</t>
  </si>
  <si>
    <t>Ролик обкатывающий</t>
  </si>
  <si>
    <t>ВМК.10.12.00.02</t>
  </si>
  <si>
    <t>Ролики для зиговки</t>
  </si>
  <si>
    <t>Заготовка из трубы 530х13мм</t>
  </si>
  <si>
    <t>Труба 530х13</t>
  </si>
  <si>
    <t>Штамповка дет. Планка большая</t>
  </si>
  <si>
    <t>Ремонт ротора насоса РМК-4 поз.218-3</t>
  </si>
  <si>
    <t xml:space="preserve">ТР0551-82 </t>
  </si>
  <si>
    <t>спец. №243 от 15.09.17</t>
  </si>
  <si>
    <t>Кронштейн крепления пружины (s=2,5)</t>
  </si>
  <si>
    <t>МП-002.00.00.02</t>
  </si>
  <si>
    <t>Лист S=2,5 ст.3</t>
  </si>
  <si>
    <t>Опора колесная (Н35)  (s=2,5)</t>
  </si>
  <si>
    <t>МЦ 5.11.94.00.01.03</t>
  </si>
  <si>
    <t>Опора колесная (Н58)  (s=2,5)</t>
  </si>
  <si>
    <t>МЦ 5.11.94.00.02.01</t>
  </si>
  <si>
    <t>Токарная обработка шейки дет. Вал редуктора</t>
  </si>
  <si>
    <t>Доработка дет. Вал</t>
  </si>
  <si>
    <t>Восстановление отв. в ступице дет. Шкив</t>
  </si>
  <si>
    <t>Плазменная резка дет. Косынка 75х120; S10мм</t>
  </si>
  <si>
    <t>0,34м/п</t>
  </si>
  <si>
    <t>922-668-86-54 Николай</t>
  </si>
  <si>
    <t>Плазменная резка дет. Косынка 120х185; S10мм</t>
  </si>
  <si>
    <t>0,56м/п</t>
  </si>
  <si>
    <t>Плазменная резка дет. Косынка 250х250; S10мм</t>
  </si>
  <si>
    <t>0,86м/п</t>
  </si>
  <si>
    <t>отгр. Сент 14</t>
  </si>
  <si>
    <t>Плазменная резка дет. Плита 200х430; S8мм</t>
  </si>
  <si>
    <t>1,6м/п</t>
  </si>
  <si>
    <t>Плазменная резка дет. Плита 400х400; S25мм</t>
  </si>
  <si>
    <t>2,03м/п</t>
  </si>
  <si>
    <t>отгр. Сент 9+3</t>
  </si>
  <si>
    <t>Плазменная резка дет. Плита 250х250; S20мм (8отв.)</t>
  </si>
  <si>
    <t>2,06м/п</t>
  </si>
  <si>
    <t>отгр. Сент13</t>
  </si>
  <si>
    <t>Плазменная резка дет. Ребро 120х222; S10мм</t>
  </si>
  <si>
    <t>0,73м/п</t>
  </si>
  <si>
    <t>отгр. Сент 6+18</t>
  </si>
  <si>
    <t>Плазменная резка дет. Пластина 100х105; S5мм</t>
  </si>
  <si>
    <t>0,406м/п</t>
  </si>
  <si>
    <t>Плазменная резка дет. Плита 100х200; S8мм (4отв.)</t>
  </si>
  <si>
    <t>0,8м/п</t>
  </si>
  <si>
    <t>отгр. Сент 7+17</t>
  </si>
  <si>
    <t>Плазменная резка дет. Проушина 80х240; S12мм</t>
  </si>
  <si>
    <t>0,87м/п</t>
  </si>
  <si>
    <t>Плазменная резка дет. Плита 100х100; S10мм (1отв.)</t>
  </si>
  <si>
    <t>0,5м/п</t>
  </si>
  <si>
    <t>Плазменная резка дет. Пятак d100; S10мм</t>
  </si>
  <si>
    <t>0,32м/п</t>
  </si>
  <si>
    <t>Вал редуктора</t>
  </si>
  <si>
    <t>Вальцовка обечайки 511х1448х8мм</t>
  </si>
  <si>
    <t>М5824.01.04(А)</t>
  </si>
  <si>
    <t>Долбление шпоночного паза в дет. Полумуфта</t>
  </si>
  <si>
    <t>Ролик</t>
  </si>
  <si>
    <t>Катушка Ду100; L=1300</t>
  </si>
  <si>
    <t>спец. №239 от 06.09.17</t>
  </si>
  <si>
    <t>Катушка Ду100; L=1350</t>
  </si>
  <si>
    <t>Катушка Ду100; L=1400</t>
  </si>
  <si>
    <t>Катушка Ду100; L=1000</t>
  </si>
  <si>
    <t>Катушка Ду100; L=650</t>
  </si>
  <si>
    <t>Катушка Ду100; L=1650</t>
  </si>
  <si>
    <t>Катушка Ду100; L=1700</t>
  </si>
  <si>
    <t>Катушка Ду100; L=1750</t>
  </si>
  <si>
    <t>Катушка Ду100; L=1600</t>
  </si>
  <si>
    <t>Отвод Ду100</t>
  </si>
  <si>
    <t>К55.100.01.00</t>
  </si>
  <si>
    <t>Альянс</t>
  </si>
  <si>
    <t>Корпус V=18л.</t>
  </si>
  <si>
    <t>спец. №001 от 06.09.17</t>
  </si>
  <si>
    <t>Корпус V=24л.</t>
  </si>
  <si>
    <t>Корпус V=30л.</t>
  </si>
  <si>
    <t>Катушка Ду80; L=2000</t>
  </si>
  <si>
    <t>К51.080.01.00</t>
  </si>
  <si>
    <t>спец. №240 от 07.09.17</t>
  </si>
  <si>
    <t>Катушка Ду80; L=1870</t>
  </si>
  <si>
    <t>Катушка Ду80; L=1800</t>
  </si>
  <si>
    <t>Катушка Ду80; L=700</t>
  </si>
  <si>
    <t>Катушка Ду80; L=500</t>
  </si>
  <si>
    <t>Катушка Ду80; L=1700</t>
  </si>
  <si>
    <t>спец. №241 от 07.09.17</t>
  </si>
  <si>
    <t>Катушка Ду80; L=380</t>
  </si>
  <si>
    <t>Катушка Ду80; L=460</t>
  </si>
  <si>
    <t>отгр.октябрь</t>
  </si>
  <si>
    <t>Катушка Ду80; L=1690</t>
  </si>
  <si>
    <t>Катушка Ду80; L=2170</t>
  </si>
  <si>
    <t>Катушка Ду80; L=690</t>
  </si>
  <si>
    <t>Катушка Ду80; L=250</t>
  </si>
  <si>
    <t>Катушка Ду80; L=1450</t>
  </si>
  <si>
    <t>Катушка Ду80; L=1000</t>
  </si>
  <si>
    <t>Катушка Ду80; L=660</t>
  </si>
  <si>
    <t>Катушка Ду80; L=2300</t>
  </si>
  <si>
    <t>Тройник Ду80</t>
  </si>
  <si>
    <t>отгр. Октябрь</t>
  </si>
  <si>
    <t>КП №311 от 07.09.2017</t>
  </si>
  <si>
    <t>Восстановление отв. в  дет. Полумуфта</t>
  </si>
  <si>
    <t>Палец (Втулочно-пальцевая муфта)</t>
  </si>
  <si>
    <t>Ковальногов Д.С.</t>
  </si>
  <si>
    <t>М3105.00.01_М3105.00.02</t>
  </si>
  <si>
    <t>Восстановл-е посадочн. места под подш. дет. Вал</t>
  </si>
  <si>
    <t>Доработка дет. Нож</t>
  </si>
  <si>
    <t>Ремонт хвостовика дет. Вал редуктора</t>
  </si>
  <si>
    <t>Круг Ø130 ст.45</t>
  </si>
  <si>
    <t>Круг Ø45 ст.45</t>
  </si>
  <si>
    <t>Круг Ø25 ст.45</t>
  </si>
  <si>
    <t>Вал транспортера</t>
  </si>
  <si>
    <t>Круг Ø160 ст.45/Труба 159х4</t>
  </si>
  <si>
    <t>33,0/15,0</t>
  </si>
  <si>
    <t>Вал транспортера (ведомый)</t>
  </si>
  <si>
    <t>28,5/15,0</t>
  </si>
  <si>
    <t>СТРОЙЛЕС</t>
  </si>
  <si>
    <t>Круг Ø75 ст.45</t>
  </si>
  <si>
    <t>8-912-362-19-87 дмитрий</t>
  </si>
  <si>
    <t>Шлифовка ножей L=300мм</t>
  </si>
  <si>
    <t>Шлифовка ножей L=155мм</t>
  </si>
  <si>
    <t>Восстановление канавок в дет. Корпус</t>
  </si>
  <si>
    <t>отгр октябрь</t>
  </si>
  <si>
    <t>Лист S=30 Ст.3</t>
  </si>
  <si>
    <t>Неустроев А.И.</t>
  </si>
  <si>
    <t>Дуга к теплице (труба проф. 20х20х2мм)</t>
  </si>
  <si>
    <t>Труба проф. 20х20х2мм ст.20</t>
  </si>
  <si>
    <t>8-962-895-50-17 Валентина Петровна</t>
  </si>
  <si>
    <t>Труба проф. 20х20х2</t>
  </si>
  <si>
    <t>Втулка насоса</t>
  </si>
  <si>
    <t>ООО "ПромОптима"</t>
  </si>
  <si>
    <t>Лист S=6 Ст.3</t>
  </si>
  <si>
    <t>Круг Ø20 ст.AISI304</t>
  </si>
  <si>
    <t>Конструктив</t>
  </si>
  <si>
    <t>Гайка ходовая</t>
  </si>
  <si>
    <t>8-912-821-35-26 Александр Ильич</t>
  </si>
  <si>
    <t>Ремонт резьбы в дет. Корпус</t>
  </si>
  <si>
    <t>Винт</t>
  </si>
  <si>
    <t>МЦ5.9.2006.00.01</t>
  </si>
  <si>
    <t>Круг Ø60 ст.45</t>
  </si>
  <si>
    <t>Контргайка</t>
  </si>
  <si>
    <t>МЦ5.9.2006.00.02</t>
  </si>
  <si>
    <t>Контакт анода верхний</t>
  </si>
  <si>
    <t>спец. №242 от 14.09.17</t>
  </si>
  <si>
    <t>Нарезание резбы дет. Шпилька М20</t>
  </si>
  <si>
    <t>Штырь</t>
  </si>
  <si>
    <t>2Е5-3593</t>
  </si>
  <si>
    <t>КП №318 от 15.09.2017</t>
  </si>
  <si>
    <t>Центр Металлообработки</t>
  </si>
  <si>
    <t>Приспособление для сварки</t>
  </si>
  <si>
    <t>ПСВ0614.000</t>
  </si>
  <si>
    <t>93шт.</t>
  </si>
  <si>
    <t>Плазм. резка дет. Пластина 359х1100х3 (поз.1151)</t>
  </si>
  <si>
    <t>Плазм. резка дет. Пластина 28х150х3 (поз.1155)</t>
  </si>
  <si>
    <t>Плазм. резка дет. Пластина 359х702х3 (поз.1208)</t>
  </si>
  <si>
    <t>Плазм. резка дет. Пластина 359х880х3 (поз.1209)</t>
  </si>
  <si>
    <t>Плазм. резка дет. Пластина 150х141х3 (поз.1210)</t>
  </si>
  <si>
    <t>Плазм. резка дет. Пластина 359х935х3 (поз.1212)</t>
  </si>
  <si>
    <t>Плазм. резка дет. Пластина 359х1097х3 (поз.1213)</t>
  </si>
  <si>
    <t>Плазм. резка дет. Пластина 359х1086х3 (поз.1214)</t>
  </si>
  <si>
    <t>Плазм. резка дет. Пластина 34х150х3 (поз.1215)</t>
  </si>
  <si>
    <t>Плазм. резка дет. Пластина 39х150х3 (поз.1216)</t>
  </si>
  <si>
    <t>Плазм. резка дет. Пластина 34х150х3 (поз.1217)</t>
  </si>
  <si>
    <t>Плазм. резка дет. Пластина 140х953х3 (поз.1219)</t>
  </si>
  <si>
    <t>Плазм. резка дет. Пластина 140х702х3 (поз.1220)</t>
  </si>
  <si>
    <t>Плазм. резка дет. Пластина 140х880х3 (поз.1221)</t>
  </si>
  <si>
    <t>Плазм. резка дет. Пластина 140х1034х3 (поз.1222)</t>
  </si>
  <si>
    <t>Плазм. резка дет. Пластина 140х1097х3 (поз.1223)</t>
  </si>
  <si>
    <t>Плазм. резка дет. Пластина 140х1086х3 (поз.1224)</t>
  </si>
  <si>
    <t>Плазм. резка дет. Пластина 150х289х3 (поз.3957)</t>
  </si>
  <si>
    <t>Плазм. резка дет. Пластина 34х150х3 (поз.3958)</t>
  </si>
  <si>
    <t>Плазм. резка дет. Пластина 140х290х3 (поз.3959)</t>
  </si>
  <si>
    <t>Долбление шпоночного паза дет. Шкив вентилятора</t>
  </si>
  <si>
    <t>Гибка заготовки</t>
  </si>
  <si>
    <t>Черменин Р.М.</t>
  </si>
  <si>
    <t>Шлифовка дет. Нож</t>
  </si>
  <si>
    <t>8-912-369-50-75 Роман</t>
  </si>
  <si>
    <t>Катушка Ду500  L-1730</t>
  </si>
  <si>
    <t>спец. №244 от 18.09.17</t>
  </si>
  <si>
    <t>Катушка Ду500  L-1550</t>
  </si>
  <si>
    <t>Катушка Ду500  L-1400</t>
  </si>
  <si>
    <t>Тройник Ду400  L-620</t>
  </si>
  <si>
    <t>СТП 055-54-02</t>
  </si>
  <si>
    <t>Катушка Ду300  L-1740</t>
  </si>
  <si>
    <t>Заглушка Ду500</t>
  </si>
  <si>
    <t>М.02157.39.001</t>
  </si>
  <si>
    <t>зак снят</t>
  </si>
  <si>
    <t>Круг Ø8 и Ø9 ст.40Х (калибр)</t>
  </si>
  <si>
    <t>проволока Ø2 ст.</t>
  </si>
  <si>
    <t>Шайба 48х25х3мм</t>
  </si>
  <si>
    <t>Круг Ø50 ст.Д16</t>
  </si>
  <si>
    <t>Шайба 48х25х4мм</t>
  </si>
  <si>
    <t>Катушка Ду300  L-2240</t>
  </si>
  <si>
    <t>спец. №245 от 20.09.17</t>
  </si>
  <si>
    <t>Насос НСФБ 34/39</t>
  </si>
  <si>
    <t>ТР 65.00.000-22</t>
  </si>
  <si>
    <t>Комплект дет усиления KAMAZ</t>
  </si>
  <si>
    <t>отгр.9,10,</t>
  </si>
  <si>
    <t>Брусок 10х10х170 мм.</t>
  </si>
  <si>
    <t>Круг Ø15 ст.БрАЖ9-4</t>
  </si>
  <si>
    <t>Вал к приводу загруз. устр-ва экструдера А2.113 с гайкой</t>
  </si>
  <si>
    <t>А 1733</t>
  </si>
  <si>
    <t>Круг Ø25 ст.40Х</t>
  </si>
  <si>
    <t>Угольник</t>
  </si>
  <si>
    <t>ПТКЛ.745222.027</t>
  </si>
  <si>
    <t>Лист S=1,5 08КП</t>
  </si>
  <si>
    <t>ШОП904.703.142-Проколка</t>
  </si>
  <si>
    <t>ШОП904.703.142</t>
  </si>
  <si>
    <t>П038.0056.02.001</t>
  </si>
  <si>
    <t>спец. №246 от 25.09.17</t>
  </si>
  <si>
    <t>П038.0056.01.002</t>
  </si>
  <si>
    <t xml:space="preserve"> </t>
  </si>
  <si>
    <t>Решетка П013.0073.01</t>
  </si>
  <si>
    <t xml:space="preserve"> П013.0073.01</t>
  </si>
  <si>
    <t>спец. №247 от 25.09.17</t>
  </si>
  <si>
    <t>Решетка П013.0073.02</t>
  </si>
  <si>
    <t xml:space="preserve"> П013.0073.02</t>
  </si>
  <si>
    <t>аннулируется (зам. №3421)</t>
  </si>
  <si>
    <t>Решетка П013.0073.03</t>
  </si>
  <si>
    <t xml:space="preserve"> П013.0073.03</t>
  </si>
  <si>
    <t>Выпрессовка вала</t>
  </si>
  <si>
    <t>Запрессовка шестерни на вал</t>
  </si>
  <si>
    <t>ИП Юшкова</t>
  </si>
  <si>
    <t>Ремонт балки и кулаков поворотных</t>
  </si>
  <si>
    <t>8-919-512-71-88 Владимир</t>
  </si>
  <si>
    <t>Доработка резьбы дет. Губка щелевой головки</t>
  </si>
  <si>
    <t>Держатель "ОСП Метро" (без покраски)</t>
  </si>
  <si>
    <t>ОСП1(2)-М.01.000</t>
  </si>
  <si>
    <t>Хомут (Кронштейн - 2 шт.)</t>
  </si>
  <si>
    <t>ОСП1(2)-М.01.001</t>
  </si>
  <si>
    <t>без гибки</t>
  </si>
  <si>
    <t>Фрезерование шпоночных пазов в дет.Вал</t>
  </si>
  <si>
    <t>Коробка для распрессовки</t>
  </si>
  <si>
    <t>В1258</t>
  </si>
  <si>
    <t>М113.08.00.11</t>
  </si>
  <si>
    <t>ст. Латунь Л63</t>
  </si>
  <si>
    <t>Штамп вытяжной дет."Корпус" черт. МПП(р)-15.00.10.001</t>
  </si>
  <si>
    <t>6518/0046</t>
  </si>
  <si>
    <t>696 и 701</t>
  </si>
  <si>
    <t>ИНОВА</t>
  </si>
  <si>
    <t>Полоса 880х40х8мм</t>
  </si>
  <si>
    <t>Лист S=8 Ст.3</t>
  </si>
  <si>
    <t>Термообработка дет. с последующей шлифовкой</t>
  </si>
  <si>
    <t>Растачивание отв. в дет. Плита</t>
  </si>
  <si>
    <t>М9217.00.00.12</t>
  </si>
  <si>
    <t>М9217.00.12</t>
  </si>
  <si>
    <t>нар. Ø17,52+-0,01</t>
  </si>
  <si>
    <t>Шестерня z=27 m=2</t>
  </si>
  <si>
    <t>Шлифовка дет. Направляющая сверлильного станка</t>
  </si>
  <si>
    <t>Завтуливание отв. В дет. Гильза</t>
  </si>
  <si>
    <t>Дно гидрозатвора</t>
  </si>
  <si>
    <t>TR.V110RN</t>
  </si>
  <si>
    <t>Воронка гидрозатвора</t>
  </si>
  <si>
    <t>TR.V110RNS</t>
  </si>
  <si>
    <t>Штамп подгибки полупетли D18 L=300 мм</t>
  </si>
  <si>
    <t>ШТ0388.000</t>
  </si>
  <si>
    <t>Штамп завивки полупетли D18 L=300 мм</t>
  </si>
  <si>
    <t>ШТ0389.000</t>
  </si>
  <si>
    <t>Полупетля D18 L=300 мм</t>
  </si>
  <si>
    <t>НГДП006.033.001</t>
  </si>
  <si>
    <t>отгр. Ноябрь 98</t>
  </si>
  <si>
    <t>Комплект решеток переточно-охладительного аппарата поз. 5/1</t>
  </si>
  <si>
    <t>П013.0073.00.000</t>
  </si>
  <si>
    <t>спец. №248 от 25.09.17</t>
  </si>
  <si>
    <t>Шлифовка (2 бруса, 4 решетки, 2 щеки, направляющая)</t>
  </si>
  <si>
    <t>ИП Ходырев</t>
  </si>
  <si>
    <t>Рубка листа на полосы и гибка заготовок</t>
  </si>
  <si>
    <t>Полоса 700х400х4</t>
  </si>
  <si>
    <t>Лист S=4 Ст.3</t>
  </si>
  <si>
    <t>Черанев</t>
  </si>
  <si>
    <t>Тройник Ду500 L=830</t>
  </si>
  <si>
    <t>М.02157.10.000-06</t>
  </si>
  <si>
    <t>спец. №249 от 04.10.17</t>
  </si>
  <si>
    <t>Сталь 65Г HRC58…60</t>
  </si>
  <si>
    <t>отгр. ноябрь</t>
  </si>
  <si>
    <t>без покраски, основание заказчика</t>
  </si>
  <si>
    <t>Держатель "ОСП Метро"</t>
  </si>
  <si>
    <t>основание заказчика</t>
  </si>
  <si>
    <t>Долбление шпоночного паза дет. Полумуфта двигателя</t>
  </si>
  <si>
    <t>М9217.01.05</t>
  </si>
  <si>
    <t>Долбление шлиц в дет. Полумуфта насоса НШ-10</t>
  </si>
  <si>
    <t>М9217.01.04</t>
  </si>
  <si>
    <t>материал заказчика S=40</t>
  </si>
  <si>
    <t>Колесо зубчатое m=3; z=71</t>
  </si>
  <si>
    <t>Круг Ø250 ст.45</t>
  </si>
  <si>
    <t>Колесо зубчатое m=3; z=50</t>
  </si>
  <si>
    <t>Высечка</t>
  </si>
  <si>
    <t>Лист S=40 Ст.ХВГ</t>
  </si>
  <si>
    <t>Рубка листа на полосы 70х1250х2</t>
  </si>
  <si>
    <t>материал заказчика S=2</t>
  </si>
  <si>
    <t>Рубка листа на полосы 120х1250х2</t>
  </si>
  <si>
    <t>Вальцовка дуг</t>
  </si>
  <si>
    <t>материал заказчика труба 40х60</t>
  </si>
  <si>
    <t>Бучнев А.А.</t>
  </si>
  <si>
    <t>Долбление шпоночного паза в дет. Шкив</t>
  </si>
  <si>
    <t>8-909-140-70-50 Анатолий Аркадьевич</t>
  </si>
  <si>
    <t>Ремонт балки погрузчика</t>
  </si>
  <si>
    <t>Фрезерование пазов в дет.Нож</t>
  </si>
  <si>
    <t>Вал со шпонкой и втулкой</t>
  </si>
  <si>
    <t>Вытяжка донышка D=270 мм</t>
  </si>
  <si>
    <t>ШТ0377.000-01</t>
  </si>
  <si>
    <t>материал заказчика Лист AISI S=1 мм</t>
  </si>
  <si>
    <t>Вытяжка донышка D=330 мм</t>
  </si>
  <si>
    <t>ШТ0379.000-01</t>
  </si>
  <si>
    <t>Вытяжка донышка D=360 мм</t>
  </si>
  <si>
    <t>ШТ0380.000-01</t>
  </si>
  <si>
    <t>Лапухин С.Ю.</t>
  </si>
  <si>
    <t>Шлифовка дет. Пластина</t>
  </si>
  <si>
    <t>8-912-820-59-40 Сергей</t>
  </si>
  <si>
    <t>Хомут (Кронштейн - 2 шт.)  с гибкой</t>
  </si>
  <si>
    <t>с гибкой</t>
  </si>
  <si>
    <t>отгр. Декабрь</t>
  </si>
  <si>
    <t>отгр XI 50,XII 20</t>
  </si>
  <si>
    <t>Долбление шпоночн. паза в дет. Полумуфта ведомая</t>
  </si>
  <si>
    <t>М3108.00.02</t>
  </si>
  <si>
    <t>Долбление шпоночн. паза в дет. Полумуфта ведущая</t>
  </si>
  <si>
    <t>М3108.00.01</t>
  </si>
  <si>
    <t>отгр.ноябрь</t>
  </si>
  <si>
    <t>Вальцовка обечайки D460х565, S=5мм</t>
  </si>
  <si>
    <t>М5363.01.03</t>
  </si>
  <si>
    <t>Вальцовка обечайки D470х1250, S=1,5мм</t>
  </si>
  <si>
    <t>М7730.00.00СБ</t>
  </si>
  <si>
    <t>отгр. Ноябрь 4</t>
  </si>
  <si>
    <t>отгр. Окт 1 ноябрь2</t>
  </si>
  <si>
    <t>Колесо зубчатое m=3; z=70</t>
  </si>
  <si>
    <t>Фланец прижимной самоочищающейся головы</t>
  </si>
  <si>
    <t>Лист S=22 Ст.20</t>
  </si>
  <si>
    <t>М.02157.10.000-03СБ</t>
  </si>
  <si>
    <t>спец. №250 от 17.10.17</t>
  </si>
  <si>
    <t>М.02157.27.000СБ</t>
  </si>
  <si>
    <t>М.02157.08.000СБ</t>
  </si>
  <si>
    <t>Катушка Ду300 L=2240мм</t>
  </si>
  <si>
    <t>Вал L=1945мм (ТВЧ шеек вала)</t>
  </si>
  <si>
    <t>Ремонт дет. Плита</t>
  </si>
  <si>
    <t>Сухарь с гайкой в комплекте</t>
  </si>
  <si>
    <t>Полоса 1250х130х3</t>
  </si>
  <si>
    <t>Катушка Ду125; L=2000</t>
  </si>
  <si>
    <t>спец. №251 от 17.10.17</t>
  </si>
  <si>
    <t>Катушка Ду125; L=1375</t>
  </si>
  <si>
    <t>Катушка Ду125; L=715</t>
  </si>
  <si>
    <t>Катушка Ду125; L=368</t>
  </si>
  <si>
    <t>Отвод Ду125</t>
  </si>
  <si>
    <t>Отвод Ду125 со свободным фланцем</t>
  </si>
  <si>
    <t>эскиз 1488-82-82ТК.1.4</t>
  </si>
  <si>
    <t>Петля D25 L=92 мм (в сборе)</t>
  </si>
  <si>
    <t>НГДП006.031.000</t>
  </si>
  <si>
    <t>Лист S=3 Ст. 3</t>
  </si>
  <si>
    <t>Звездочка z=20</t>
  </si>
  <si>
    <t>Восстановление хвостовика дет. Вал</t>
  </si>
  <si>
    <t>Доработка хвостовика дет. Барабан</t>
  </si>
  <si>
    <t>ООО "Конструктив"</t>
  </si>
  <si>
    <t>Лист S=20 Ст. 65Г</t>
  </si>
  <si>
    <t>Полоса 1100х50х3</t>
  </si>
  <si>
    <t>Полоса 1100х51х3</t>
  </si>
  <si>
    <t>Полоса 1100х63х3</t>
  </si>
  <si>
    <t>Шкив D=115 (проф.В)</t>
  </si>
  <si>
    <t>Круг Ø 120 Ст.45</t>
  </si>
  <si>
    <t>Шкив D=120 (проф.В)</t>
  </si>
  <si>
    <t>Шкив D=160 (проф.А)</t>
  </si>
  <si>
    <t>Круг Ø 160 Ст.45</t>
  </si>
  <si>
    <t>Колесо зубчатое m=3; z=44</t>
  </si>
  <si>
    <t>Круг Ø140 ст.45</t>
  </si>
  <si>
    <t>Круг Ø120 ст.45</t>
  </si>
  <si>
    <t>Комплект уширителей для прицепа</t>
  </si>
  <si>
    <t>Звездочка z=15; t=12,7</t>
  </si>
  <si>
    <t>отгр. декабрь</t>
  </si>
  <si>
    <t>Перепрессовка шестерни на вал</t>
  </si>
  <si>
    <t>Шлифовка ножей L=140мм</t>
  </si>
  <si>
    <t>Плазменный раскрой листа S20мм на заготовки</t>
  </si>
  <si>
    <t>Тормоз верхний "Браун"</t>
  </si>
  <si>
    <t>Тормоз боковой "Браун"</t>
  </si>
  <si>
    <t>Держатель ножа фаски №1</t>
  </si>
  <si>
    <t>Держатель ножа фаски №1 (зеркальный)</t>
  </si>
  <si>
    <t>Держатель ножа фаски №2</t>
  </si>
  <si>
    <t>Держатель ножа фаски №2 (зеркальный)</t>
  </si>
  <si>
    <t>Скребок поперечный(для цилиндра пресса SP560/500)</t>
  </si>
  <si>
    <t>Круг Ø 45 ст.45</t>
  </si>
  <si>
    <t>Втулка ролика</t>
  </si>
  <si>
    <t>Круг Ø 65 ст.45</t>
  </si>
  <si>
    <t>Брусок группировки рядов</t>
  </si>
  <si>
    <t>Нож для бумаги</t>
  </si>
  <si>
    <t>Круг Ø 120 ст.65Г</t>
  </si>
  <si>
    <t>Восстановление резьбы Гайка гранулятора</t>
  </si>
  <si>
    <t>11.24770.00.000СБ</t>
  </si>
  <si>
    <t>Восстановление резьбы Корпус гранулятора</t>
  </si>
  <si>
    <t>11.24771</t>
  </si>
  <si>
    <t>Стакан</t>
  </si>
  <si>
    <t>11.25961.00.024</t>
  </si>
  <si>
    <t>Заготовки листа</t>
  </si>
  <si>
    <t>Опора колесная (Н43)</t>
  </si>
  <si>
    <t>Лист S= ст.3</t>
  </si>
  <si>
    <t>Опора на трубу d=426мм</t>
  </si>
  <si>
    <t>2,5 м/пог</t>
  </si>
  <si>
    <t>Ремонт штампов (рубки и гибки опоры Н43)</t>
  </si>
  <si>
    <t>Круг Ø 20 ст.У10А</t>
  </si>
  <si>
    <t>Перемычка (без футеровки, притупление кромки по периметру)</t>
  </si>
  <si>
    <t>К020.0266.02.000</t>
  </si>
  <si>
    <t>спец. №252 от 01.11.17</t>
  </si>
  <si>
    <t>Ремонт ступицы в дет. Крыльчатка</t>
  </si>
  <si>
    <t>Круг Ø 40 ст.45</t>
  </si>
  <si>
    <t>Фрезерование шпоночного паза в дет. Вал</t>
  </si>
  <si>
    <t>Шпонка специальная</t>
  </si>
  <si>
    <t>Наконечник резьбовой для штока гидроцилиндра</t>
  </si>
  <si>
    <t>Корпус  (вытяжка)</t>
  </si>
  <si>
    <t>СПТГ.502800.003</t>
  </si>
  <si>
    <t>мат. Заказчика</t>
  </si>
  <si>
    <t>отгружен</t>
  </si>
  <si>
    <t>СПТГ.503500.008</t>
  </si>
  <si>
    <t>Ступица</t>
  </si>
  <si>
    <t>Ключ специальный</t>
  </si>
  <si>
    <t>Шестигр.24 ст.20</t>
  </si>
  <si>
    <t>Шлифовка ножей просечных</t>
  </si>
  <si>
    <t>Катушка Ду32 L=400</t>
  </si>
  <si>
    <t>спец. №253 от 14.11.17</t>
  </si>
  <si>
    <t>Катушка Ду32 L=1345</t>
  </si>
  <si>
    <t>Отвод Ду32 со свободным фланцем</t>
  </si>
  <si>
    <t>К62.032.00.00</t>
  </si>
  <si>
    <t>Шлифовка дет. Нож верхний, нижний</t>
  </si>
  <si>
    <t>Втулка 15В</t>
  </si>
  <si>
    <t>Обечайка коническая ø720хø660х500</t>
  </si>
  <si>
    <t>Лист S = 8 ст.3 г.к. (Плазма 6 м/п)</t>
  </si>
  <si>
    <t>Обечайка ø630х600</t>
  </si>
  <si>
    <t>Лист S = 3 ст.3 г.к. (Плазма 5,2 м/п)</t>
  </si>
  <si>
    <t>Обечайка ø720х600</t>
  </si>
  <si>
    <t>Лист S = 3 ст.3 г.к. (Плазма 5,7 м/п)</t>
  </si>
  <si>
    <t>Вальцовка дет. Кольцо d=530мм</t>
  </si>
  <si>
    <t>Колено</t>
  </si>
  <si>
    <t>002-ЗП-110-ТК1.1</t>
  </si>
  <si>
    <t>спец. №254 от 16.11.17</t>
  </si>
  <si>
    <t>спец. №255 от 16.11.17</t>
  </si>
  <si>
    <t>Ремонт ротора насоса РМК-4</t>
  </si>
  <si>
    <t>ТР0556</t>
  </si>
  <si>
    <t>Круг Ø120 Ст.ВТ-8</t>
  </si>
  <si>
    <t>спец. №256 от 17.11.17</t>
  </si>
  <si>
    <t>Оправка d=16,05мм</t>
  </si>
  <si>
    <t>Оправка d=16,1мм</t>
  </si>
  <si>
    <t>89-024-000-006.1-02</t>
  </si>
  <si>
    <t>отгр.декабрь</t>
  </si>
  <si>
    <t>Планка</t>
  </si>
  <si>
    <t>Лист S=8 Ст.65Г</t>
  </si>
  <si>
    <t>Косынка 120х80х8мм</t>
  </si>
  <si>
    <t>0,36м/пог</t>
  </si>
  <si>
    <t>953-942-94-75 Станислав</t>
  </si>
  <si>
    <t>Плита 300х300х8мм</t>
  </si>
  <si>
    <t>1,2м/пог</t>
  </si>
  <si>
    <t>Доработка и шлифовка дет. Нож</t>
  </si>
  <si>
    <t>ООО"ВВКС"</t>
  </si>
  <si>
    <t>Шпилька М16х70 ст.ХН78Т</t>
  </si>
  <si>
    <t>П038.0065.00.001</t>
  </si>
  <si>
    <t>спец. №257 от 21.11.17</t>
  </si>
  <si>
    <t>Гайка М16 ст.ХН78Т</t>
  </si>
  <si>
    <t>П038.0065.00.002</t>
  </si>
  <si>
    <t>Фланец ст.ХН78Т</t>
  </si>
  <si>
    <t>П038.0065.01.001</t>
  </si>
  <si>
    <t>Патрубок ст.ХН78Т</t>
  </si>
  <si>
    <t>П038.0065.01.002</t>
  </si>
  <si>
    <t>П038.0065.02.001</t>
  </si>
  <si>
    <t>П038.0065.02.002</t>
  </si>
  <si>
    <t>Гибка опоры Д75.00.001</t>
  </si>
  <si>
    <t>Гайка мембраны (вытяж. полуфабрикат)</t>
  </si>
  <si>
    <t>Вал дробилки</t>
  </si>
  <si>
    <t>Круг Ø125 ст.45/Круг Ø160 ст.45</t>
  </si>
  <si>
    <t>116/10,3</t>
  </si>
  <si>
    <t>Шпонка 36х18х595мм</t>
  </si>
  <si>
    <t>Лист S=20 Ст.3</t>
  </si>
  <si>
    <t>Фланец вала дробилки (М130х3)</t>
  </si>
  <si>
    <t>11.26264</t>
  </si>
  <si>
    <t>Лист S=60 Ст.3</t>
  </si>
  <si>
    <t>Фланец вала дробилки (М110х3LH)</t>
  </si>
  <si>
    <t>11.26264-01</t>
  </si>
  <si>
    <t>Гайка уплотнения к фланцу дробилки (М130х3)</t>
  </si>
  <si>
    <t>11.26263</t>
  </si>
  <si>
    <t>Гайка уплотнения к фланцу дробилки (М110х3LH)</t>
  </si>
  <si>
    <t>11.26263-01</t>
  </si>
  <si>
    <t>Сталафлон</t>
  </si>
  <si>
    <t>Ремонт дет. Корпус</t>
  </si>
  <si>
    <t>8-919-500-25-11 Владимир</t>
  </si>
  <si>
    <t>Фреза тип №2 D=420мм</t>
  </si>
  <si>
    <t>Лист S=20 ст.45</t>
  </si>
  <si>
    <t>Плазменная резка дет. Пластина 100х100х6мм</t>
  </si>
  <si>
    <t>Плазменная резка дет. Пластина 70х140х6мм</t>
  </si>
  <si>
    <t>Колесо</t>
  </si>
  <si>
    <t>К20.200.04.000</t>
  </si>
  <si>
    <t>отгр. январь.</t>
  </si>
  <si>
    <t>спец. №258 от 28.11.17</t>
  </si>
  <si>
    <t>Детали для отвала снегового</t>
  </si>
  <si>
    <t>Лист S=10 Ст.3/Лист S=8 Ст.3</t>
  </si>
  <si>
    <t>80,0/29,0</t>
  </si>
  <si>
    <t>Ресивер V=50 л. с хомутами (2 шт.) цв.черный</t>
  </si>
  <si>
    <t>Плазменная резка дет. Пластина 90х270х6мм</t>
  </si>
  <si>
    <t>Ремонт дет. Вал редуктора</t>
  </si>
  <si>
    <t>Катушка Ду-125 L-580мм, один фланец Ду150</t>
  </si>
  <si>
    <t>спец. №259 от 12.12.17</t>
  </si>
  <si>
    <t>Катушка Ду-125 L=1070мм</t>
  </si>
  <si>
    <t>Катушка Ду-125 L=860мм</t>
  </si>
  <si>
    <t>Катушка Ду125 L=300мм</t>
  </si>
  <si>
    <t>Катушка Ду100 L-335мм, один фланец Ду125</t>
  </si>
  <si>
    <t>Катушка Ду100 L-200мм, один фланец Ду125</t>
  </si>
  <si>
    <t>Тройник Ду125</t>
  </si>
  <si>
    <t>Тройник Ду150</t>
  </si>
  <si>
    <t>Отвод Ду125 со свободным фланцем (эскиз)</t>
  </si>
  <si>
    <t>Катушка Ду125 L=500мм</t>
  </si>
  <si>
    <t>Катушка Ду125 L=2000мм</t>
  </si>
  <si>
    <t>Планка крепёжная</t>
  </si>
  <si>
    <t>Лист S=16 ст.БрАЖ9-4</t>
  </si>
  <si>
    <t>Заготовка D60мм, L=200мм Ст.3</t>
  </si>
  <si>
    <t>Круг Ø60 ст.3</t>
  </si>
  <si>
    <t>888 40%</t>
  </si>
  <si>
    <t>Изготовление дет. Колесо червячное</t>
  </si>
  <si>
    <t>М2591.00.01</t>
  </si>
  <si>
    <t>Обратный клапан (КОШФ-25) всборе</t>
  </si>
  <si>
    <t>ТР27.00.000</t>
  </si>
  <si>
    <t>Лист S=14  Ст.3</t>
  </si>
  <si>
    <t>Только броня</t>
  </si>
  <si>
    <t>Рысев С.В.</t>
  </si>
  <si>
    <t>Квадрат-С</t>
  </si>
  <si>
    <t>СОИ 73.00.094</t>
  </si>
  <si>
    <t>912 823 35 78   Сергей</t>
  </si>
  <si>
    <t>Центр</t>
  </si>
  <si>
    <t>Круг Ø110 ст.45</t>
  </si>
  <si>
    <t>Вал для фрез</t>
  </si>
  <si>
    <t>Круг 110 Ст.40Х</t>
  </si>
  <si>
    <t>Долбление шпононочного паза в дет. Полумуфта</t>
  </si>
  <si>
    <t>Восстановление шпоночного паза дет. Вал</t>
  </si>
  <si>
    <t>Вальцовка обечайки D442х956х6мм</t>
  </si>
  <si>
    <t>М5830.01.02(Б)</t>
  </si>
  <si>
    <t>Корпус гидроклапана</t>
  </si>
  <si>
    <t>Круг Ø180 ст.35</t>
  </si>
  <si>
    <t>8-922-920-54-86 Константин</t>
  </si>
  <si>
    <t xml:space="preserve">отгр. Декабрь </t>
  </si>
  <si>
    <t>Самойлов Н.В.</t>
  </si>
  <si>
    <t>Труба с хомутами (4 шт. в комплекте)</t>
  </si>
  <si>
    <t>Лист S=2  Ст.3</t>
  </si>
  <si>
    <t>8-912-713-12-30 Николай</t>
  </si>
  <si>
    <t>Снигирёв С</t>
  </si>
  <si>
    <t>Доработка дет. Диск</t>
  </si>
  <si>
    <t>8-919-520-62-25 Сергей</t>
  </si>
  <si>
    <t>Насос НСФБ 19/33</t>
  </si>
  <si>
    <t>ТР 65.00.000-07</t>
  </si>
  <si>
    <t>Звездочка двухрядная z=14; t=19,05</t>
  </si>
  <si>
    <t>Звездочка двухрядная z=16; t=19,05</t>
  </si>
  <si>
    <t>Звездочка двухрядная z=31; t=19,05</t>
  </si>
  <si>
    <t>0,42м/пог</t>
  </si>
  <si>
    <t>Плазменная резка дет. Пластина 110х210х6мм</t>
  </si>
  <si>
    <t>0,64м/пог</t>
  </si>
  <si>
    <t>Плазменная резка дет. Пластина 150х200х6мм</t>
  </si>
  <si>
    <t>0,7м/пог</t>
  </si>
  <si>
    <t>Пластина 100х340х10мм</t>
  </si>
  <si>
    <t>Лист S=10  Ст.3</t>
  </si>
  <si>
    <t>0,88м/пог</t>
  </si>
  <si>
    <t>Пластина 140х340х10мм</t>
  </si>
  <si>
    <t>0,96м/пог</t>
  </si>
  <si>
    <t>Пластина 140х140х10мм</t>
  </si>
  <si>
    <t>0,56м/пог</t>
  </si>
  <si>
    <t>Велопарковка L=3 м.(ст.3, порошковая покраска)</t>
  </si>
  <si>
    <t>КП №282 от 01.12.17</t>
  </si>
  <si>
    <t>Велопарковка L=6 м.(ст.3, порошковая покраска)</t>
  </si>
  <si>
    <t>Пластина 2500х400х20мм</t>
  </si>
  <si>
    <t>5,8м/пог</t>
  </si>
  <si>
    <t>Труба D176х220мм; S=4мм</t>
  </si>
  <si>
    <t>Лист S4мм ст.3</t>
  </si>
  <si>
    <t xml:space="preserve">Выпрессовка полумуфты из дет.Вал </t>
  </si>
  <si>
    <t>Шлифовка дет. Губка щелевой головки</t>
  </si>
  <si>
    <t>Ролик D120</t>
  </si>
  <si>
    <t>Заготовки для шпонок</t>
  </si>
  <si>
    <t>Заготовка полосы 8х1800х1,5мм</t>
  </si>
  <si>
    <t>Доработка пазов в дет. Полумуфта</t>
  </si>
  <si>
    <t>Вальцовка обечайки D500х1500х8мм</t>
  </si>
  <si>
    <t>КП</t>
  </si>
  <si>
    <t>Доработка дет. Направляющая</t>
  </si>
  <si>
    <t>Дворников В.Г.</t>
  </si>
  <si>
    <t>Пеллетная горелка</t>
  </si>
  <si>
    <t>8-922-977-55-30 Виктор</t>
  </si>
  <si>
    <t>АВВА РУС</t>
  </si>
  <si>
    <t>Токарная обработка дет. Вал</t>
  </si>
  <si>
    <t>отгруж.январь</t>
  </si>
  <si>
    <t>Круг Ø10 ст.45</t>
  </si>
  <si>
    <t>Плазменная резка заготовки</t>
  </si>
  <si>
    <t>отг.январь18г</t>
  </si>
  <si>
    <t>Испытание Шлиф. круга</t>
  </si>
  <si>
    <t>отг.январь 18г</t>
  </si>
  <si>
    <t>Заготовка полосы В=15мм</t>
  </si>
  <si>
    <t>АО "СПК"</t>
  </si>
  <si>
    <t>8-912-375-04-39 Воронин Маким Александрович</t>
  </si>
  <si>
    <t>Клин для DPP-250</t>
  </si>
  <si>
    <t>Круг Ø12 ст.45</t>
  </si>
  <si>
    <t>отгр. янв. 18г</t>
  </si>
  <si>
    <t>К081.0068.00.007</t>
  </si>
  <si>
    <t>Круг Ø35 ст.20</t>
  </si>
  <si>
    <t>спец. №260 от 25.12.17</t>
  </si>
  <si>
    <t>К081.0068.00.008</t>
  </si>
  <si>
    <t>Шестигр.41 ст.20</t>
  </si>
  <si>
    <t>К081.0068.00.009</t>
  </si>
  <si>
    <t>Ремонт дет. Кулак поворотный погрузчика</t>
  </si>
  <si>
    <t>Броня к насосу НСФБ</t>
  </si>
  <si>
    <t>ТР.65.00.000-12</t>
  </si>
  <si>
    <t>ООО "ВВКС"</t>
  </si>
  <si>
    <t>8-912-728-82-10 Александр</t>
  </si>
  <si>
    <t>Доработка посадочных шеек вала</t>
  </si>
  <si>
    <t>8-912-827-96-04 Северюхин Сергей Аркадьевич</t>
  </si>
  <si>
    <t>Толкатель закрывания "ОО" для NGP-1200</t>
  </si>
  <si>
    <t>Круг Ø10 ст.12Х18Н10Т</t>
  </si>
  <si>
    <t>отгр. Фев.2018</t>
  </si>
  <si>
    <t>Втулка (графит АГ1500 Б83)</t>
  </si>
  <si>
    <t>К064.0488.00.001</t>
  </si>
  <si>
    <t>Графит АГ1500 Б83</t>
  </si>
  <si>
    <t>отгр. Янв.2018</t>
  </si>
  <si>
    <t>спец. №261 от 27.12.17</t>
  </si>
  <si>
    <t>Русская Дымка</t>
  </si>
  <si>
    <t>отгр. янв. 2018</t>
  </si>
  <si>
    <t>отгр.фев.2018</t>
  </si>
  <si>
    <t>отгр.февр20 18</t>
  </si>
  <si>
    <t>Примечание
(профиль и размеры материала)</t>
  </si>
  <si>
    <t>ИП Свалов А.А.</t>
  </si>
  <si>
    <t>8-953-940-44-96 Антон</t>
  </si>
  <si>
    <t>П013.0053.02.015</t>
  </si>
  <si>
    <t>Лист S=4 Ст.ХН78Т</t>
  </si>
  <si>
    <r>
      <rPr>
        <b/>
        <sz val="10"/>
        <color indexed="8"/>
        <rFont val="Arial"/>
        <family val="2"/>
        <charset val="204"/>
      </rPr>
      <t>Зак.846</t>
    </r>
    <r>
      <rPr>
        <sz val="10"/>
        <color indexed="8"/>
        <rFont val="Arial"/>
        <family val="2"/>
        <charset val="204"/>
      </rPr>
      <t xml:space="preserve"> спец. №262 от 09.01.18</t>
    </r>
  </si>
  <si>
    <t>Сепаратор</t>
  </si>
  <si>
    <t>Круг Ø 80 Ст.БрАЖ9-4</t>
  </si>
  <si>
    <t>Червячное колесо z=87 m=1,25</t>
  </si>
  <si>
    <t>Круг Ø120 БрАЖ9-4</t>
  </si>
  <si>
    <t>8-922-668-71-32 Квач Валерий Васильевич</t>
  </si>
  <si>
    <t>Звездочка z=14; t=25,4</t>
  </si>
  <si>
    <t>Ремонт хвостовика дет. Вал</t>
  </si>
  <si>
    <t>Круг Ø 20 Ст.AISI 304</t>
  </si>
  <si>
    <t>Шкаф лабораторный</t>
  </si>
  <si>
    <t>П044.0003.00.000</t>
  </si>
  <si>
    <r>
      <rPr>
        <b/>
        <sz val="10"/>
        <color indexed="8"/>
        <rFont val="Arial"/>
        <family val="2"/>
        <charset val="204"/>
      </rPr>
      <t>Зак.776</t>
    </r>
    <r>
      <rPr>
        <sz val="10"/>
        <color indexed="8"/>
        <rFont val="Arial"/>
        <family val="2"/>
        <charset val="204"/>
      </rPr>
      <t xml:space="preserve"> спец. №263 от 11.01.18</t>
    </r>
  </si>
  <si>
    <t>Штамп</t>
  </si>
  <si>
    <t>Ш2-00</t>
  </si>
  <si>
    <t>Сталь 20 Лист S=2</t>
  </si>
  <si>
    <t>Одна загрузка 14 шт 905-870-95-83</t>
  </si>
  <si>
    <t xml:space="preserve">Вытяжка дет. Днище Ø 300 </t>
  </si>
  <si>
    <t>ВВСК</t>
  </si>
  <si>
    <t>Заглушка торцевая (дет.2)</t>
  </si>
  <si>
    <t>Л0.100.00.005</t>
  </si>
  <si>
    <t>Круг Ø45 ст.3</t>
  </si>
  <si>
    <t>Токарная обработка отв.в дет. Шкив</t>
  </si>
  <si>
    <t>ГалоПолимер</t>
  </si>
  <si>
    <r>
      <rPr>
        <b/>
        <sz val="10"/>
        <color indexed="8"/>
        <rFont val="Arial"/>
        <family val="2"/>
        <charset val="204"/>
      </rPr>
      <t>Зак.668</t>
    </r>
    <r>
      <rPr>
        <sz val="10"/>
        <color indexed="8"/>
        <rFont val="Arial"/>
        <family val="2"/>
        <charset val="204"/>
      </rPr>
      <t xml:space="preserve"> спец. №264 от 17.01.18</t>
    </r>
  </si>
  <si>
    <t>Круг Ø25 ст.3</t>
  </si>
  <si>
    <t>Пресс-форма на кольцо D120xd22xH40</t>
  </si>
  <si>
    <t>ПР001.000</t>
  </si>
  <si>
    <t>Круг Ø220 ст.45</t>
  </si>
  <si>
    <t>Катушка Ду150 L=1840мм</t>
  </si>
  <si>
    <r>
      <rPr>
        <b/>
        <sz val="10"/>
        <color indexed="8"/>
        <rFont val="Arial"/>
        <family val="2"/>
        <charset val="204"/>
      </rPr>
      <t>Зак.968</t>
    </r>
    <r>
      <rPr>
        <sz val="10"/>
        <color indexed="8"/>
        <rFont val="Arial"/>
        <family val="2"/>
        <charset val="204"/>
      </rPr>
      <t xml:space="preserve"> спец. №265 от 22.01.18</t>
    </r>
  </si>
  <si>
    <t>Катушка Ду150 L=500мм</t>
  </si>
  <si>
    <t>Тройник Ду150/65 L=400мм</t>
  </si>
  <si>
    <t>М02125-16-000</t>
  </si>
  <si>
    <t>отгр Ян.22Фев 27</t>
  </si>
  <si>
    <t>Катушка Ду150 L=600мм</t>
  </si>
  <si>
    <t>Штуцер Ду65</t>
  </si>
  <si>
    <t>М01985.07.000</t>
  </si>
  <si>
    <t>Балансировка дет.Колесо рабочее вентилятора ВД3,5</t>
  </si>
  <si>
    <r>
      <rPr>
        <b/>
        <sz val="10"/>
        <color indexed="8"/>
        <rFont val="Arial"/>
        <family val="2"/>
        <charset val="204"/>
      </rPr>
      <t>Зак.Б/Н</t>
    </r>
    <r>
      <rPr>
        <sz val="10"/>
        <color indexed="8"/>
        <rFont val="Arial"/>
        <family val="2"/>
        <charset val="204"/>
      </rPr>
      <t xml:space="preserve"> спец. №266 от 22.01.18</t>
    </r>
  </si>
  <si>
    <t>ЗИКО</t>
  </si>
  <si>
    <t>Шток М10х1,0</t>
  </si>
  <si>
    <t>Круг Ø16 ст.У8А</t>
  </si>
  <si>
    <t>Шток М12х1,5</t>
  </si>
  <si>
    <t xml:space="preserve">Винт </t>
  </si>
  <si>
    <t>Круг Ø35 ст.12Х18Н10Т</t>
  </si>
  <si>
    <t>Ремонт дет. Штанга</t>
  </si>
  <si>
    <t>Круг Ø40 ст.БрАЖ9-4</t>
  </si>
  <si>
    <t>Поршень укороченный</t>
  </si>
  <si>
    <t>Круг Ø45 ст.12Х18Н10Т/Ø10 ст.12Х18Н10Т</t>
  </si>
  <si>
    <t>0,13/0,045</t>
  </si>
  <si>
    <t>Фиксатор ТЭНа ВР-3</t>
  </si>
  <si>
    <t>Круг Ø14 ст.Латунь Л63</t>
  </si>
  <si>
    <t>Доработка дет.Вал L=1945</t>
  </si>
  <si>
    <t xml:space="preserve">Штамп вытяжной дет."Корпус" </t>
  </si>
  <si>
    <t>Штамп гибки полосы</t>
  </si>
  <si>
    <t>ШТ0391</t>
  </si>
  <si>
    <t>Шлифовка дет. Вставка</t>
  </si>
  <si>
    <t>Сырцев В.Д</t>
  </si>
  <si>
    <t>Планка к петле шарнира</t>
  </si>
  <si>
    <t>919-511-96-25 Владимир Дмитриевич</t>
  </si>
  <si>
    <t>Круг Ø70 ст.БрАЖ9-4</t>
  </si>
  <si>
    <t>Континент-М</t>
  </si>
  <si>
    <t>П038.0052.00.000СБ</t>
  </si>
  <si>
    <r>
      <rPr>
        <b/>
        <sz val="10"/>
        <color indexed="8"/>
        <rFont val="Arial"/>
        <family val="2"/>
        <charset val="204"/>
      </rPr>
      <t>Зак.934</t>
    </r>
    <r>
      <rPr>
        <sz val="10"/>
        <color indexed="8"/>
        <rFont val="Arial"/>
        <family val="2"/>
        <charset val="204"/>
      </rPr>
      <t xml:space="preserve"> спец. №267 от 26.01.18</t>
    </r>
  </si>
  <si>
    <t>Шайба регулировочная</t>
  </si>
  <si>
    <t>П038.0003.00.010</t>
  </si>
  <si>
    <t>Пластина регулировочная</t>
  </si>
  <si>
    <t>Комплект крепежа</t>
  </si>
  <si>
    <t>Полоса 80x1250x3</t>
  </si>
  <si>
    <t>Расширитель термопреобразователя</t>
  </si>
  <si>
    <t>К094.0692.00.000-01</t>
  </si>
  <si>
    <t>ст.20, 09Г2С</t>
  </si>
  <si>
    <r>
      <rPr>
        <b/>
        <sz val="10"/>
        <color indexed="8"/>
        <rFont val="Arial"/>
        <family val="2"/>
        <charset val="204"/>
      </rPr>
      <t>Зак.2471</t>
    </r>
    <r>
      <rPr>
        <sz val="10"/>
        <color indexed="8"/>
        <rFont val="Arial"/>
        <family val="2"/>
        <charset val="204"/>
      </rPr>
      <t xml:space="preserve"> спец. №268 от 31.01.18</t>
    </r>
  </si>
  <si>
    <t>К094.0692.00.000-03</t>
  </si>
  <si>
    <t>Устройство расходомерное с цилиндрическим соплом</t>
  </si>
  <si>
    <t>П082.0031.00.000</t>
  </si>
  <si>
    <t>ст.12Х18Н10Т, 09Г2С</t>
  </si>
  <si>
    <r>
      <rPr>
        <b/>
        <sz val="10"/>
        <color indexed="8"/>
        <rFont val="Arial"/>
        <family val="2"/>
        <charset val="204"/>
      </rPr>
      <t>Зак.2429</t>
    </r>
    <r>
      <rPr>
        <sz val="10"/>
        <color indexed="8"/>
        <rFont val="Arial"/>
        <family val="2"/>
        <charset val="204"/>
      </rPr>
      <t xml:space="preserve"> спец. №269 от 31.01.18</t>
    </r>
  </si>
  <si>
    <t>Шлифовка гильотинных ножей</t>
  </si>
  <si>
    <t>Сифон для баллона 5л</t>
  </si>
  <si>
    <t>П010.0247.00.000</t>
  </si>
  <si>
    <r>
      <rPr>
        <b/>
        <sz val="10"/>
        <color indexed="8"/>
        <rFont val="Arial"/>
        <family val="2"/>
        <charset val="204"/>
      </rPr>
      <t>Зак.21</t>
    </r>
    <r>
      <rPr>
        <sz val="10"/>
        <color indexed="8"/>
        <rFont val="Arial"/>
        <family val="2"/>
        <charset val="204"/>
      </rPr>
      <t xml:space="preserve"> спец. №270 от 01.02.18</t>
    </r>
  </si>
  <si>
    <t>МПП(р)-2,5.00.00.002</t>
  </si>
  <si>
    <t>Лист S=2,0 ст.08кп х/к</t>
  </si>
  <si>
    <t>Держатель</t>
  </si>
  <si>
    <t>МПП(р)-2,5.00.00.003</t>
  </si>
  <si>
    <t>Лист S=1,2 ст.08кп х/к</t>
  </si>
  <si>
    <t>ПТКЛ.745275.001</t>
  </si>
  <si>
    <t>Лист δ=1,0 Медь М1</t>
  </si>
  <si>
    <t>Катушка Ду150 L=200мм</t>
  </si>
  <si>
    <r>
      <rPr>
        <b/>
        <sz val="10"/>
        <color indexed="8"/>
        <rFont val="Arial"/>
        <family val="2"/>
        <charset val="204"/>
      </rPr>
      <t>Зак.993</t>
    </r>
    <r>
      <rPr>
        <sz val="10"/>
        <color indexed="8"/>
        <rFont val="Arial"/>
        <family val="2"/>
        <charset val="204"/>
      </rPr>
      <t xml:space="preserve"> спец. №271 от 02.02.18</t>
    </r>
  </si>
  <si>
    <t>Катушка Дy150 L=1700мм</t>
  </si>
  <si>
    <t>Катушка Дy150 L=1500мм</t>
  </si>
  <si>
    <t>Катушка Ду150 L=1000мм</t>
  </si>
  <si>
    <t>Катушка Дy150 L=135мм</t>
  </si>
  <si>
    <t>Катушка Дy150 L=500мм</t>
  </si>
  <si>
    <t>Отвод Ду150 со свободным фланцем</t>
  </si>
  <si>
    <t>К62.150.01.00</t>
  </si>
  <si>
    <t>К53.150.01.00</t>
  </si>
  <si>
    <t>Шевченко А.Н.</t>
  </si>
  <si>
    <t>Проставка</t>
  </si>
  <si>
    <t>8-906-829-01-73 Артем</t>
  </si>
  <si>
    <t>Камера уровнемера Сапфир 22ДУ-Ех-2520</t>
  </si>
  <si>
    <t>К083.0144.00.000-06</t>
  </si>
  <si>
    <r>
      <rPr>
        <b/>
        <sz val="10"/>
        <color indexed="8"/>
        <rFont val="Arial"/>
        <family val="2"/>
        <charset val="204"/>
      </rPr>
      <t>Зак.3898</t>
    </r>
    <r>
      <rPr>
        <sz val="10"/>
        <color indexed="8"/>
        <rFont val="Arial"/>
        <family val="2"/>
        <charset val="204"/>
      </rPr>
      <t xml:space="preserve"> спец. №272 от 08.02.18</t>
    </r>
  </si>
  <si>
    <t>Расширитель для термопреобразователя</t>
  </si>
  <si>
    <t>К094.0693.00.000-02</t>
  </si>
  <si>
    <t>ст.20</t>
  </si>
  <si>
    <t>Пуансон d=15мм</t>
  </si>
  <si>
    <t>Матрица d=15мм</t>
  </si>
  <si>
    <t>Боковина</t>
  </si>
  <si>
    <t>11.25961.00.023</t>
  </si>
  <si>
    <t xml:space="preserve">Термогильза фазоразделителя поз.29б </t>
  </si>
  <si>
    <t>П080.0033.00.000</t>
  </si>
  <si>
    <r>
      <rPr>
        <b/>
        <sz val="10"/>
        <color indexed="8"/>
        <rFont val="Arial"/>
        <family val="2"/>
        <charset val="204"/>
      </rPr>
      <t>Зак.Б/Н</t>
    </r>
    <r>
      <rPr>
        <sz val="10"/>
        <color indexed="8"/>
        <rFont val="Arial"/>
        <family val="2"/>
        <charset val="204"/>
      </rPr>
      <t xml:space="preserve"> спец. №289 от 28.03.18</t>
    </r>
  </si>
  <si>
    <t xml:space="preserve">Термогильза сборника поз.32/17,18 </t>
  </si>
  <si>
    <t>П080.0032.00.000</t>
  </si>
  <si>
    <t xml:space="preserve">Тройник Ду50 </t>
  </si>
  <si>
    <t>Попов</t>
  </si>
  <si>
    <t>переименован в зак.3872</t>
  </si>
  <si>
    <t xml:space="preserve">Тройник Ду80 </t>
  </si>
  <si>
    <t>К53.80.01.00</t>
  </si>
  <si>
    <t>переименован в зак.3873</t>
  </si>
  <si>
    <t xml:space="preserve">Тройник Dy100 </t>
  </si>
  <si>
    <t>К53.100.00.00</t>
  </si>
  <si>
    <t>переименован в зак.3874</t>
  </si>
  <si>
    <t xml:space="preserve">Тройник Ду125 </t>
  </si>
  <si>
    <t>К53.125.00.00</t>
  </si>
  <si>
    <t>переименован в зак.3875</t>
  </si>
  <si>
    <t xml:space="preserve">Отвод Ду50 </t>
  </si>
  <si>
    <t>К55.050.01.00</t>
  </si>
  <si>
    <t>переименован в зак.3876</t>
  </si>
  <si>
    <t xml:space="preserve">Отвод Ду80 </t>
  </si>
  <si>
    <t>К55.080.01.00</t>
  </si>
  <si>
    <t>переименован в зак.3877</t>
  </si>
  <si>
    <t xml:space="preserve">Отвод Ду100 </t>
  </si>
  <si>
    <t>переименован в зак.3878</t>
  </si>
  <si>
    <t xml:space="preserve">Отвод Ду125 </t>
  </si>
  <si>
    <t>К55.125.01.00</t>
  </si>
  <si>
    <t>переименован в зак.3879</t>
  </si>
  <si>
    <t xml:space="preserve">Отвод Ду200 </t>
  </si>
  <si>
    <t>переименован в зак.3867</t>
  </si>
  <si>
    <t xml:space="preserve">Катушка Ду250 L=460мм </t>
  </si>
  <si>
    <t>переименован в зак.3868</t>
  </si>
  <si>
    <t>Отвод Ду200 со свободным фланцем</t>
  </si>
  <si>
    <t>1473-82-82-ТК6</t>
  </si>
  <si>
    <t>переименован в зак.3869</t>
  </si>
  <si>
    <t>Катушка Ду500/300 переходная</t>
  </si>
  <si>
    <t>1473-82-82-ТК5</t>
  </si>
  <si>
    <t>переименован в зак.3870</t>
  </si>
  <si>
    <t>1561-82-82-ТК8</t>
  </si>
  <si>
    <t>переименован в зак.3871</t>
  </si>
  <si>
    <t>Катушка Ду300 L=1700мм</t>
  </si>
  <si>
    <t>переименован в зак.3862</t>
  </si>
  <si>
    <t>Катушка Ду300 L=1740мм</t>
  </si>
  <si>
    <t>переименован в зак.3863</t>
  </si>
  <si>
    <t>М.02157.10.000СБ</t>
  </si>
  <si>
    <t>переименован в зак.3864</t>
  </si>
  <si>
    <t>Катушка Ду500 L=1730мм</t>
  </si>
  <si>
    <t>переименован в зак.3865</t>
  </si>
  <si>
    <t>Крестовина Ду-400/400 L=1500</t>
  </si>
  <si>
    <t>переименован в зак.3866</t>
  </si>
  <si>
    <t>Термогильза</t>
  </si>
  <si>
    <t xml:space="preserve">К080.0042.00.000-01 </t>
  </si>
  <si>
    <r>
      <rPr>
        <b/>
        <sz val="10"/>
        <color indexed="8"/>
        <rFont val="Arial"/>
        <family val="2"/>
        <charset val="204"/>
      </rPr>
      <t>Зак.623</t>
    </r>
    <r>
      <rPr>
        <sz val="10"/>
        <color indexed="8"/>
        <rFont val="Arial"/>
        <family val="2"/>
        <charset val="204"/>
      </rPr>
      <t xml:space="preserve"> спец. №273 от 09.02.18</t>
    </r>
  </si>
  <si>
    <t>К080.0044.00.000-01</t>
  </si>
  <si>
    <t>ст.09Г2С</t>
  </si>
  <si>
    <t>К080.0045.00.000-03</t>
  </si>
  <si>
    <r>
      <rPr>
        <b/>
        <sz val="10"/>
        <color indexed="8"/>
        <rFont val="Arial"/>
        <family val="2"/>
        <charset val="204"/>
      </rPr>
      <t>Зак.2847</t>
    </r>
    <r>
      <rPr>
        <sz val="10"/>
        <color indexed="8"/>
        <rFont val="Arial"/>
        <family val="2"/>
        <charset val="204"/>
      </rPr>
      <t xml:space="preserve"> спец. №274 от 09.02.18</t>
    </r>
  </si>
  <si>
    <t>Устройство для установки проиборов измерения давления (без поз.17)</t>
  </si>
  <si>
    <t>К081.0069.00.000</t>
  </si>
  <si>
    <r>
      <rPr>
        <b/>
        <sz val="10"/>
        <color indexed="8"/>
        <rFont val="Arial"/>
        <family val="2"/>
        <charset val="204"/>
      </rPr>
      <t>Зак.2847</t>
    </r>
    <r>
      <rPr>
        <sz val="10"/>
        <color indexed="8"/>
        <rFont val="Arial"/>
        <family val="2"/>
        <charset val="204"/>
      </rPr>
      <t xml:space="preserve"> Зак.2847</t>
    </r>
  </si>
  <si>
    <t>К094.681.00.000-01</t>
  </si>
  <si>
    <r>
      <rPr>
        <b/>
        <sz val="10"/>
        <color indexed="8"/>
        <rFont val="Arial"/>
        <family val="2"/>
        <charset val="204"/>
      </rPr>
      <t>Зак.683</t>
    </r>
    <r>
      <rPr>
        <sz val="10"/>
        <color indexed="8"/>
        <rFont val="Arial"/>
        <family val="2"/>
        <charset val="204"/>
      </rPr>
      <t xml:space="preserve"> спец. №275 от 09.02.18</t>
    </r>
  </si>
  <si>
    <t>К094.681.00.000-03</t>
  </si>
  <si>
    <t>К080.0043.00.000-03</t>
  </si>
  <si>
    <t>Устройство для установки проиборов измерения давления  (без. Поз.8)</t>
  </si>
  <si>
    <t>К081.0071.00.000-01</t>
  </si>
  <si>
    <t xml:space="preserve">отгр. Февраль </t>
  </si>
  <si>
    <t>Протяжка S=17мм</t>
  </si>
  <si>
    <t>У774</t>
  </si>
  <si>
    <t>Круг Ø22 Ст.ХВГ</t>
  </si>
  <si>
    <t>Ремонт дет. Вал ротора ТВ80-1,4</t>
  </si>
  <si>
    <r>
      <rPr>
        <b/>
        <sz val="10"/>
        <color indexed="8"/>
        <rFont val="Arial"/>
        <family val="2"/>
        <charset val="204"/>
      </rPr>
      <t>Зак.828</t>
    </r>
    <r>
      <rPr>
        <sz val="10"/>
        <color indexed="8"/>
        <rFont val="Arial"/>
        <family val="2"/>
        <charset val="204"/>
      </rPr>
      <t xml:space="preserve"> спец. №276 от 12.02.18</t>
    </r>
  </si>
  <si>
    <t>Заготовка из круга</t>
  </si>
  <si>
    <t>Круг Ø40 Ст.20</t>
  </si>
  <si>
    <t>76-172.08-04</t>
  </si>
  <si>
    <t>Шестигр. 30 Ст.3</t>
  </si>
  <si>
    <r>
      <rPr>
        <b/>
        <sz val="10"/>
        <color indexed="8"/>
        <rFont val="Arial"/>
        <family val="2"/>
        <charset val="204"/>
      </rPr>
      <t>Зак.20</t>
    </r>
    <r>
      <rPr>
        <sz val="10"/>
        <color indexed="8"/>
        <rFont val="Arial"/>
        <family val="2"/>
        <charset val="204"/>
      </rPr>
      <t xml:space="preserve"> спец. №277 от 14.02.18</t>
    </r>
  </si>
  <si>
    <t>ГК Азимут</t>
  </si>
  <si>
    <t>Доработка штампа</t>
  </si>
  <si>
    <t>ШТ0343</t>
  </si>
  <si>
    <t>Система вытяжной вентиляции шлиф. отделения</t>
  </si>
  <si>
    <t>Вал насоса поз.804/2</t>
  </si>
  <si>
    <t>П008.0099.00.000</t>
  </si>
  <si>
    <t>Круг Ø45 Ст.30ХГСА</t>
  </si>
  <si>
    <t>фев. 1март2</t>
  </si>
  <si>
    <r>
      <rPr>
        <b/>
        <sz val="10"/>
        <color indexed="8"/>
        <rFont val="Arial"/>
        <family val="2"/>
        <charset val="204"/>
      </rPr>
      <t>Зак.142</t>
    </r>
    <r>
      <rPr>
        <sz val="10"/>
        <color indexed="8"/>
        <rFont val="Arial"/>
        <family val="2"/>
        <charset val="204"/>
      </rPr>
      <t xml:space="preserve"> спец. №278 от 15.02.18</t>
    </r>
  </si>
  <si>
    <t>Белорусцев В.Д.</t>
  </si>
  <si>
    <t>8-906-829-55-13 Владимир Дмитриевич</t>
  </si>
  <si>
    <t>Шкив D=150 (профиль В)</t>
  </si>
  <si>
    <t>Круг Ø150 Ст.45</t>
  </si>
  <si>
    <t>Ремонт дет.Вал</t>
  </si>
  <si>
    <t>Вал (ТВЧ)</t>
  </si>
  <si>
    <t>Ролик L=1175мм</t>
  </si>
  <si>
    <t>Ролик L=1455мм</t>
  </si>
  <si>
    <t>КЧКЗ.3.60.001-01</t>
  </si>
  <si>
    <t>Тормозная планка</t>
  </si>
  <si>
    <t>Лист S=5 Ст.09Г2С</t>
  </si>
  <si>
    <t>КФ АВВА РУС</t>
  </si>
  <si>
    <t>Токарная обработка  дет.Вал</t>
  </si>
  <si>
    <t xml:space="preserve">Крышка </t>
  </si>
  <si>
    <t>К20.12.03.000</t>
  </si>
  <si>
    <t>фев.7 март13</t>
  </si>
  <si>
    <r>
      <rPr>
        <b/>
        <sz val="10"/>
        <color indexed="8"/>
        <rFont val="Arial"/>
        <family val="2"/>
        <charset val="204"/>
      </rPr>
      <t>Зак.792</t>
    </r>
    <r>
      <rPr>
        <sz val="10"/>
        <color indexed="8"/>
        <rFont val="Arial"/>
        <family val="2"/>
        <charset val="204"/>
      </rPr>
      <t xml:space="preserve"> спец. №279 от 16.02.18</t>
    </r>
  </si>
  <si>
    <t>Корпус МПП(р)-2,5.01.10.000</t>
  </si>
  <si>
    <t>МПП(р)-2,5.01.10.000</t>
  </si>
  <si>
    <t>Без покраски</t>
  </si>
  <si>
    <t>Вальцовка обечайки D460х1000, S=2мм</t>
  </si>
  <si>
    <t>Плита 500х1700х25мм</t>
  </si>
  <si>
    <t>4,4м/пог</t>
  </si>
  <si>
    <t>8-922-660-51-21 Вадим</t>
  </si>
  <si>
    <t>Плита 400х1700х25мм</t>
  </si>
  <si>
    <t>4,2м/пог</t>
  </si>
  <si>
    <t>Плита 150х900х25мм</t>
  </si>
  <si>
    <t>2,2м/пог</t>
  </si>
  <si>
    <t>Штамп вырубной (Опора СМ-017.01.02.01)</t>
  </si>
  <si>
    <t>ШТ0378</t>
  </si>
  <si>
    <t>Заказ снят</t>
  </si>
  <si>
    <t>Комплект деталей из листа S=10мм</t>
  </si>
  <si>
    <t>5м/пог</t>
  </si>
  <si>
    <t>8-912-375-04-39 Воронин Максим Александрович</t>
  </si>
  <si>
    <t>Вентиль ВРСФ</t>
  </si>
  <si>
    <t>М38.00.000СБ</t>
  </si>
  <si>
    <t>без фторопласта</t>
  </si>
  <si>
    <t>Штамп вырубки детали "Опора h28"</t>
  </si>
  <si>
    <t>ШТ0393</t>
  </si>
  <si>
    <t>Гайка мембраны (токарная обработка)</t>
  </si>
  <si>
    <t>МПП(р)-15.00.20.001</t>
  </si>
  <si>
    <t>Расстачивание отв. в дет. Шкив</t>
  </si>
  <si>
    <t>Катушка Ду100 L=2000мм</t>
  </si>
  <si>
    <t xml:space="preserve"> м-т-10 май 94</t>
  </si>
  <si>
    <r>
      <rPr>
        <b/>
        <sz val="10"/>
        <color indexed="8"/>
        <rFont val="Arial"/>
        <family val="2"/>
        <charset val="204"/>
      </rPr>
      <t>Зак.76</t>
    </r>
    <r>
      <rPr>
        <sz val="10"/>
        <color indexed="8"/>
        <rFont val="Arial"/>
        <family val="2"/>
        <charset val="204"/>
      </rPr>
      <t xml:space="preserve"> спец.№280 от 01.03.18</t>
    </r>
  </si>
  <si>
    <t>Катушка Ду100 L=1840мм</t>
  </si>
  <si>
    <t>Катушка Ду100 L=1590мм</t>
  </si>
  <si>
    <t>Катушка Ду100 L=1490мм</t>
  </si>
  <si>
    <t>Катушка Ду100 L=1440мм</t>
  </si>
  <si>
    <t>Катушка Ду100 L=1330мм</t>
  </si>
  <si>
    <t>Катушка Ду100 L=1290мм</t>
  </si>
  <si>
    <t>Катушка Ду100 L=1190мм</t>
  </si>
  <si>
    <t>Катушка Ду100 L=1240мм</t>
  </si>
  <si>
    <t>Катушка Ду100 L=1170мм</t>
  </si>
  <si>
    <t>Катушка Ду100 L=1140мм</t>
  </si>
  <si>
    <t>Катушка Ду100 L=890мм</t>
  </si>
  <si>
    <t>Катушка Ду100 L=860мм</t>
  </si>
  <si>
    <t>Катушка Ду100 L=690мм</t>
  </si>
  <si>
    <t>Катушка Ду100 L=650мм</t>
  </si>
  <si>
    <t>Катушка Ду100 L=540мм</t>
  </si>
  <si>
    <t>Катушка Ду100 L=530мм</t>
  </si>
  <si>
    <t>Катушка Ду100 L=510мм</t>
  </si>
  <si>
    <t>Катушка Ду100 L=490мм</t>
  </si>
  <si>
    <t>отгр .апрель</t>
  </si>
  <si>
    <t>Катушка Ду100 L=480мм</t>
  </si>
  <si>
    <t>Катушка Ду100 L=440мм</t>
  </si>
  <si>
    <t>Катушка Ду100 L=430мм</t>
  </si>
  <si>
    <t>Катушка Ду100 L=380мм</t>
  </si>
  <si>
    <t>Катушка Ду100 L=330мм</t>
  </si>
  <si>
    <t>Катушка Ду100 L=290мм</t>
  </si>
  <si>
    <t>Катушка Ду100 L=305мм</t>
  </si>
  <si>
    <t>Катушка Ду100 L=280мм</t>
  </si>
  <si>
    <t>Катушка Ду100 L=220мм</t>
  </si>
  <si>
    <t>Катушка Ду100 L=245мм</t>
  </si>
  <si>
    <t xml:space="preserve">отгр. март  </t>
  </si>
  <si>
    <t>Катушка Ду100 L=140мм</t>
  </si>
  <si>
    <t>Катушка Ду100 L=90мм</t>
  </si>
  <si>
    <t>Отвод Ду100 со свободным фланцем</t>
  </si>
  <si>
    <t>Переход 100х125</t>
  </si>
  <si>
    <t>К57.100/125.01.00</t>
  </si>
  <si>
    <t>Крестовина Ду100</t>
  </si>
  <si>
    <t>К54.100.01.00</t>
  </si>
  <si>
    <t>Трап кислых стоков</t>
  </si>
  <si>
    <t>П017.0038.00.000</t>
  </si>
  <si>
    <t>Опора скользящая ОПХ2-100.108</t>
  </si>
  <si>
    <t>К90.1558.00.000-06</t>
  </si>
  <si>
    <t>Ремонт штампа (дет. Кольцо)</t>
  </si>
  <si>
    <t>1264.007.000.00</t>
  </si>
  <si>
    <t>Круг Ø280 Ст.9ХС</t>
  </si>
  <si>
    <t>Цементация</t>
  </si>
  <si>
    <t>Тарелка четная колонны поз.К-301/1</t>
  </si>
  <si>
    <t>П004.0101.00.000</t>
  </si>
  <si>
    <r>
      <rPr>
        <b/>
        <sz val="10"/>
        <color indexed="8"/>
        <rFont val="Arial"/>
        <family val="2"/>
        <charset val="204"/>
      </rPr>
      <t>Зак.119</t>
    </r>
    <r>
      <rPr>
        <sz val="10"/>
        <color indexed="8"/>
        <rFont val="Arial"/>
        <family val="2"/>
        <charset val="204"/>
      </rPr>
      <t xml:space="preserve"> спец.№281 от 13.03.18</t>
    </r>
  </si>
  <si>
    <t>Тарелка нечетная колонны поз.К-301/1</t>
  </si>
  <si>
    <t>П004.0102.00.000</t>
  </si>
  <si>
    <t>Стабилизатор колонны поз.К-301/1</t>
  </si>
  <si>
    <t>П004.0104.00.000</t>
  </si>
  <si>
    <t>Установка подводящего трубопровода МПУ теплогенератора ГХК 1</t>
  </si>
  <si>
    <t>П069.0089.00.000</t>
  </si>
  <si>
    <t>отгр. апрель 1</t>
  </si>
  <si>
    <r>
      <rPr>
        <b/>
        <sz val="10"/>
        <color indexed="8"/>
        <rFont val="Arial"/>
        <family val="2"/>
        <charset val="204"/>
      </rPr>
      <t>Зак.911</t>
    </r>
    <r>
      <rPr>
        <sz val="10"/>
        <color indexed="8"/>
        <rFont val="Arial"/>
        <family val="2"/>
        <charset val="204"/>
      </rPr>
      <t xml:space="preserve"> спец.№282 от 15.03.18</t>
    </r>
  </si>
  <si>
    <t>Катушка Ду600 L=2000мм</t>
  </si>
  <si>
    <t xml:space="preserve">СТП 044-54-02 </t>
  </si>
  <si>
    <r>
      <rPr>
        <b/>
        <sz val="10"/>
        <color indexed="8"/>
        <rFont val="Arial"/>
        <family val="2"/>
        <charset val="204"/>
      </rPr>
      <t>Зак.191</t>
    </r>
    <r>
      <rPr>
        <sz val="10"/>
        <color indexed="8"/>
        <rFont val="Arial"/>
        <family val="2"/>
        <charset val="204"/>
      </rPr>
      <t xml:space="preserve"> спец.№283 от 15.03.18</t>
    </r>
  </si>
  <si>
    <t>Катушка Дy600 L=1620мм</t>
  </si>
  <si>
    <t>Катушка Дy600 L=900мм</t>
  </si>
  <si>
    <t>Катушка Ду600 L=350мм</t>
  </si>
  <si>
    <t>Труба 600 переходная под гуммировку</t>
  </si>
  <si>
    <t xml:space="preserve">1694-82-82-ТК     лист 7 </t>
  </si>
  <si>
    <t>Отвод 90град- 600 со свободным фланцем под гуммировку</t>
  </si>
  <si>
    <t>1694-82-82-ТК     лист 3</t>
  </si>
  <si>
    <t>Отвод 30град- 600 со свободным фланцем под гуммировку</t>
  </si>
  <si>
    <t>1694-82-82-ТК     лист 4</t>
  </si>
  <si>
    <t>Тройник 600 под гуммировку</t>
  </si>
  <si>
    <t xml:space="preserve">1694-82-82-ТК     лист 5 </t>
  </si>
  <si>
    <t>Тройник 600/500 под гуммировку</t>
  </si>
  <si>
    <t xml:space="preserve">1694-82-82-ТК     лист 6 </t>
  </si>
  <si>
    <t>Переход 600/500 под гуммировку</t>
  </si>
  <si>
    <t xml:space="preserve">1694-82-82-ТК     лист 8 </t>
  </si>
  <si>
    <r>
      <rPr>
        <b/>
        <sz val="10"/>
        <color indexed="8"/>
        <rFont val="Arial"/>
        <family val="2"/>
        <charset val="204"/>
      </rPr>
      <t>Зак.79</t>
    </r>
    <r>
      <rPr>
        <sz val="10"/>
        <color indexed="8"/>
        <rFont val="Arial"/>
        <family val="2"/>
        <charset val="204"/>
      </rPr>
      <t xml:space="preserve"> спец.№284 от 15.03.18</t>
    </r>
  </si>
  <si>
    <t>Тройник Ду500 L=530мм</t>
  </si>
  <si>
    <t>Крестовина Ду-400/400 L=1500мм</t>
  </si>
  <si>
    <t>Отвод Ду200</t>
  </si>
  <si>
    <r>
      <rPr>
        <b/>
        <sz val="10"/>
        <color indexed="8"/>
        <rFont val="Arial"/>
        <family val="2"/>
        <charset val="204"/>
      </rPr>
      <t>Зак.105</t>
    </r>
    <r>
      <rPr>
        <sz val="10"/>
        <color indexed="8"/>
        <rFont val="Arial"/>
        <family val="2"/>
        <charset val="204"/>
      </rPr>
      <t xml:space="preserve"> спец.№284 от 15.03.18</t>
    </r>
  </si>
  <si>
    <t>Катушка Ду250 L=460мм</t>
  </si>
  <si>
    <t xml:space="preserve">Катушка Ду500/300 переходная </t>
  </si>
  <si>
    <r>
      <rPr>
        <b/>
        <sz val="10"/>
        <color indexed="8"/>
        <rFont val="Arial"/>
        <family val="2"/>
        <charset val="204"/>
      </rPr>
      <t>Зак.26</t>
    </r>
    <r>
      <rPr>
        <sz val="10"/>
        <color indexed="8"/>
        <rFont val="Arial"/>
        <family val="2"/>
        <charset val="204"/>
      </rPr>
      <t xml:space="preserve"> спец.№284 от 15.03.18</t>
    </r>
  </si>
  <si>
    <t>К53.080.01.00</t>
  </si>
  <si>
    <t>К53.125.01.00</t>
  </si>
  <si>
    <t>Отвод Ду50</t>
  </si>
  <si>
    <t>Диск D=625мм (исп.1)</t>
  </si>
  <si>
    <t>Диск D=625мм (исп.2)</t>
  </si>
  <si>
    <t>ШТ0391 (без изм.)</t>
  </si>
  <si>
    <t>П038.0056.00.001</t>
  </si>
  <si>
    <r>
      <rPr>
        <b/>
        <sz val="10"/>
        <color indexed="8"/>
        <rFont val="Arial"/>
        <family val="2"/>
        <charset val="204"/>
      </rPr>
      <t>Зак.88</t>
    </r>
    <r>
      <rPr>
        <sz val="10"/>
        <color indexed="8"/>
        <rFont val="Arial"/>
        <family val="2"/>
        <charset val="204"/>
      </rPr>
      <t xml:space="preserve"> спец.№285 от 19.03.18</t>
    </r>
  </si>
  <si>
    <t>Гущин Д.Г.</t>
  </si>
  <si>
    <t>Круг Ø175 Ст.45</t>
  </si>
  <si>
    <t>Шпилька 1М16-6gх90</t>
  </si>
  <si>
    <t>ОСТ 26-2040-96</t>
  </si>
  <si>
    <t>Круг Ø16 ст.30Х</t>
  </si>
  <si>
    <t>Шпилька 1М16-6gх100</t>
  </si>
  <si>
    <t>Шпилька 1М16-6gх110</t>
  </si>
  <si>
    <t>Шпилька 1М20-6gх130</t>
  </si>
  <si>
    <t>Круг Ø20 ст.30Х</t>
  </si>
  <si>
    <t>Шпилька</t>
  </si>
  <si>
    <t>1.102.17-01.00.00-014</t>
  </si>
  <si>
    <t>Питатель шлюзовый Ш3-30</t>
  </si>
  <si>
    <t>П034.0003.00.000</t>
  </si>
  <si>
    <r>
      <rPr>
        <b/>
        <sz val="10"/>
        <color indexed="8"/>
        <rFont val="Arial"/>
        <family val="2"/>
        <charset val="204"/>
      </rPr>
      <t>Зак.856</t>
    </r>
    <r>
      <rPr>
        <sz val="10"/>
        <color indexed="8"/>
        <rFont val="Arial"/>
        <family val="2"/>
        <charset val="204"/>
      </rPr>
      <t xml:space="preserve"> спец.№286 от 20.03.18</t>
    </r>
  </si>
  <si>
    <t>Насос НСФБ 20/24</t>
  </si>
  <si>
    <t>ТР 65.00.000-09</t>
  </si>
  <si>
    <t>Круг Ø150 ст.45</t>
  </si>
  <si>
    <t>.</t>
  </si>
  <si>
    <t>отгр июль</t>
  </si>
  <si>
    <t>Токарная обработка дет.Вставка</t>
  </si>
  <si>
    <t>К15.01.00.13</t>
  </si>
  <si>
    <t>Токарная обработка дет.Стойка</t>
  </si>
  <si>
    <t>Токарная обработка дет.Катушка</t>
  </si>
  <si>
    <t>К15.01.00.10</t>
  </si>
  <si>
    <t>Токарная обработка дет.Фланец</t>
  </si>
  <si>
    <t>К15.01.00.24</t>
  </si>
  <si>
    <t>Токарная обработка дет.Крышка подшипника</t>
  </si>
  <si>
    <t>К15.01.00.23</t>
  </si>
  <si>
    <t>К15.01.00.16</t>
  </si>
  <si>
    <t xml:space="preserve">Штамп вытяжной дет."Корпус верхний МПП(р)-8.01.00.002" </t>
  </si>
  <si>
    <t>0360.022.000.00</t>
  </si>
  <si>
    <t>Перелив колонны К-104</t>
  </si>
  <si>
    <t>П004.0106.00.000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</si>
  <si>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</si>
  <si>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П004.0106.00.000-01</t>
  </si>
  <si>
    <r>
      <rPr>
        <b/>
        <sz val="10"/>
        <color indexed="8"/>
        <rFont val="Arial"/>
        <family val="2"/>
        <charset val="204"/>
      </rPr>
      <t>Зак.141</t>
    </r>
    <r>
      <rPr>
        <sz val="10"/>
        <color indexed="8"/>
        <rFont val="Arial"/>
        <family val="2"/>
        <charset val="204"/>
      </rPr>
      <t xml:space="preserve"> спец.№287 от 21.03.18</t>
    </r>
  </si>
  <si>
    <t>ООО ПАРТНЁР</t>
  </si>
  <si>
    <t>Изготовление дет.Гайка</t>
  </si>
  <si>
    <t>КД002.0026.00.05</t>
  </si>
  <si>
    <t>Болт специальный</t>
  </si>
  <si>
    <t>ЛБ2-51-02</t>
  </si>
  <si>
    <t>Круг Ø16 ст.45</t>
  </si>
  <si>
    <t>Токарная обработка деталей</t>
  </si>
  <si>
    <t>ООО БытСервис</t>
  </si>
  <si>
    <t>Кольца переходные</t>
  </si>
  <si>
    <t>Ольга Юрьевна 8-912-712-02-42</t>
  </si>
  <si>
    <t>ООО Партнер</t>
  </si>
  <si>
    <t>Винт с гайкой</t>
  </si>
  <si>
    <t>Круг Ø16 ст.45/Круг Ø60 ст.45</t>
  </si>
  <si>
    <t>0,7/0,55</t>
  </si>
  <si>
    <t>8-922-911-90-10 Артём</t>
  </si>
  <si>
    <t>П020.0049.02.000СБ</t>
  </si>
  <si>
    <r>
      <rPr>
        <b/>
        <sz val="10"/>
        <color indexed="8"/>
        <rFont val="Arial"/>
        <family val="2"/>
        <charset val="204"/>
      </rPr>
      <t>Зак.212</t>
    </r>
    <r>
      <rPr>
        <sz val="10"/>
        <color indexed="8"/>
        <rFont val="Arial"/>
        <family val="2"/>
        <charset val="204"/>
      </rPr>
      <t xml:space="preserve"> спец.№288 от 27.03.18</t>
    </r>
  </si>
  <si>
    <t xml:space="preserve">Доработка штампа вытяжного на дет."Корпус верхний МПП(р)-8.01.00.002" </t>
  </si>
  <si>
    <t>8-911-943-34-93 Дмитрий</t>
  </si>
  <si>
    <t>Плита 390х310х25мм</t>
  </si>
  <si>
    <t>Плита 420х400х16мм</t>
  </si>
  <si>
    <t>Лист S=16 ст.3</t>
  </si>
  <si>
    <t>ИП Тарасов И.В.</t>
  </si>
  <si>
    <t>Ролик формообразующий №1</t>
  </si>
  <si>
    <t>МСТ 009.002.01</t>
  </si>
  <si>
    <t>Ролик формообразующий №2</t>
  </si>
  <si>
    <t>МСТ 009.002.02</t>
  </si>
  <si>
    <t>Круг Ø280 ст.45</t>
  </si>
  <si>
    <t>Шлифовка деталей</t>
  </si>
  <si>
    <t>Лист S=1 ст.12Х18Н10Т</t>
  </si>
  <si>
    <r>
      <rPr>
        <b/>
        <sz val="10"/>
        <color indexed="8"/>
        <rFont val="Arial"/>
        <family val="2"/>
        <charset val="204"/>
      </rPr>
      <t>Зак.б/н</t>
    </r>
    <r>
      <rPr>
        <sz val="10"/>
        <color indexed="8"/>
        <rFont val="Arial"/>
        <family val="2"/>
        <charset val="204"/>
      </rPr>
      <t xml:space="preserve"> спец.№290 от 30.03.18</t>
    </r>
  </si>
  <si>
    <t>Лист S=70 ст.3</t>
  </si>
  <si>
    <t>Фрезерование шпоночного паза дет. Вал</t>
  </si>
  <si>
    <t>Вальцовка обечайки 530х1460х8мм</t>
  </si>
  <si>
    <t>М5824.01.04</t>
  </si>
  <si>
    <t>ООО Партнер (с.Полом)</t>
  </si>
  <si>
    <t>Изготовление дет.Шайба регулировочная</t>
  </si>
  <si>
    <t>Вальцовка обечайки 235х616х1мм</t>
  </si>
  <si>
    <t>Растачивание отв. в дет. Втулка</t>
  </si>
  <si>
    <t>М8603.08.08</t>
  </si>
  <si>
    <t>Ремонт Шнек выгружной</t>
  </si>
  <si>
    <t>Круг Ø130 ст.20</t>
  </si>
  <si>
    <t>Стойка с креплением для усиления панели перегородки душевой (сталь нерж. AISI 304)</t>
  </si>
  <si>
    <t>AISI304</t>
  </si>
  <si>
    <t>1 к-т. Заб.отгр май</t>
  </si>
  <si>
    <t>Заготовки полосы</t>
  </si>
  <si>
    <t xml:space="preserve">отгр. Июль </t>
  </si>
  <si>
    <t>Оправка d=16,3мм</t>
  </si>
  <si>
    <t>Нож для ППУ D=22мм</t>
  </si>
  <si>
    <t>Круг Ø24 Ст.9ХС</t>
  </si>
  <si>
    <t>Токарная обработка корпуса</t>
  </si>
  <si>
    <r>
      <rPr>
        <b/>
        <sz val="10"/>
        <color indexed="8"/>
        <rFont val="Arial"/>
        <family val="2"/>
        <charset val="204"/>
      </rPr>
      <t>Зак.40</t>
    </r>
    <r>
      <rPr>
        <sz val="10"/>
        <color indexed="8"/>
        <rFont val="Arial"/>
        <family val="2"/>
        <charset val="204"/>
      </rPr>
      <t xml:space="preserve"> КП№456 от 06.06.18</t>
    </r>
  </si>
  <si>
    <t>Опора подшипниковая</t>
  </si>
  <si>
    <t>8-922-908-75-88 Антон</t>
  </si>
  <si>
    <t>Круг Ø410 ст.45</t>
  </si>
  <si>
    <r>
      <rPr>
        <b/>
        <sz val="10"/>
        <color indexed="8"/>
        <rFont val="Arial"/>
        <family val="2"/>
        <charset val="204"/>
      </rPr>
      <t>Зак.б/н</t>
    </r>
    <r>
      <rPr>
        <sz val="10"/>
        <color indexed="8"/>
        <rFont val="Arial"/>
        <family val="2"/>
        <charset val="204"/>
      </rPr>
      <t xml:space="preserve"> спец.№292 от 13.04.18</t>
    </r>
  </si>
  <si>
    <t>Нутч-фильтр</t>
  </si>
  <si>
    <t>К17.98.00.000</t>
  </si>
  <si>
    <r>
      <rPr>
        <b/>
        <sz val="10"/>
        <color indexed="8"/>
        <rFont val="Arial"/>
        <family val="2"/>
        <charset val="204"/>
      </rPr>
      <t>Зак.244</t>
    </r>
    <r>
      <rPr>
        <sz val="10"/>
        <color indexed="8"/>
        <rFont val="Arial"/>
        <family val="2"/>
        <charset val="204"/>
      </rPr>
      <t xml:space="preserve"> спец.№293 от 16.04.18</t>
    </r>
  </si>
  <si>
    <t>Ремонт насоса</t>
  </si>
  <si>
    <t>Круг Ø50 ст.БрАЖ9-4</t>
  </si>
  <si>
    <t>Круг Ø14 Ст.45</t>
  </si>
  <si>
    <t>П018.0021.00.000</t>
  </si>
  <si>
    <t>Титан ВТ-1</t>
  </si>
  <si>
    <r>
      <rPr>
        <b/>
        <sz val="10"/>
        <color indexed="8"/>
        <rFont val="Arial"/>
        <family val="2"/>
        <charset val="204"/>
      </rPr>
      <t>Зак.280</t>
    </r>
    <r>
      <rPr>
        <sz val="10"/>
        <color indexed="8"/>
        <rFont val="Arial"/>
        <family val="2"/>
        <charset val="204"/>
      </rPr>
      <t xml:space="preserve"> спец.№294 от 16.14.18</t>
    </r>
  </si>
  <si>
    <t>отгр.Июль</t>
  </si>
  <si>
    <t>Ремонт Колеса зубчатого</t>
  </si>
  <si>
    <t>Круг Ø70 ст.20</t>
  </si>
  <si>
    <t>Шестерня m=2,5 z=38</t>
  </si>
  <si>
    <t>912-360-73-74 Виктор</t>
  </si>
  <si>
    <t>К51.125.01.00</t>
  </si>
  <si>
    <r>
      <rPr>
        <b/>
        <sz val="10"/>
        <color indexed="8"/>
        <rFont val="Arial"/>
        <family val="2"/>
        <charset val="204"/>
      </rPr>
      <t>Зак.276</t>
    </r>
    <r>
      <rPr>
        <sz val="10"/>
        <color indexed="8"/>
        <rFont val="Arial"/>
        <family val="2"/>
        <charset val="204"/>
      </rPr>
      <t xml:space="preserve"> спец.№295 от 18.04.18</t>
    </r>
  </si>
  <si>
    <t>Катушка Ду125 L=1000мм</t>
  </si>
  <si>
    <t>Катушка Ду125 L=1500мм</t>
  </si>
  <si>
    <t>Катушка Ду125 L=243мм</t>
  </si>
  <si>
    <t>Катушка Ду200 L=1500мм</t>
  </si>
  <si>
    <t>К51.200.01.00</t>
  </si>
  <si>
    <t>Токарная обработка дет. Палец</t>
  </si>
  <si>
    <t>Полоса 90x1250x3мм</t>
  </si>
  <si>
    <t>Полоса 50x1250x3мм</t>
  </si>
  <si>
    <t>Полухомут R265</t>
  </si>
  <si>
    <t>АРМТОРГ</t>
  </si>
  <si>
    <t>Изготовление дет. Винт К15.01.00.06</t>
  </si>
  <si>
    <t>К15.01.00.06</t>
  </si>
  <si>
    <t>Изготовление дет. Гайка К15.01.00.07</t>
  </si>
  <si>
    <t>Нож для снятия фаски 1, S=2мм</t>
  </si>
  <si>
    <t>Нож для снятия фаски 2, S=2мм</t>
  </si>
  <si>
    <t>Держатель ножа фаски (зеркальный)</t>
  </si>
  <si>
    <t>Нож ковша экскаватора</t>
  </si>
  <si>
    <t>Лист S10 ст.45</t>
  </si>
  <si>
    <t>Наружный скребок (бегуны)</t>
  </si>
  <si>
    <t>Лист S=16 Ст.3</t>
  </si>
  <si>
    <t>Скребок пружинный (для Бегуна К20/60 KAF)</t>
  </si>
  <si>
    <t>Плита фаски</t>
  </si>
  <si>
    <t>Квадропром</t>
  </si>
  <si>
    <t>Ресивер V=12л. (экспериментальный)</t>
  </si>
  <si>
    <t>Подвес Ду500</t>
  </si>
  <si>
    <t>1473-82-82-ТК</t>
  </si>
  <si>
    <r>
      <rPr>
        <b/>
        <sz val="10"/>
        <color indexed="8"/>
        <rFont val="Arial"/>
        <family val="2"/>
        <charset val="204"/>
      </rPr>
      <t>Зак.351</t>
    </r>
    <r>
      <rPr>
        <sz val="10"/>
        <color indexed="8"/>
        <rFont val="Arial"/>
        <family val="2"/>
        <charset val="204"/>
      </rPr>
      <t xml:space="preserve"> спец.№296 от 25.04.18</t>
    </r>
  </si>
  <si>
    <t>Спецремстрой К</t>
  </si>
  <si>
    <t>Накладка угловая</t>
  </si>
  <si>
    <t>Лист S=2 ст.20</t>
  </si>
  <si>
    <t>8-922-966-68-80 Олег</t>
  </si>
  <si>
    <t>АО "Север"</t>
  </si>
  <si>
    <t>Нож верхний к пресс-ножницам ПРУ-2</t>
  </si>
  <si>
    <t>Нож нижний №1 к пресс-ножницам ПРУ-2</t>
  </si>
  <si>
    <t>Нож нижний №2 к пресс-ножницам ПРУ-2</t>
  </si>
  <si>
    <t>Марков С.Ю.</t>
  </si>
  <si>
    <t>Полоса 250х1250х1,2мм</t>
  </si>
  <si>
    <t>Лист S=1,2 Ст.3</t>
  </si>
  <si>
    <t>Вал к насосу Х 45/23-4П</t>
  </si>
  <si>
    <t>К15.01.00.20</t>
  </si>
  <si>
    <t>ст.Н70МФВ</t>
  </si>
  <si>
    <r>
      <rPr>
        <b/>
        <sz val="10"/>
        <color indexed="8"/>
        <rFont val="Arial"/>
        <family val="2"/>
        <charset val="204"/>
      </rPr>
      <t>Зак.130</t>
    </r>
    <r>
      <rPr>
        <sz val="10"/>
        <color indexed="8"/>
        <rFont val="Arial"/>
        <family val="2"/>
        <charset val="204"/>
      </rPr>
      <t xml:space="preserve"> спец.№298 от 03.05.18</t>
    </r>
  </si>
  <si>
    <t>Подвес Ду400</t>
  </si>
  <si>
    <t>Подвес Ду300</t>
  </si>
  <si>
    <t>Подвес Ду250</t>
  </si>
  <si>
    <t>ИнжХимСервис</t>
  </si>
  <si>
    <t>Резка заготовок из материала заказчика</t>
  </si>
  <si>
    <t>Катушка Ду200 L=103мм</t>
  </si>
  <si>
    <r>
      <rPr>
        <b/>
        <sz val="10"/>
        <color indexed="8"/>
        <rFont val="Arial"/>
        <family val="2"/>
        <charset val="204"/>
      </rPr>
      <t>Зак.93</t>
    </r>
    <r>
      <rPr>
        <sz val="10"/>
        <color indexed="8"/>
        <rFont val="Arial"/>
        <family val="2"/>
        <charset val="204"/>
      </rPr>
      <t xml:space="preserve"> спец.№297 от 03.05.18</t>
    </r>
  </si>
  <si>
    <t>Катушка Ду200 L=250мм</t>
  </si>
  <si>
    <t>Катушка Ду200 L=270мм</t>
  </si>
  <si>
    <t>Катушка Ду200 L=320мм</t>
  </si>
  <si>
    <t>Катушка Ду200 L=140мм</t>
  </si>
  <si>
    <t>Катушка Ду200 L=410мм</t>
  </si>
  <si>
    <t>Катушка Ду200 L=750мм</t>
  </si>
  <si>
    <t>Катушка Ду200 L=820мм</t>
  </si>
  <si>
    <t>Катушка Ду200 L=890мм</t>
  </si>
  <si>
    <t>Катушка Ду150 L=2000мм</t>
  </si>
  <si>
    <t>Катушка Ду150 L=135мм</t>
  </si>
  <si>
    <t>Катушка Ду150 L=215мм</t>
  </si>
  <si>
    <t>Катушка Ду150 L=300мм</t>
  </si>
  <si>
    <t>Катушка Ду150 L=360мм</t>
  </si>
  <si>
    <t>Катушка Ду150 L=320мм</t>
  </si>
  <si>
    <t>Катушка Ду150 L=1060мм</t>
  </si>
  <si>
    <t>Катушка Ду150 L=1340мм</t>
  </si>
  <si>
    <t>Катушка Ду150 L=1650мм</t>
  </si>
  <si>
    <t>Катушка Ду100 L=100мм</t>
  </si>
  <si>
    <t>Катушка Ду100 L=149мм</t>
  </si>
  <si>
    <t>Катушка Ду100 L=165мм</t>
  </si>
  <si>
    <t>Катушка Ду100 L=269мм</t>
  </si>
  <si>
    <t>Катушка Ду100 L=250мм</t>
  </si>
  <si>
    <t>Катушка Ду100 L=370мм</t>
  </si>
  <si>
    <t>Катушка Ду100 L=500мм</t>
  </si>
  <si>
    <t>Катушка Ду100 L=750мм</t>
  </si>
  <si>
    <t>Катушка Ду100 L=600мм</t>
  </si>
  <si>
    <t>Катушка Ду100 L=668мм</t>
  </si>
  <si>
    <t>Катушка Ду100 L=840мм</t>
  </si>
  <si>
    <t>Катушка Ду100 L=1000мм</t>
  </si>
  <si>
    <t>Катушка Ду100 L=1390мм</t>
  </si>
  <si>
    <t>Катушка Ду100 L=1500мм</t>
  </si>
  <si>
    <t>Катушка Ду100 L=1650мм</t>
  </si>
  <si>
    <t>Катушка Ду100 L=1910мм</t>
  </si>
  <si>
    <t>Катушка Ду100 L=2010мм</t>
  </si>
  <si>
    <t>К62.200.01.00</t>
  </si>
  <si>
    <t>Тройник Ду200</t>
  </si>
  <si>
    <t>К53.200.01.00</t>
  </si>
  <si>
    <t>Переход 150х200</t>
  </si>
  <si>
    <t>К57.150/200.01.00</t>
  </si>
  <si>
    <t>Переход 80х200</t>
  </si>
  <si>
    <t>К57.80/200.01.00</t>
  </si>
  <si>
    <t>Переход 80х150</t>
  </si>
  <si>
    <t>К57.80/150.01.00</t>
  </si>
  <si>
    <t>Переход 100х150</t>
  </si>
  <si>
    <t>К57.100/150.01.00</t>
  </si>
  <si>
    <t>Переход 80х100</t>
  </si>
  <si>
    <t>К57.80/100.01.00</t>
  </si>
  <si>
    <t>Переход 100х200</t>
  </si>
  <si>
    <t>К57.100/200.01.00</t>
  </si>
  <si>
    <t>Крестовина Ду200</t>
  </si>
  <si>
    <t>К54.200.01.00</t>
  </si>
  <si>
    <t>Фланец переходной 200/25</t>
  </si>
  <si>
    <t>П090.0005.00.000-062</t>
  </si>
  <si>
    <t>Фланец переходной 150/25</t>
  </si>
  <si>
    <t>П090.0005.00.000-072</t>
  </si>
  <si>
    <t>Фланец переходной 100/50</t>
  </si>
  <si>
    <t>П090.0005.00.000-086</t>
  </si>
  <si>
    <t>Фланец переходной 100/25</t>
  </si>
  <si>
    <t>П090.0005.00.000-089</t>
  </si>
  <si>
    <t>Фланец переходной 100/80</t>
  </si>
  <si>
    <t>П090.0005.00.000-084</t>
  </si>
  <si>
    <t>Устройство для установки проиборов измерения давления (без поз.8)</t>
  </si>
  <si>
    <t>К081.0070.00.000-01</t>
  </si>
  <si>
    <r>
      <rPr>
        <b/>
        <sz val="10"/>
        <color indexed="8"/>
        <rFont val="Arial"/>
        <family val="2"/>
        <charset val="204"/>
      </rPr>
      <t>Зак.5186</t>
    </r>
    <r>
      <rPr>
        <sz val="10"/>
        <color indexed="8"/>
        <rFont val="Arial"/>
        <family val="2"/>
        <charset val="204"/>
      </rPr>
      <t xml:space="preserve"> спец.№299 от 04.05.18</t>
    </r>
  </si>
  <si>
    <t>Созинов К.Н.</t>
  </si>
  <si>
    <t>Круг Ø40 ст. 9ХС</t>
  </si>
  <si>
    <t>ИСТА</t>
  </si>
  <si>
    <t>Ресивер V=35 л.</t>
  </si>
  <si>
    <t>Ремонт шнека</t>
  </si>
  <si>
    <t>Соловьев В.А.</t>
  </si>
  <si>
    <t>Гибка труб</t>
  </si>
  <si>
    <t>Соловьев Владимир Алексеевич 912-823-39-26</t>
  </si>
  <si>
    <t>Броня перехода Дy150/Дy250</t>
  </si>
  <si>
    <t>К57.150/250.01.00</t>
  </si>
  <si>
    <r>
      <rPr>
        <b/>
        <sz val="10"/>
        <color indexed="8"/>
        <rFont val="Arial"/>
        <family val="2"/>
        <charset val="204"/>
      </rPr>
      <t>Зак.165</t>
    </r>
    <r>
      <rPr>
        <sz val="10"/>
        <color indexed="8"/>
        <rFont val="Arial"/>
        <family val="2"/>
        <charset val="204"/>
      </rPr>
      <t xml:space="preserve"> спец.№300 от 11.05.18</t>
    </r>
  </si>
  <si>
    <t xml:space="preserve">Тройник Ду150 </t>
  </si>
  <si>
    <t>Отвод Ду150</t>
  </si>
  <si>
    <t>К55.150.01.00</t>
  </si>
  <si>
    <t>Катушка Ду150 L=2000 мм</t>
  </si>
  <si>
    <t>Катушка Ду150 L=1530 мм</t>
  </si>
  <si>
    <t>Катушка Ду150 L=1470 мм</t>
  </si>
  <si>
    <t>Катушка Ду150 L=1100 мм</t>
  </si>
  <si>
    <t>Катушка Ду150 L=1000 мм</t>
  </si>
  <si>
    <t>Катушка Ду150 L=550 мм</t>
  </si>
  <si>
    <t>Катушка Ду150 L=215 мм</t>
  </si>
  <si>
    <t>Катушка Ду150 L=200 мм</t>
  </si>
  <si>
    <t>Катушка Ду150 L=120 мм</t>
  </si>
  <si>
    <t>Клабуков В.В.</t>
  </si>
  <si>
    <t>Короб</t>
  </si>
  <si>
    <t>Лист S=1,5 Ст.3, краска черная порошковая</t>
  </si>
  <si>
    <t>Коврижных С.Н.</t>
  </si>
  <si>
    <t>Ремонт  блока звездочек</t>
  </si>
  <si>
    <t>Круг Ø40 ст.3</t>
  </si>
  <si>
    <t>Сергей Николаевич 8-953-688-97-84</t>
  </si>
  <si>
    <t>8-922-661-35-37 Сергей</t>
  </si>
  <si>
    <t>М39.00.000</t>
  </si>
  <si>
    <t>отгр V- 4,VI-1</t>
  </si>
  <si>
    <t>Круг Ø8 ст.3</t>
  </si>
  <si>
    <t xml:space="preserve">отгр. июнь </t>
  </si>
  <si>
    <t>Шайба</t>
  </si>
  <si>
    <t>Круг Ø30 ст.3</t>
  </si>
  <si>
    <t>Клапан нижнего спуска с обогревом Ду38</t>
  </si>
  <si>
    <t>К094.0653.00.000</t>
  </si>
  <si>
    <r>
      <rPr>
        <b/>
        <sz val="10"/>
        <color indexed="8"/>
        <rFont val="Arial"/>
        <family val="2"/>
        <charset val="204"/>
      </rPr>
      <t>Зак.359</t>
    </r>
    <r>
      <rPr>
        <sz val="10"/>
        <color indexed="8"/>
        <rFont val="Arial"/>
        <family val="2"/>
        <charset val="204"/>
      </rPr>
      <t xml:space="preserve"> спец.№301 от 17.05.18</t>
    </r>
  </si>
  <si>
    <t>Клапан игольчатый с обогревом Ду20</t>
  </si>
  <si>
    <t>К094.0713.00.000</t>
  </si>
  <si>
    <t>Винт М30</t>
  </si>
  <si>
    <t>Круг Ø32 ст.45</t>
  </si>
  <si>
    <t>ООО "ЖКУ"</t>
  </si>
  <si>
    <t>Ремонт диска</t>
  </si>
  <si>
    <t>ПК Милеста</t>
  </si>
  <si>
    <t>Ремонт планки направляющей</t>
  </si>
  <si>
    <t>Планка направляющей (с термообработкой)</t>
  </si>
  <si>
    <t>Ось ходовых колес</t>
  </si>
  <si>
    <t>Регионконтракт</t>
  </si>
  <si>
    <t>Изготовление вала</t>
  </si>
  <si>
    <t>Вальцовка дет.Конус 324х273мм L=350мм S=6мм</t>
  </si>
  <si>
    <t>СПК Конып</t>
  </si>
  <si>
    <t>Вал-шестерня z=15 m=2,5</t>
  </si>
  <si>
    <t>Круг Ø45 ст.40Х</t>
  </si>
  <si>
    <t>Вальцовка обечайки  Dвн.=308х443мм S6мм</t>
  </si>
  <si>
    <t>Вальцовка обечайки  Dвн.=308х441мм S6мм</t>
  </si>
  <si>
    <t>Вальцовка обечайки  Dвн.=308х405мм S6мм</t>
  </si>
  <si>
    <t>Подкладка 10х3х150</t>
  </si>
  <si>
    <t>Лист S=6 Ст.У8А</t>
  </si>
  <si>
    <t>Подкладка 35х5х150</t>
  </si>
  <si>
    <t>Подкладка 35х8х150</t>
  </si>
  <si>
    <t>Лист S=10 Ст.У8А</t>
  </si>
  <si>
    <t>Подкладка 35х10х150</t>
  </si>
  <si>
    <t>Лист S=16 Ст.У8А</t>
  </si>
  <si>
    <t>Подкладка 35х15х155</t>
  </si>
  <si>
    <t>Лист S=18 Ст.У8А</t>
  </si>
  <si>
    <t>Подкладка 70х20х250</t>
  </si>
  <si>
    <t>Лист S=25 Ст.У8А</t>
  </si>
  <si>
    <t>Вальцовка дет.Решето</t>
  </si>
  <si>
    <t>Решето</t>
  </si>
  <si>
    <t>Планка крепежная</t>
  </si>
  <si>
    <t>Лист S=16 Ст.БрАЖ9-4</t>
  </si>
  <si>
    <t>Гайка (трап. резьба)</t>
  </si>
  <si>
    <t>Броня к насосу НСФБЕ</t>
  </si>
  <si>
    <t>М5212.00.000</t>
  </si>
  <si>
    <t>Шлифовка кулачков токарного патрона</t>
  </si>
  <si>
    <t>Плита 150х2320х30мм</t>
  </si>
  <si>
    <t>отгр август</t>
  </si>
  <si>
    <t>Плита 170х2000х10мм</t>
  </si>
  <si>
    <t>Лист S=10 Ст.3</t>
  </si>
  <si>
    <t>Данилович Ю.Ю.</t>
  </si>
  <si>
    <t>Точение шкива</t>
  </si>
  <si>
    <t>953-672-86-89 Юрий Юрьевич</t>
  </si>
  <si>
    <t>Безруков Е</t>
  </si>
  <si>
    <t>Винт специальный</t>
  </si>
  <si>
    <t>Круг Ø30 ст.ХВГ</t>
  </si>
  <si>
    <t>Патрубок Ду50</t>
  </si>
  <si>
    <t>К52.50.01.000</t>
  </si>
  <si>
    <r>
      <rPr>
        <b/>
        <sz val="10"/>
        <color indexed="8"/>
        <rFont val="Arial"/>
        <family val="2"/>
        <charset val="204"/>
      </rPr>
      <t>Зак.371</t>
    </r>
    <r>
      <rPr>
        <sz val="10"/>
        <color indexed="8"/>
        <rFont val="Arial"/>
        <family val="2"/>
        <charset val="204"/>
      </rPr>
      <t xml:space="preserve"> спец.№302 от 01.06.18</t>
    </r>
  </si>
  <si>
    <t>Патрубок Ду80</t>
  </si>
  <si>
    <t>К52.80.01.000</t>
  </si>
  <si>
    <t>Патрубок Ду100</t>
  </si>
  <si>
    <t>К52.100.01.000</t>
  </si>
  <si>
    <t>Патрубок Ду125</t>
  </si>
  <si>
    <t>К52.125.01.000</t>
  </si>
  <si>
    <t>Фланец переходной Ду80/Ду125</t>
  </si>
  <si>
    <t>К90.1895.00.000-06</t>
  </si>
  <si>
    <t xml:space="preserve">Фланец переходной Ду50/Ду80 </t>
  </si>
  <si>
    <t>К90.1895.00.000-08</t>
  </si>
  <si>
    <t>Фланец переходной Ду100/Ду80</t>
  </si>
  <si>
    <t>К90.1895.00.000-09</t>
  </si>
  <si>
    <t>М02372.00.000</t>
  </si>
  <si>
    <t>398 50%</t>
  </si>
  <si>
    <r>
      <rPr>
        <b/>
        <sz val="10"/>
        <color indexed="8"/>
        <rFont val="Arial"/>
        <family val="2"/>
        <charset val="204"/>
      </rPr>
      <t>Зак.946</t>
    </r>
    <r>
      <rPr>
        <sz val="10"/>
        <color indexed="8"/>
        <rFont val="Arial"/>
        <family val="2"/>
        <charset val="204"/>
      </rPr>
      <t xml:space="preserve"> спец.№303 от 05.06.18</t>
    </r>
  </si>
  <si>
    <t>Сифон</t>
  </si>
  <si>
    <t>К10.514.03.000</t>
  </si>
  <si>
    <r>
      <rPr>
        <b/>
        <sz val="10"/>
        <color indexed="8"/>
        <rFont val="Arial"/>
        <family val="2"/>
        <charset val="204"/>
      </rPr>
      <t>Зак.256</t>
    </r>
    <r>
      <rPr>
        <sz val="10"/>
        <color indexed="8"/>
        <rFont val="Arial"/>
        <family val="2"/>
        <charset val="204"/>
      </rPr>
      <t xml:space="preserve"> спец.№304 от 06.06.18</t>
    </r>
  </si>
  <si>
    <t>П010.0216.01.000</t>
  </si>
  <si>
    <t>Фрезерование дет. Рамка</t>
  </si>
  <si>
    <t>Плазменная резка дет.Плита 30х30х6мм</t>
  </si>
  <si>
    <t>Плазменная резка дет.Плита 200х200х8мм</t>
  </si>
  <si>
    <t>Плазменная резка дет.Плита 220х220х10мм</t>
  </si>
  <si>
    <t>Плазменная резка дет.Плита 300х300х10мм</t>
  </si>
  <si>
    <t>Плазменная резка дет.Плита 340х138х12мм</t>
  </si>
  <si>
    <t>Плазменная резка дет.Плита 340х600х12мм</t>
  </si>
  <si>
    <t>Плазменная резка дет.Плита 1350х400х12мм</t>
  </si>
  <si>
    <t>Плазменная резка дет.Плита 300х320х14мм</t>
  </si>
  <si>
    <t xml:space="preserve">отгр. Июнь </t>
  </si>
  <si>
    <t>Плазменная резка дет.Плита 150х280х20мм</t>
  </si>
  <si>
    <t>Плазменная резка дет.Плита 320х320х20мм</t>
  </si>
  <si>
    <t xml:space="preserve">отгр.июнь </t>
  </si>
  <si>
    <t>Плазменная резка дет.Плита 400х250х20мм (4отв. Ø50мм)</t>
  </si>
  <si>
    <t>Плазменная резка дет.Плита 280х450х20мм (6отв. Ø23мм)</t>
  </si>
  <si>
    <t>Плазменная резка дет.Плита 280х505х20мм (6отв. Ø23мм)</t>
  </si>
  <si>
    <t>Плазменная резка дет.Плита 345х525х30мм</t>
  </si>
  <si>
    <t>Плазменная резка дет.Плита 600х600х40мм (4отв. Ø50мм)</t>
  </si>
  <si>
    <t>Штамп вырубки шайбы</t>
  </si>
  <si>
    <t>ШТ0394.000</t>
  </si>
  <si>
    <t>Викент</t>
  </si>
  <si>
    <t>Абдунабиев А.Х.</t>
  </si>
  <si>
    <t xml:space="preserve">Ремонт дет. Шток гидроцилиндра </t>
  </si>
  <si>
    <t>8-922-669-20-08 Абдул</t>
  </si>
  <si>
    <t>Гайка штока гидроцилиндра</t>
  </si>
  <si>
    <t>Колесо зубчатое z=60 m=1,5</t>
  </si>
  <si>
    <t>Круг Ø110 ст. 40Х</t>
  </si>
  <si>
    <t>Долгоаршинных А.Р.</t>
  </si>
  <si>
    <t>Лист S=2 700х1250</t>
  </si>
  <si>
    <t>ОТК</t>
  </si>
  <si>
    <t>8953-675-84-75 Александр</t>
  </si>
  <si>
    <t>Теплоприбор</t>
  </si>
  <si>
    <t>ИП Моисеева</t>
  </si>
  <si>
    <t>Ремонт ступицы</t>
  </si>
  <si>
    <t>Расширитель термометра</t>
  </si>
  <si>
    <t>К094.0693.00.000</t>
  </si>
  <si>
    <r>
      <rPr>
        <b/>
        <sz val="10"/>
        <color indexed="8"/>
        <rFont val="Arial"/>
        <family val="2"/>
        <charset val="204"/>
      </rPr>
      <t>Зак.358</t>
    </r>
    <r>
      <rPr>
        <sz val="10"/>
        <color indexed="8"/>
        <rFont val="Arial"/>
        <family val="2"/>
        <charset val="204"/>
      </rPr>
      <t xml:space="preserve"> спец.№305 от 19.06.18</t>
    </r>
  </si>
  <si>
    <t>отгр.VI-2 VII-6</t>
  </si>
  <si>
    <t>забрал 6</t>
  </si>
  <si>
    <t>отгр.VI-2 VII-5</t>
  </si>
  <si>
    <t>забрал 5</t>
  </si>
  <si>
    <t>Гайка гранулятора</t>
  </si>
  <si>
    <t>571 60%</t>
  </si>
  <si>
    <t>Муфта воздушного компрессора ТВ-200-1,4-01 поз.ВЦ-701</t>
  </si>
  <si>
    <t>П091.0157.00.000</t>
  </si>
  <si>
    <t>Круг Ø200 ст.45/Круг Ø25 ст.45</t>
  </si>
  <si>
    <t>56,4/2,8</t>
  </si>
  <si>
    <r>
      <rPr>
        <b/>
        <sz val="10"/>
        <color indexed="8"/>
        <rFont val="Arial"/>
        <family val="2"/>
        <charset val="204"/>
      </rPr>
      <t>Зак.б/н</t>
    </r>
    <r>
      <rPr>
        <sz val="10"/>
        <color indexed="8"/>
        <rFont val="Arial"/>
        <family val="2"/>
        <charset val="204"/>
      </rPr>
      <t xml:space="preserve"> спец.№306 от 21.06.18</t>
    </r>
  </si>
  <si>
    <t>Понамарева Г.А.</t>
  </si>
  <si>
    <t>Заготовка трубы 60х60х2мм</t>
  </si>
  <si>
    <t>Труба проф. 60х60х2мм</t>
  </si>
  <si>
    <t>8-963-553-50-53 Галина Александровна</t>
  </si>
  <si>
    <t>Заготовка трубы 60х40х2мм</t>
  </si>
  <si>
    <t>Труба проф. 60х40х2мм</t>
  </si>
  <si>
    <t>(20шт. в комплекте)</t>
  </si>
  <si>
    <t>Торцевание боковин дет. Губка</t>
  </si>
  <si>
    <t>Лусников Д.М.</t>
  </si>
  <si>
    <t>Изготовление дет. Корпус с обечайкой</t>
  </si>
  <si>
    <t>8-912-728-37-46 Денис</t>
  </si>
  <si>
    <t>Питилимов О.Е.</t>
  </si>
  <si>
    <t>8-912-823-66-66 Олег</t>
  </si>
  <si>
    <t>452, 479</t>
  </si>
  <si>
    <t>отгр. Июнь 1 иоль 2</t>
  </si>
  <si>
    <t>Вал-шестерня z=12 m=1,5</t>
  </si>
  <si>
    <t>1ФЗ.1003.00.01/407.7</t>
  </si>
  <si>
    <t>Круг Ø 25 ст.45</t>
  </si>
  <si>
    <t>ТР 65.00.000</t>
  </si>
  <si>
    <t>ООО ВВСК</t>
  </si>
  <si>
    <t>РМ046.00.00</t>
  </si>
  <si>
    <t>Круг Ø 18 ст.12Х18Н10Т</t>
  </si>
  <si>
    <t>912-827-33-59 Сергей</t>
  </si>
  <si>
    <t>ШТ0377.008</t>
  </si>
  <si>
    <t>Лист S=20 Ст.20</t>
  </si>
  <si>
    <t>Плита 750х885х4мм</t>
  </si>
  <si>
    <t>470-50%</t>
  </si>
  <si>
    <t>Плита 750х1010х4мм</t>
  </si>
  <si>
    <t>Плита 985х1110х3мм</t>
  </si>
  <si>
    <t>Уголок 60х50х1250мм, S=3мм</t>
  </si>
  <si>
    <t>К091.0634.00.001</t>
  </si>
  <si>
    <t>Круг Ø 75 ст.12Х18Н10Т</t>
  </si>
  <si>
    <t>отгр.Июль 1</t>
  </si>
  <si>
    <r>
      <rPr>
        <b/>
        <sz val="10"/>
        <color indexed="8"/>
        <rFont val="Arial"/>
        <family val="2"/>
        <charset val="204"/>
      </rPr>
      <t xml:space="preserve">Зак.490 </t>
    </r>
    <r>
      <rPr>
        <sz val="10"/>
        <color indexed="8"/>
        <rFont val="Arial"/>
        <family val="2"/>
        <charset val="204"/>
      </rPr>
      <t>спец.№307 от 27.06.18</t>
    </r>
  </si>
  <si>
    <t>Обработка фторопласта к насосу НСФБ</t>
  </si>
  <si>
    <t>ТР65.00.000-01;-11;-19;-22</t>
  </si>
  <si>
    <t>Плазменный раскрой заготовок d=120мм</t>
  </si>
  <si>
    <t>Насос НСФ-2 (Броня)</t>
  </si>
  <si>
    <t>Катушка Ду80 L=210мм со свободным фланцем</t>
  </si>
  <si>
    <t>К61.080.00.00</t>
  </si>
  <si>
    <r>
      <rPr>
        <b/>
        <sz val="10"/>
        <color indexed="8"/>
        <rFont val="Arial"/>
        <family val="2"/>
        <charset val="204"/>
      </rPr>
      <t xml:space="preserve">Зак.414 </t>
    </r>
    <r>
      <rPr>
        <sz val="10"/>
        <color indexed="8"/>
        <rFont val="Arial"/>
        <family val="2"/>
        <charset val="204"/>
      </rPr>
      <t>спец.№308 от 29.06.18</t>
    </r>
  </si>
  <si>
    <t>Катушка Ду80 L=1200мм</t>
  </si>
  <si>
    <t>Катушка Ду80 L=1290мм</t>
  </si>
  <si>
    <t>Катушка Ду80 L=110мм</t>
  </si>
  <si>
    <t>Катушка Ду80 L=1870мм</t>
  </si>
  <si>
    <t>Катушка Ду80 L=470мм</t>
  </si>
  <si>
    <t>Катушка Ду80 L=1240мм</t>
  </si>
  <si>
    <t>Катушка Ду300 L=200мм</t>
  </si>
  <si>
    <t>К51.300.01.00</t>
  </si>
  <si>
    <t>Отвод Ду80 со свободным фланцем</t>
  </si>
  <si>
    <t>К62.080.01.00</t>
  </si>
  <si>
    <t>Крестовина Ду80</t>
  </si>
  <si>
    <t>К54.080.01.00</t>
  </si>
  <si>
    <t>Переход Ду80/300</t>
  </si>
  <si>
    <t>К57.80/300.01.00</t>
  </si>
  <si>
    <t>Фланец переходной Ду80/Ду25</t>
  </si>
  <si>
    <t>П090.00.000-096</t>
  </si>
  <si>
    <t>Опора ОПБ2-25</t>
  </si>
  <si>
    <t>К90.1533.00.000-02</t>
  </si>
  <si>
    <t>Опора ОПБ2-89</t>
  </si>
  <si>
    <t>К90.1533.00.000-015</t>
  </si>
  <si>
    <r>
      <rPr>
        <b/>
        <sz val="10"/>
        <color theme="1"/>
        <rFont val="Arial"/>
        <family val="2"/>
        <charset val="204"/>
      </rPr>
      <t xml:space="preserve">Зак.431 </t>
    </r>
    <r>
      <rPr>
        <sz val="10"/>
        <color theme="1"/>
        <rFont val="Arial"/>
        <family val="2"/>
        <charset val="204"/>
      </rPr>
      <t>спец.№309 от 29.06.18</t>
    </r>
  </si>
  <si>
    <t>Катушка Ду80 L=310мм</t>
  </si>
  <si>
    <t>Катушка Ду80 L=360мм</t>
  </si>
  <si>
    <t>Катушка Ду100 L=170мм</t>
  </si>
  <si>
    <t>Катушка Ду100 L=350мм</t>
  </si>
  <si>
    <t>Катушка Ду100 L=660мм</t>
  </si>
  <si>
    <t>Катушка Ду150 L=1100мм</t>
  </si>
  <si>
    <t>Крестовина Ду150</t>
  </si>
  <si>
    <t>К54.150.01.00</t>
  </si>
  <si>
    <t>Переход Ду80/150</t>
  </si>
  <si>
    <t>К57.080/150.00</t>
  </si>
  <si>
    <t>Переход Ду100/150</t>
  </si>
  <si>
    <t>К57.100/150.00</t>
  </si>
  <si>
    <t>Переход Ду100/200</t>
  </si>
  <si>
    <t>К57.100/200.00</t>
  </si>
  <si>
    <t>Переход Ду150/200</t>
  </si>
  <si>
    <t>К57.150/200.00</t>
  </si>
  <si>
    <t>Переход Ду150/300</t>
  </si>
  <si>
    <t>К57.150/300.00</t>
  </si>
  <si>
    <t>Фланец переходной Ду350/Ду150</t>
  </si>
  <si>
    <t>П090.0004.00.000-18</t>
  </si>
  <si>
    <t>472 50%</t>
  </si>
  <si>
    <t>ТР0557</t>
  </si>
  <si>
    <t>Круг Ø150 ст.ВТ1-0</t>
  </si>
  <si>
    <r>
      <rPr>
        <b/>
        <sz val="10"/>
        <color indexed="8"/>
        <rFont val="Arial"/>
        <family val="2"/>
        <charset val="204"/>
      </rPr>
      <t xml:space="preserve">Зак.475 </t>
    </r>
    <r>
      <rPr>
        <sz val="10"/>
        <color indexed="8"/>
        <rFont val="Arial"/>
        <family val="2"/>
        <charset val="204"/>
      </rPr>
      <t>спец.№310 от 29.06.18</t>
    </r>
  </si>
  <si>
    <t>Плазменная резка дет.Плита 80х80х10мм (1отв. Ø28мм)</t>
  </si>
  <si>
    <t>Плазменная резка дет.Плита 80х80х20мм (1отв. Ø28мм)</t>
  </si>
  <si>
    <t>Плазменная резка дет.Плита 100х100х20мм (1отв. Ø40мм)</t>
  </si>
  <si>
    <t>Распиловка дет. Труба</t>
  </si>
  <si>
    <t>Нарезание зубчатого венца m=2 Z=26, долбление шпоночного паза</t>
  </si>
  <si>
    <t>Крестовина</t>
  </si>
  <si>
    <t>486-57%</t>
  </si>
  <si>
    <r>
      <rPr>
        <b/>
        <sz val="10"/>
        <color indexed="8"/>
        <rFont val="Arial"/>
        <family val="2"/>
        <charset val="204"/>
      </rPr>
      <t xml:space="preserve">Зак.28 </t>
    </r>
    <r>
      <rPr>
        <sz val="10"/>
        <color indexed="8"/>
        <rFont val="Arial"/>
        <family val="2"/>
        <charset val="204"/>
      </rPr>
      <t>спец.№311 от 04.07.18</t>
    </r>
  </si>
  <si>
    <t>Термообработка и шлифовка дисков фрикционных</t>
  </si>
  <si>
    <t>Муфта насоса Х250-200-315Т поз.33</t>
  </si>
  <si>
    <t>П091.0158.00.000</t>
  </si>
  <si>
    <t>Круг Ø250 ст.45/Круг Ø25 ст.45</t>
  </si>
  <si>
    <t>103,6/3,8</t>
  </si>
  <si>
    <t xml:space="preserve">отгр.Июль </t>
  </si>
  <si>
    <r>
      <rPr>
        <b/>
        <sz val="10"/>
        <color indexed="8"/>
        <rFont val="Arial"/>
        <family val="2"/>
        <charset val="204"/>
      </rPr>
      <t xml:space="preserve">Зак.530 </t>
    </r>
    <r>
      <rPr>
        <sz val="10"/>
        <color indexed="8"/>
        <rFont val="Arial"/>
        <family val="2"/>
        <charset val="204"/>
      </rPr>
      <t>спец.№312 от 05.07.18</t>
    </r>
  </si>
  <si>
    <t>Шпонка (ст.Н70МФВ)</t>
  </si>
  <si>
    <t>отгро. Июль</t>
  </si>
  <si>
    <r>
      <rPr>
        <b/>
        <sz val="10"/>
        <color indexed="8"/>
        <rFont val="Arial"/>
        <family val="2"/>
        <charset val="204"/>
      </rPr>
      <t xml:space="preserve">Зак.303 </t>
    </r>
    <r>
      <rPr>
        <sz val="10"/>
        <color indexed="8"/>
        <rFont val="Arial"/>
        <family val="2"/>
        <charset val="204"/>
      </rPr>
      <t>спец.№313 от 04.07.18</t>
    </r>
  </si>
  <si>
    <t>Ремонт вала и шкива</t>
  </si>
  <si>
    <t>Круг Ø70 ст.35</t>
  </si>
  <si>
    <t>Шлифовка дет. Фреза</t>
  </si>
  <si>
    <t>Насос НСФБ 25/28 (всборе)</t>
  </si>
  <si>
    <t>ТР 65.00.000-12</t>
  </si>
  <si>
    <t>с обработкой фторопласта</t>
  </si>
  <si>
    <t>Плазменная резка дет.Плита 80х80х12мм (1отв. Ø40мм)</t>
  </si>
  <si>
    <t>ОРГХИМ</t>
  </si>
  <si>
    <t>Ложемент</t>
  </si>
  <si>
    <t>выставлено КП</t>
  </si>
  <si>
    <t>СпецСантехСтрой</t>
  </si>
  <si>
    <t>8-961-563-31-37 Николай</t>
  </si>
  <si>
    <t>Шлифовка ножей 1</t>
  </si>
  <si>
    <t>Шлифовка ножей 2</t>
  </si>
  <si>
    <t>Цементация и термообработка колеса зубчатого</t>
  </si>
  <si>
    <t>Ст. 20</t>
  </si>
  <si>
    <t>Плазменная резка дет.Шайба 80х80х20мм (1отв. Ø34мм)</t>
  </si>
  <si>
    <t>Плазменная резка дет.Плита 200х220х20мм (2отв. Ø19мм)</t>
  </si>
  <si>
    <t>Плазменная резка дет.Плита 250х220х20мм (2отв. Ø19мм)</t>
  </si>
  <si>
    <t>Плазменная резка дет.Плита 200х200х20мм (2отв. Ø19мм)</t>
  </si>
  <si>
    <t>Плазменная резка дет.Косынка 160х180х8мм</t>
  </si>
  <si>
    <t>Пластинка</t>
  </si>
  <si>
    <t>Плазменная резка дет.Косынка 180х270х6мм</t>
  </si>
  <si>
    <t>Плазменная резка дет.Косынка 180х190х6мм</t>
  </si>
  <si>
    <t>Плазменная резка дет.Косынка 420х520х6мм</t>
  </si>
  <si>
    <t>Плазменная резка дет.Косынка 95х160х6мм</t>
  </si>
  <si>
    <t>Плазменная резка дет.Косынка 110х150х6мм</t>
  </si>
  <si>
    <t>Плазменная резка дет.Косынка 60х230х6мм</t>
  </si>
  <si>
    <t>Плита 190х190х20мм</t>
  </si>
  <si>
    <t>отгр. Июль 1 сент 2</t>
  </si>
  <si>
    <t>Катушка Ду100 L=130мм со свободным фланцем</t>
  </si>
  <si>
    <t>К61.100.00.00</t>
  </si>
  <si>
    <r>
      <rPr>
        <b/>
        <sz val="10"/>
        <color indexed="8"/>
        <rFont val="Arial"/>
        <family val="2"/>
        <charset val="204"/>
      </rPr>
      <t xml:space="preserve">Зак.408 </t>
    </r>
    <r>
      <rPr>
        <sz val="10"/>
        <color indexed="8"/>
        <rFont val="Arial"/>
        <family val="2"/>
        <charset val="204"/>
      </rPr>
      <t>спец.№314 от 10.07.18</t>
    </r>
  </si>
  <si>
    <t>Катушка Ду50 L=976мм со свободным фланцем</t>
  </si>
  <si>
    <t>К61.050.00.00</t>
  </si>
  <si>
    <t>Катушка Ду100 L=150мм</t>
  </si>
  <si>
    <t>Катушка Ду100 L=190мм</t>
  </si>
  <si>
    <t>Катушка Ду100 L=1120мм</t>
  </si>
  <si>
    <t>Катушка Ду100 L=1850мм</t>
  </si>
  <si>
    <t>Катушка Ду100 L=1750мм</t>
  </si>
  <si>
    <t>Катушка Ду100 L=790мм</t>
  </si>
  <si>
    <t>Катушка Ду100 L=110мм со свободным фланцем</t>
  </si>
  <si>
    <t>Катушка Ду65 L=2008мм</t>
  </si>
  <si>
    <t>К51.065.01.00</t>
  </si>
  <si>
    <t>Катушка Ду65 L=1158мм</t>
  </si>
  <si>
    <t>Катушка Ду65 L=1263мм</t>
  </si>
  <si>
    <t>Катушка Ду65 L=100мм</t>
  </si>
  <si>
    <t>Катушка Ду50 L=244мм</t>
  </si>
  <si>
    <t>Отвод Ду50 со свободным фланцем</t>
  </si>
  <si>
    <t>Отвод Ду65</t>
  </si>
  <si>
    <t>К62.065.01.00</t>
  </si>
  <si>
    <t>Фланец переходной Ду100/Ду25</t>
  </si>
  <si>
    <t>П090.00.000-089</t>
  </si>
  <si>
    <t>Фланец переходной Ду100/Ду50</t>
  </si>
  <si>
    <t>П090.00.000-086</t>
  </si>
  <si>
    <t>Фланец переходной Ду100/Ду65</t>
  </si>
  <si>
    <t>П090.00.000-085</t>
  </si>
  <si>
    <t>Опора ОПБ2-108</t>
  </si>
  <si>
    <t>К90.1533.00.000-16</t>
  </si>
  <si>
    <t>Опора ОПХ2-100.108</t>
  </si>
  <si>
    <t>Опора ОПХ2-100.76</t>
  </si>
  <si>
    <t>К90.1558.00.000-02</t>
  </si>
  <si>
    <t>Ремонт штампа (дет. Опора H=58)</t>
  </si>
  <si>
    <t>ШТ0395.000СБ</t>
  </si>
  <si>
    <t>ЛогоМасс</t>
  </si>
  <si>
    <t>Лицевая плита ПС</t>
  </si>
  <si>
    <t>ЛМ 100.02.17</t>
  </si>
  <si>
    <t>КП №489 от 11.07.18</t>
  </si>
  <si>
    <t>Плита обратка ПС</t>
  </si>
  <si>
    <t>ЛМ 100.02.18</t>
  </si>
  <si>
    <t>Задняя плита ПС</t>
  </si>
  <si>
    <t>ЛМ 100.02.19</t>
  </si>
  <si>
    <t>Лист S=12 Ст.3</t>
  </si>
  <si>
    <t>Заготовка из трубы</t>
  </si>
  <si>
    <t>Труба 50х10 ст.20</t>
  </si>
  <si>
    <t xml:space="preserve">отгр. июль </t>
  </si>
  <si>
    <t>Штамп вытяжной</t>
  </si>
  <si>
    <t>Держатель пуансона</t>
  </si>
  <si>
    <t>ПСК "ВМС"</t>
  </si>
  <si>
    <t>Плазменная резка дет.Плита 220х580х12мм</t>
  </si>
  <si>
    <t>Плазменная резка дет.Плита 120х140х6мм</t>
  </si>
  <si>
    <t>ООО "ПАРТНЕР"</t>
  </si>
  <si>
    <t>Полумуфта электродвигателя</t>
  </si>
  <si>
    <t>П008.0020.00.001</t>
  </si>
  <si>
    <r>
      <t xml:space="preserve">Зак.583 </t>
    </r>
    <r>
      <rPr>
        <sz val="10"/>
        <color indexed="8"/>
        <rFont val="Arial"/>
        <family val="2"/>
        <charset val="204"/>
      </rPr>
      <t>КП№490 от 12.07.18</t>
    </r>
  </si>
  <si>
    <t>Полумуфта насоса</t>
  </si>
  <si>
    <t>П008.0020.00.002</t>
  </si>
  <si>
    <t>Изготовление дет.Тормоз вагонетки</t>
  </si>
  <si>
    <t>Пегушин И.С.</t>
  </si>
  <si>
    <t>Ремонт коленчатого вала</t>
  </si>
  <si>
    <t>922-935-18-00 Иван</t>
  </si>
  <si>
    <t>Доработка дет. Корпус с обечайкой</t>
  </si>
  <si>
    <t>Дымка</t>
  </si>
  <si>
    <t>Восстановление шейки дет. Вал</t>
  </si>
  <si>
    <t>ПКФ УРАЛТАРА</t>
  </si>
  <si>
    <t>Фреза D50 в сборе с ножами</t>
  </si>
  <si>
    <t>Нож L=60</t>
  </si>
  <si>
    <t>Круг Ø14 ст.ХВГ</t>
  </si>
  <si>
    <t>Нож L=50</t>
  </si>
  <si>
    <t>Корпус "Буран 2,5 (2С)" (окрашеный корпус с крышкой стакана и держателем)</t>
  </si>
  <si>
    <t>МПП(р)-2,5(2С)</t>
  </si>
  <si>
    <t>Корпус  в сборе</t>
  </si>
  <si>
    <t>Краска порошковая</t>
  </si>
  <si>
    <t>МПП(р)-2,5.00.10.002</t>
  </si>
  <si>
    <t xml:space="preserve">Кольцо </t>
  </si>
  <si>
    <t>МПП(р)-2,5.01.10.004</t>
  </si>
  <si>
    <t xml:space="preserve">Кольцо завальцовочное </t>
  </si>
  <si>
    <t>МПП(р)-2,5.00.10.001</t>
  </si>
  <si>
    <t xml:space="preserve">Крышка газогенератора </t>
  </si>
  <si>
    <t>МПП(р)-2,5.01.20.000 СБ</t>
  </si>
  <si>
    <t xml:space="preserve">Корпус газогенератора </t>
  </si>
  <si>
    <t>МПП(р)-2,5.01.30.000 СБ</t>
  </si>
  <si>
    <t xml:space="preserve">Скоба </t>
  </si>
  <si>
    <t>МПП(р)-2,5.01.00.015</t>
  </si>
  <si>
    <t>МПП(р)-2,5.01.00.009</t>
  </si>
  <si>
    <t>МПП(р)-2,5.01.00.010</t>
  </si>
  <si>
    <t xml:space="preserve">Сетка </t>
  </si>
  <si>
    <t>МПП(р)-2,5.01.00.011</t>
  </si>
  <si>
    <t>МПП(р)-2,5.01.00.013</t>
  </si>
  <si>
    <t>Распылитель</t>
  </si>
  <si>
    <t>МПП(р)-2.00.00.014-01</t>
  </si>
  <si>
    <t>Держатель ОСП"Метро"</t>
  </si>
  <si>
    <t>Гайка мембраны (вытяж. ток. и фрез)</t>
  </si>
  <si>
    <t xml:space="preserve">Вкладыш </t>
  </si>
  <si>
    <t>МПП(р)-8.02.00.026</t>
  </si>
  <si>
    <t>Паронит ПОН 2,0</t>
  </si>
  <si>
    <t>ПТКЛ.711352.200</t>
  </si>
  <si>
    <t>Круг Ø70 Полиамид 6</t>
  </si>
  <si>
    <t>ПТКЛ.711352.201</t>
  </si>
  <si>
    <t>Стакан  (без покраски)</t>
  </si>
  <si>
    <t>ОДА2.02.00.004</t>
  </si>
  <si>
    <t>Лист S=1,2 Ст. 08 кп</t>
  </si>
  <si>
    <t>Крышка (без покраски)</t>
  </si>
  <si>
    <t>ОДА2.02.00.006</t>
  </si>
  <si>
    <t xml:space="preserve">Втулка </t>
  </si>
  <si>
    <t>ОДА2.02.00.007</t>
  </si>
  <si>
    <t>Тр. Ø6х1 медь М2</t>
  </si>
  <si>
    <t xml:space="preserve">Прокладка </t>
  </si>
  <si>
    <t>ОДА2.02.00.009</t>
  </si>
  <si>
    <t>Сетка №1-0,4ГОСТ3826-82</t>
  </si>
  <si>
    <t xml:space="preserve">Заготовка фиксатора </t>
  </si>
  <si>
    <t>ОДА2.02.00.011</t>
  </si>
  <si>
    <t>ПТКЛ.746612.022 ПЦБК  ММЗ</t>
  </si>
  <si>
    <t>Круг Ø14 Л 63</t>
  </si>
  <si>
    <t>Изолятор</t>
  </si>
  <si>
    <t>ПТКЛ.757531.012 ПЦБК  ММЗ</t>
  </si>
  <si>
    <t>Текстолит S=8</t>
  </si>
  <si>
    <t>Накладка БРС</t>
  </si>
  <si>
    <t>ПТКЛ.745412.001</t>
  </si>
  <si>
    <t>Лист 1,5 Ст.0,8кп;  серый</t>
  </si>
  <si>
    <t>Пластина ДПС</t>
  </si>
  <si>
    <t>ПТКЛ.7.844.002</t>
  </si>
  <si>
    <t>Стеклотекстолит S=2</t>
  </si>
  <si>
    <t>Корпус  (Буран-0,3)</t>
  </si>
  <si>
    <t>Стаканчик</t>
  </si>
  <si>
    <t>МПП(р)-0,3.00.00.001</t>
  </si>
  <si>
    <t>МПП(р)-0,3.00.00.003</t>
  </si>
  <si>
    <t>МПП(р)-0,3.00.00.013</t>
  </si>
  <si>
    <t>Держатель (держатель МПП "Буран-0,3")</t>
  </si>
  <si>
    <t>МПП(р)-0,3.00.21.000</t>
  </si>
  <si>
    <t>Прокладка</t>
  </si>
  <si>
    <t>МПП(р)-0.5.00.10.005</t>
  </si>
  <si>
    <t xml:space="preserve">Труба  </t>
  </si>
  <si>
    <t>МПП(р)-2.00.10.001</t>
  </si>
  <si>
    <t>Труба 100х2 Ст.20</t>
  </si>
  <si>
    <t>Корпус      (тр)</t>
  </si>
  <si>
    <t>с покраской, без распылит.</t>
  </si>
  <si>
    <t>МПП(р)-0,5.00.10.000</t>
  </si>
  <si>
    <t>Стакан      (18)</t>
  </si>
  <si>
    <t>МПП(р)-2.00.00.010</t>
  </si>
  <si>
    <t xml:space="preserve">Стакан </t>
  </si>
  <si>
    <t>МПП(р)-2.00.00.011</t>
  </si>
  <si>
    <t>Стакан      (14)</t>
  </si>
  <si>
    <t>МПП(р)-0,5.00.00.002</t>
  </si>
  <si>
    <t>Стакан      (16)</t>
  </si>
  <si>
    <t>МПП(р)-0,5.00.00.004</t>
  </si>
  <si>
    <t>Лист S=1,2 ст.08сп</t>
  </si>
  <si>
    <t xml:space="preserve">Кронштейн </t>
  </si>
  <si>
    <t>МПП(р)-0,5.00.20.001</t>
  </si>
  <si>
    <t>с покраской</t>
  </si>
  <si>
    <t>Крышка (вытяжка)</t>
  </si>
  <si>
    <t>МПП(р)-15.01.20.002</t>
  </si>
  <si>
    <t>Вытяжка головки</t>
  </si>
  <si>
    <t>МПП(р)-0,5.00.11.001</t>
  </si>
  <si>
    <t>СПТГ.202801.001</t>
  </si>
  <si>
    <t>СПТГ.501401.001</t>
  </si>
  <si>
    <t>СПТГ.501402.001</t>
  </si>
  <si>
    <t>СПТГ.501001.001</t>
  </si>
  <si>
    <t>СПТГ.501002.001</t>
  </si>
  <si>
    <t>СПТГ.201701.001-01</t>
  </si>
  <si>
    <t>Крышка (вытяжка, ток. фрез. обработка)</t>
  </si>
  <si>
    <t>МПП(р)-50.05.00.022</t>
  </si>
  <si>
    <t>Труба 10х2,2 ГОСТ3262</t>
  </si>
  <si>
    <t xml:space="preserve">МПП(р)-8.00.10.004-01 </t>
  </si>
  <si>
    <t>Вейн</t>
  </si>
  <si>
    <t>отгр. Август 50+сент50</t>
  </si>
  <si>
    <t>Токарная обработка дет. Валик</t>
  </si>
  <si>
    <t>отгр. Авгут</t>
  </si>
  <si>
    <t>Торцевание  дет. Фильера</t>
  </si>
  <si>
    <t>Решетка опорная</t>
  </si>
  <si>
    <t xml:space="preserve"> К006.0125.12.000</t>
  </si>
  <si>
    <r>
      <rPr>
        <b/>
        <sz val="10"/>
        <color indexed="8"/>
        <rFont val="Arial"/>
        <family val="2"/>
        <charset val="204"/>
      </rPr>
      <t xml:space="preserve">Зак.574 </t>
    </r>
    <r>
      <rPr>
        <sz val="10"/>
        <color indexed="8"/>
        <rFont val="Arial"/>
        <family val="2"/>
        <charset val="204"/>
      </rPr>
      <t>спец.№315 от 20.07.18</t>
    </r>
  </si>
  <si>
    <t>1 770,00р.</t>
  </si>
  <si>
    <t>Ресивер V=25 л.</t>
  </si>
  <si>
    <t>Гайка мембраны</t>
  </si>
  <si>
    <t xml:space="preserve"> МПП(р)-15.00.20.001</t>
  </si>
  <si>
    <t>(вытяж. ток. без фрезер)</t>
  </si>
  <si>
    <t xml:space="preserve">Корпус  (тр) </t>
  </si>
  <si>
    <t>(без покраски)</t>
  </si>
  <si>
    <t>Втулка узла уплотнения вала насоса НЦ-703/1</t>
  </si>
  <si>
    <t>П008.0110.00.000</t>
  </si>
  <si>
    <t>Круг ø60 ст.45</t>
  </si>
  <si>
    <r>
      <rPr>
        <b/>
        <sz val="10"/>
        <color indexed="8"/>
        <rFont val="Arial"/>
        <family val="2"/>
        <charset val="204"/>
      </rPr>
      <t xml:space="preserve">Зак.532 </t>
    </r>
    <r>
      <rPr>
        <sz val="10"/>
        <color indexed="8"/>
        <rFont val="Arial"/>
        <family val="2"/>
        <charset val="204"/>
      </rPr>
      <t>спец.№316 от 20.07.18</t>
    </r>
  </si>
  <si>
    <t>Кольцо нажимное уплотнения вала насоса НЦ-703/1</t>
  </si>
  <si>
    <t>П008.0111.00.000</t>
  </si>
  <si>
    <t>Токарная обработка дет. Стержень</t>
  </si>
  <si>
    <t>Плазменная резка дет.Плита 280х450х20мм (6отв. Ø28мм)</t>
  </si>
  <si>
    <t>Плазменная резка дет.Плита 280х505х20мм (6отв. Ø28мм)</t>
  </si>
  <si>
    <t>Плазменная резка дет.Плита 965х455х8мм</t>
  </si>
  <si>
    <t>Плазменная резка дет.Плита 550х230х14мм</t>
  </si>
  <si>
    <t>Плазменная резка дет.Плита 420х150х8мм</t>
  </si>
  <si>
    <t>Плазменная резка дет.Плита 470х200х12мм</t>
  </si>
  <si>
    <t>Плазменная резка дет.Плита 370х130х8мм</t>
  </si>
  <si>
    <t>Плазменная резка дет.Плита 500х240х14мм</t>
  </si>
  <si>
    <t>Плазменная резка дет.Плита 420х85х10мм</t>
  </si>
  <si>
    <t>Плазменная резка дет.Плита 420х410х10мм</t>
  </si>
  <si>
    <t>Плазменная резка дет.Плита 464х85х10мм</t>
  </si>
  <si>
    <t>Плазменная резка дет.Плита 465х410х10мм</t>
  </si>
  <si>
    <t>отгр. Июль120</t>
  </si>
  <si>
    <t>Плазменная резка дет.Плита 100х130х8мм</t>
  </si>
  <si>
    <t>Плазменная резка дет.Плита 100х100х8мм</t>
  </si>
  <si>
    <t>Плазменная резка дет.Плита 120х290х8мм</t>
  </si>
  <si>
    <t>Плазменная резка дет.Плита 60х100х8мм</t>
  </si>
  <si>
    <t>отгр. Июль 54</t>
  </si>
  <si>
    <t>Плазменная резка дет.Плита 260х150х8мм</t>
  </si>
  <si>
    <t>Плазменная резка дет.Плита 210х170х8мм</t>
  </si>
  <si>
    <t>Плазменная резка дет.Плита 270х250х8мм</t>
  </si>
  <si>
    <t>Плазменная резка дет.Плита 320х150х8мм</t>
  </si>
  <si>
    <t>Корпус (токарная обработка)</t>
  </si>
  <si>
    <t>СПТГ.030400.101</t>
  </si>
  <si>
    <t>СПТГ.030400.101-01</t>
  </si>
  <si>
    <t>Катушка Ду150 L=1400мм</t>
  </si>
  <si>
    <t>545 50%</t>
  </si>
  <si>
    <r>
      <rPr>
        <b/>
        <sz val="10"/>
        <color indexed="8"/>
        <rFont val="Arial"/>
        <family val="2"/>
        <charset val="204"/>
      </rPr>
      <t xml:space="preserve">Зак.466 </t>
    </r>
    <r>
      <rPr>
        <sz val="10"/>
        <color indexed="8"/>
        <rFont val="Arial"/>
        <family val="2"/>
        <charset val="204"/>
      </rPr>
      <t>спец.№317 от 23.07.18</t>
    </r>
  </si>
  <si>
    <t>Катушка Ду150 L=400мм</t>
  </si>
  <si>
    <t>Катушка Ду150 L=1510мм</t>
  </si>
  <si>
    <t>Катушка Ду150 L=1600мм</t>
  </si>
  <si>
    <t>Отвод 90˚ Ду150</t>
  </si>
  <si>
    <t>Опора ОПБ2-32</t>
  </si>
  <si>
    <t>К 90.1533.00.000-04</t>
  </si>
  <si>
    <t>Опора ОПБ1-159</t>
  </si>
  <si>
    <t>К 90.2144.00.000-19</t>
  </si>
  <si>
    <t>Штуцер Dу200</t>
  </si>
  <si>
    <t>П018.0024.01.000</t>
  </si>
  <si>
    <t>Штуцер Dу150</t>
  </si>
  <si>
    <t>П018.0024.02.000</t>
  </si>
  <si>
    <t>Штуцер Dу50</t>
  </si>
  <si>
    <t>П018.0024.03.000</t>
  </si>
  <si>
    <t>Переход Ду250/300</t>
  </si>
  <si>
    <t>К57.250/300.01.00</t>
  </si>
  <si>
    <r>
      <rPr>
        <b/>
        <sz val="10"/>
        <color indexed="8"/>
        <rFont val="Arial"/>
        <family val="2"/>
        <charset val="204"/>
      </rPr>
      <t xml:space="preserve">Зак.480 </t>
    </r>
    <r>
      <rPr>
        <sz val="10"/>
        <color indexed="8"/>
        <rFont val="Arial"/>
        <family val="2"/>
        <charset val="204"/>
      </rPr>
      <t>спец.№318 от 23.07.18</t>
    </r>
  </si>
  <si>
    <t>Переход Ду80/125</t>
  </si>
  <si>
    <t>К57.80/125.01.00</t>
  </si>
  <si>
    <t>Плита</t>
  </si>
  <si>
    <t>РСМ-08-18</t>
  </si>
  <si>
    <t>Полоса 3х50х500</t>
  </si>
  <si>
    <t>Ремонт стойки</t>
  </si>
  <si>
    <t>Шпонка (5х5х45)</t>
  </si>
  <si>
    <t>Круг ø8 Ст.35</t>
  </si>
  <si>
    <t>ИП Прокашев</t>
  </si>
  <si>
    <t>Воронение шпилек</t>
  </si>
  <si>
    <t>М10х100 60 шт.</t>
  </si>
  <si>
    <t>8-912-739-39-50 Павел</t>
  </si>
  <si>
    <t>Заглушка 3х230х230</t>
  </si>
  <si>
    <t>Заглушка 3х100х100</t>
  </si>
  <si>
    <t>материал заказчика Трø20 L=6000</t>
  </si>
  <si>
    <t>Востриков М.В.</t>
  </si>
  <si>
    <t>Колесо зубчатое z=25 m=1,5</t>
  </si>
  <si>
    <t>Круг ø45 ст.45</t>
  </si>
  <si>
    <t>8-912-331-03-24 Михаил</t>
  </si>
  <si>
    <t>Колесо зубчатое z=36 m=1,5</t>
  </si>
  <si>
    <t>П010.0255.00.000</t>
  </si>
  <si>
    <r>
      <rPr>
        <b/>
        <sz val="10"/>
        <color indexed="8"/>
        <rFont val="Arial"/>
        <family val="2"/>
        <charset val="204"/>
      </rPr>
      <t xml:space="preserve">Зак.479 </t>
    </r>
    <r>
      <rPr>
        <sz val="10"/>
        <color indexed="8"/>
        <rFont val="Arial"/>
        <family val="2"/>
        <charset val="204"/>
      </rPr>
      <t>спец.№319 от 30.07.18</t>
    </r>
  </si>
  <si>
    <t>Доработка дет. Корпус</t>
  </si>
  <si>
    <t>Доработка отверстия дет. Шкив</t>
  </si>
  <si>
    <t>ИП Фомкина</t>
  </si>
  <si>
    <t>Вальцовка дет. Кольцо</t>
  </si>
  <si>
    <t>8-963-887-57-92 Эдуард</t>
  </si>
  <si>
    <t>Насос НСФБ 39/45 (всборе)</t>
  </si>
  <si>
    <t>ТР 65.00.000-23</t>
  </si>
  <si>
    <t>Кольцо 230х190х40мм</t>
  </si>
  <si>
    <t>593 60%</t>
  </si>
  <si>
    <t>М6424.00.01</t>
  </si>
  <si>
    <t>Круг Ø110 ст.3</t>
  </si>
  <si>
    <t>Палец для отверстий Ø14мм</t>
  </si>
  <si>
    <t>М6424.00.02</t>
  </si>
  <si>
    <t>Пластина 3х100х100</t>
  </si>
  <si>
    <t>Пластина 4х300х300</t>
  </si>
  <si>
    <t>Пластина 10х300х300</t>
  </si>
  <si>
    <t>1м/п</t>
  </si>
  <si>
    <t>Косынка 4х300х300</t>
  </si>
  <si>
    <t>Идеал Строй</t>
  </si>
  <si>
    <t>Шлифовка ножей L=1200</t>
  </si>
  <si>
    <t>(для рубки профнастила №8)</t>
  </si>
  <si>
    <t>964-250-55-55 Сергей</t>
  </si>
  <si>
    <t>Плазменная резка дет.Плита 290х240х8мм</t>
  </si>
  <si>
    <t>Плазменная резка дет.Плита 550х265х8мм</t>
  </si>
  <si>
    <t>Плазменная резка дет.Плита 500х100х8мм</t>
  </si>
  <si>
    <t>Распиловка дет.Труба  Ø219мм на заготовки</t>
  </si>
  <si>
    <t>Ремонт посадочного места под подш. дет. Вал</t>
  </si>
  <si>
    <t>отгр.авгус</t>
  </si>
  <si>
    <r>
      <rPr>
        <b/>
        <sz val="10"/>
        <color indexed="8"/>
        <rFont val="Arial"/>
        <family val="2"/>
        <charset val="204"/>
      </rPr>
      <t xml:space="preserve">Зак.243 </t>
    </r>
    <r>
      <rPr>
        <sz val="10"/>
        <color indexed="8"/>
        <rFont val="Arial"/>
        <family val="2"/>
        <charset val="204"/>
      </rPr>
      <t>спец.№320 от 09.08.18</t>
    </r>
  </si>
  <si>
    <t>Чуракова В.Л.</t>
  </si>
  <si>
    <t>Пластина 3300х220х3</t>
  </si>
  <si>
    <t>912-731-85-84 Валентина Леонидовна</t>
  </si>
  <si>
    <t>Пластина 900х220х3</t>
  </si>
  <si>
    <t xml:space="preserve">отгр август </t>
  </si>
  <si>
    <t>8-922-902-54-84 Максим</t>
  </si>
  <si>
    <t>Лист S=2 Ст.3 (Ø452)</t>
  </si>
  <si>
    <t>Упор ЯП</t>
  </si>
  <si>
    <t>Вал L=763мм</t>
  </si>
  <si>
    <t>Круг Ø90 ст.45</t>
  </si>
  <si>
    <t>Вал L=330мм</t>
  </si>
  <si>
    <t>Доработка дет. Фильера</t>
  </si>
  <si>
    <t>Труба сепарационная</t>
  </si>
  <si>
    <t>К013.0004.00.000СБ</t>
  </si>
  <si>
    <r>
      <rPr>
        <b/>
        <sz val="10"/>
        <color indexed="8"/>
        <rFont val="Arial"/>
        <family val="2"/>
        <charset val="204"/>
      </rPr>
      <t xml:space="preserve">Зак.629 </t>
    </r>
    <r>
      <rPr>
        <sz val="10"/>
        <color indexed="8"/>
        <rFont val="Arial"/>
        <family val="2"/>
        <charset val="204"/>
      </rPr>
      <t>спец.№321 от 14.08.18</t>
    </r>
  </si>
  <si>
    <t>Восстановление шейки дет. Вал подающий</t>
  </si>
  <si>
    <t>Колесо транспортера №9</t>
  </si>
  <si>
    <t>КЧКЗ.1.17.001.000</t>
  </si>
  <si>
    <t>Вал подающий нижний</t>
  </si>
  <si>
    <t>Вал ножевой</t>
  </si>
  <si>
    <t>11.25961.00.031</t>
  </si>
  <si>
    <t>Круг Ø110 ст.40Х</t>
  </si>
  <si>
    <t>отгр. Сетябрь</t>
  </si>
  <si>
    <t>Рычаг</t>
  </si>
  <si>
    <t>МЦ5.9.2046.00.01</t>
  </si>
  <si>
    <t>Заготовка к дет. Кольцо распорное</t>
  </si>
  <si>
    <t>ООО "ПАРТНЁР"</t>
  </si>
  <si>
    <t>Фланец 25-63-11-F ст.06ХН28МДТ</t>
  </si>
  <si>
    <t>П094.0209.00.000</t>
  </si>
  <si>
    <t>ст.06ХН28МДТ</t>
  </si>
  <si>
    <t>Зак.595</t>
  </si>
  <si>
    <t>Фланец 25-63-11-В ст.06ХН28МДТ</t>
  </si>
  <si>
    <t>П094.0210.00.000</t>
  </si>
  <si>
    <t>Кольцо М100х1,5</t>
  </si>
  <si>
    <t>СПТЭ.180031.001</t>
  </si>
  <si>
    <t>Втулка М100х1,5</t>
  </si>
  <si>
    <t>СПТЭ.180031.002</t>
  </si>
  <si>
    <t>Нож к пресс-ножницам</t>
  </si>
  <si>
    <t>Лист S=14 Ст.У8А</t>
  </si>
  <si>
    <t>Нож к пресс-ножницам (прямой)</t>
  </si>
  <si>
    <t>Лист S=20 Ст.У8А</t>
  </si>
  <si>
    <t>Ремонт крышки эл. Двигателя</t>
  </si>
  <si>
    <t>Втулка кулачковая</t>
  </si>
  <si>
    <t>П091.0128.00.000</t>
  </si>
  <si>
    <t>Зак.508</t>
  </si>
  <si>
    <t>Крышка люка</t>
  </si>
  <si>
    <t>П010.0030.01.000</t>
  </si>
  <si>
    <t>Зак.487</t>
  </si>
  <si>
    <t>Муфта упругая КД</t>
  </si>
  <si>
    <t>034.0004.02.000</t>
  </si>
  <si>
    <r>
      <rPr>
        <b/>
        <sz val="10"/>
        <color indexed="8"/>
        <rFont val="Arial"/>
        <family val="2"/>
        <charset val="204"/>
      </rPr>
      <t xml:space="preserve">Зак.570 </t>
    </r>
    <r>
      <rPr>
        <sz val="10"/>
        <color indexed="8"/>
        <rFont val="Arial"/>
        <family val="2"/>
        <charset val="204"/>
      </rPr>
      <t>спец.№322 от 21.08.18</t>
    </r>
  </si>
  <si>
    <t>Колесо зубчатое</t>
  </si>
  <si>
    <t>П091.00.0156.00.000</t>
  </si>
  <si>
    <r>
      <rPr>
        <b/>
        <sz val="10"/>
        <color indexed="8"/>
        <rFont val="Arial"/>
        <family val="2"/>
        <charset val="204"/>
      </rPr>
      <t xml:space="preserve">Зак.579 </t>
    </r>
    <r>
      <rPr>
        <sz val="10"/>
        <color indexed="8"/>
        <rFont val="Arial"/>
        <family val="2"/>
        <charset val="204"/>
      </rPr>
      <t>спец.№323 от 21.08.18</t>
    </r>
  </si>
  <si>
    <t>Доработка дет. Фильера D=260мм</t>
  </si>
  <si>
    <t>Опора пуансонов для стержня d=20</t>
  </si>
  <si>
    <t>М8603.230.00.03</t>
  </si>
  <si>
    <t>Круг Ø120 ст.3</t>
  </si>
  <si>
    <t>Плита монтажная</t>
  </si>
  <si>
    <t>отг. Август</t>
  </si>
  <si>
    <t>Установка редуктора к рубящей машине экструдера поз.14 (без. Поз.17 и эл.двигателя)</t>
  </si>
  <si>
    <t>П093.0004.00.00СБ</t>
  </si>
  <si>
    <r>
      <rPr>
        <b/>
        <sz val="10"/>
        <color indexed="8"/>
        <rFont val="Arial"/>
        <family val="2"/>
        <charset val="204"/>
      </rPr>
      <t xml:space="preserve">Зак.667 </t>
    </r>
    <r>
      <rPr>
        <sz val="10"/>
        <color indexed="8"/>
        <rFont val="Arial"/>
        <family val="2"/>
        <charset val="204"/>
      </rPr>
      <t>спец.№324 от 22.08.18</t>
    </r>
  </si>
  <si>
    <t>Ремонт клеевого вала  (проточка и нарезка резьбовой канавки)</t>
  </si>
  <si>
    <t>Круг Ø30 ст.Латунь</t>
  </si>
  <si>
    <t>отгр сентябрь</t>
  </si>
  <si>
    <t>Плазменная резка дет.Плита 432х280х16мм (4отв.  Ø20мм)</t>
  </si>
  <si>
    <t>Плазменная резка дет.Плита 100х440х16мм</t>
  </si>
  <si>
    <t>отр.август</t>
  </si>
  <si>
    <t>Звено кулачек Пр-50,8-227</t>
  </si>
  <si>
    <t>РМ 095.01.00</t>
  </si>
  <si>
    <t>Ремонт резьбового отв. в дет. Головка экструдера</t>
  </si>
  <si>
    <t>М8603.00.99</t>
  </si>
  <si>
    <r>
      <rPr>
        <b/>
        <sz val="10"/>
        <color indexed="8"/>
        <rFont val="Arial"/>
        <family val="2"/>
        <charset val="204"/>
      </rPr>
      <t xml:space="preserve">Зак.623 </t>
    </r>
    <r>
      <rPr>
        <sz val="10"/>
        <color indexed="8"/>
        <rFont val="Arial"/>
        <family val="2"/>
        <charset val="204"/>
      </rPr>
      <t>спец.№325 от 27.08.18</t>
    </r>
  </si>
  <si>
    <t>Труба (без дет. поз. 4)</t>
  </si>
  <si>
    <t>КД002.0026.09.000</t>
  </si>
  <si>
    <r>
      <rPr>
        <b/>
        <sz val="10"/>
        <color indexed="8"/>
        <rFont val="Arial"/>
        <family val="2"/>
        <charset val="204"/>
      </rPr>
      <t xml:space="preserve">Зак.бн </t>
    </r>
    <r>
      <rPr>
        <sz val="10"/>
        <color indexed="8"/>
        <rFont val="Arial"/>
        <family val="2"/>
        <charset val="204"/>
      </rPr>
      <t>спец.№326 от 28.08.18</t>
    </r>
  </si>
  <si>
    <t>Широков В.И.</t>
  </si>
  <si>
    <t>Лист S=3 700х310 и 273х535</t>
  </si>
  <si>
    <t>922-943-75-63 Василий Иванович</t>
  </si>
  <si>
    <t>Плита 200х2000х10мм</t>
  </si>
  <si>
    <t>Восстановление шейки дет. "Вал подающий"</t>
  </si>
  <si>
    <t>материал заказчика, электроды ЦЛ-11</t>
  </si>
  <si>
    <t>Полупетля D25 L=500 Z10</t>
  </si>
  <si>
    <t>НГДП006.034.001</t>
  </si>
  <si>
    <t>Муфта под ТЭН G1 1/4</t>
  </si>
  <si>
    <t>Труба 51х6 12Х18Н10Т или Круг Ø52 AISI304</t>
  </si>
  <si>
    <t>Лист S=2 Ст 08кп, Краска порошковая красная 0,01кг</t>
  </si>
  <si>
    <t>912-820-09-34 Гребнев Александр Петрович</t>
  </si>
  <si>
    <t>Клапан взрывной
(Материал ст 20Х23Н18)</t>
  </si>
  <si>
    <t>К013.0355.00.000</t>
  </si>
  <si>
    <r>
      <rPr>
        <b/>
        <sz val="10"/>
        <color indexed="8"/>
        <rFont val="Arial"/>
        <family val="2"/>
        <charset val="204"/>
      </rPr>
      <t xml:space="preserve">Зак.593 </t>
    </r>
    <r>
      <rPr>
        <sz val="10"/>
        <color indexed="8"/>
        <rFont val="Arial"/>
        <family val="2"/>
        <charset val="204"/>
      </rPr>
      <t>спец.№327 от 05.09.18</t>
    </r>
  </si>
  <si>
    <t>Агрофирма "Чуваши"</t>
  </si>
  <si>
    <t>Ремонт вала батареи</t>
  </si>
  <si>
    <t>проволока свар. Ø1,2 Св-08Г2С</t>
  </si>
  <si>
    <t>Гайка М32х3,5 S46</t>
  </si>
  <si>
    <t>Шестигранн S46 Ст35</t>
  </si>
  <si>
    <t>Втулка распорная</t>
  </si>
  <si>
    <t>Круг Ø60 ст.20</t>
  </si>
  <si>
    <t>Фланец специальный</t>
  </si>
  <si>
    <t>Круг Ø180 ст.20</t>
  </si>
  <si>
    <t>МПП(р)-8.01.03.004</t>
  </si>
  <si>
    <t>Полусгон G1/2" нерж. AISI304</t>
  </si>
  <si>
    <t>Труба 21,3х3 AISI304</t>
  </si>
  <si>
    <t>готово 1040 шт</t>
  </si>
  <si>
    <t>Детали изолятора подвесного (металл)</t>
  </si>
  <si>
    <t>М3647.00.00</t>
  </si>
  <si>
    <t>912-331-07-45 Алексей</t>
  </si>
  <si>
    <t>Морозов Е.С.</t>
  </si>
  <si>
    <t>Плита 450х120х10</t>
  </si>
  <si>
    <t>Лист S=10 Ст 3</t>
  </si>
  <si>
    <t>922-925-88-24 Евгений</t>
  </si>
  <si>
    <t>Штамп подгибки петли D40</t>
  </si>
  <si>
    <t>ШТ0397.000</t>
  </si>
  <si>
    <t>Штамп завивки петли D40</t>
  </si>
  <si>
    <t>ШТ0398.000</t>
  </si>
  <si>
    <t>Соединение петлевое D40</t>
  </si>
  <si>
    <t>НГДП006.035.000</t>
  </si>
  <si>
    <t>Штамп на Дно дистиллятора 250</t>
  </si>
  <si>
    <t>ШТ0399.000</t>
  </si>
  <si>
    <t>Штамп на Дно дистиллятора 320</t>
  </si>
  <si>
    <t>ШТ0400.000</t>
  </si>
  <si>
    <t>Обечайка D=500мм</t>
  </si>
  <si>
    <t>Лист S=1,2 Ст 3</t>
  </si>
  <si>
    <t>Шкив D=220 (профиль В)</t>
  </si>
  <si>
    <t>ПТКЛ.33.20.11.05.002</t>
  </si>
  <si>
    <t>Труба 89х14 Ст 20</t>
  </si>
  <si>
    <t>Горловина нижняя</t>
  </si>
  <si>
    <t>ПТКЛ.33.20.11.06.001</t>
  </si>
  <si>
    <t>Кольцо (Ц9)</t>
  </si>
  <si>
    <t>ПТКЛ.33.20.11.00.004</t>
  </si>
  <si>
    <t>Круг Ø80 ст.20</t>
  </si>
  <si>
    <t>ПТКЛ.33.20.11.08.002</t>
  </si>
  <si>
    <t>Труба 95х16 Ст 20</t>
  </si>
  <si>
    <t>ПТКЛ.33.20.11.08.001</t>
  </si>
  <si>
    <t>Круг Ø75 ст.20</t>
  </si>
  <si>
    <t>ПТКЛ.33.20.11.08.004</t>
  </si>
  <si>
    <t>Круг Ø28 ст.20</t>
  </si>
  <si>
    <t>Шестигранн S22 Ст20</t>
  </si>
  <si>
    <t>МПП(р)-8.01.70.001</t>
  </si>
  <si>
    <t>Труба 32х3,2 ВГП Ст 20</t>
  </si>
  <si>
    <t>Штуцер (Ц9)</t>
  </si>
  <si>
    <t>МПП(р)-8.01.00.018</t>
  </si>
  <si>
    <t>Шестигранн S22 Ст35</t>
  </si>
  <si>
    <t>Бобышка</t>
  </si>
  <si>
    <t>ПТКЛ.33.20.11.05.003</t>
  </si>
  <si>
    <t>Круг Ø46 ст.20</t>
  </si>
  <si>
    <t>ПТКЛ.33.20.11.05.004</t>
  </si>
  <si>
    <t>Круг Ø52 ст.20</t>
  </si>
  <si>
    <t>Пробка (Ц9)</t>
  </si>
  <si>
    <t>ПТКЛ.33.20.11.00.001</t>
  </si>
  <si>
    <t>Выпуск газогенератора</t>
  </si>
  <si>
    <t>ПТКЛ.33.15.03.01.001</t>
  </si>
  <si>
    <t>Круг Ø42 ст.20</t>
  </si>
  <si>
    <t>МПП(р)-8.01.30.04</t>
  </si>
  <si>
    <t>Труба 10х2,2 ВГП Ст 20</t>
  </si>
  <si>
    <t>К08.204.00.000</t>
  </si>
  <si>
    <r>
      <rPr>
        <b/>
        <sz val="10"/>
        <color indexed="8"/>
        <rFont val="Arial"/>
        <family val="2"/>
        <charset val="204"/>
      </rPr>
      <t xml:space="preserve">Зак.298 </t>
    </r>
    <r>
      <rPr>
        <sz val="10"/>
        <color indexed="8"/>
        <rFont val="Arial"/>
        <family val="2"/>
        <charset val="204"/>
      </rPr>
      <t>спец.№328 от 13.09.18</t>
    </r>
  </si>
  <si>
    <t>Ось к полупетле D25 L=500 Z10</t>
  </si>
  <si>
    <t>Круг Ø24 ст.20</t>
  </si>
  <si>
    <t>Удлинитель</t>
  </si>
  <si>
    <t>Шестигр.17 ст.20</t>
  </si>
  <si>
    <t>Труба 89х8 Ст 20</t>
  </si>
  <si>
    <t>майнинг</t>
  </si>
  <si>
    <t>Штамп на Крышка купол 250</t>
  </si>
  <si>
    <t>ШТ0401.000</t>
  </si>
  <si>
    <t>Штамп на Крышка купол 320</t>
  </si>
  <si>
    <t>ШТ0402.000</t>
  </si>
  <si>
    <t>Штамп вырубной 110</t>
  </si>
  <si>
    <t>ШТ0403.000</t>
  </si>
  <si>
    <t>КП №536 от 17.09.18</t>
  </si>
  <si>
    <t>Фрезерование лысок в дет. Ступица</t>
  </si>
  <si>
    <t>Разраб. черт., ремонт штампа вырубки шайбы</t>
  </si>
  <si>
    <t>ЭПОТОС-К</t>
  </si>
  <si>
    <t>Шлифовка дет. Кольцо</t>
  </si>
  <si>
    <t>ПТКЛ.33.20.11.00.002</t>
  </si>
  <si>
    <t>Торцевание дет. Колесный диск погрузчика</t>
  </si>
  <si>
    <t>ТСЖ СОСНОВЫЙ</t>
  </si>
  <si>
    <t>Плита 800х800х4мм</t>
  </si>
  <si>
    <t>Лист S=4 Ст 3</t>
  </si>
  <si>
    <t>Стержень</t>
  </si>
  <si>
    <t>Круг Ø16 ст.3</t>
  </si>
  <si>
    <t>Круг Ø60 ст.45/Круг Ø20 ст.45</t>
  </si>
  <si>
    <t>0,6/0,11</t>
  </si>
  <si>
    <t>Колесо червячное</t>
  </si>
  <si>
    <t>П091.0151.00.000</t>
  </si>
  <si>
    <r>
      <rPr>
        <b/>
        <sz val="10"/>
        <color indexed="8"/>
        <rFont val="Arial"/>
        <family val="2"/>
        <charset val="204"/>
      </rPr>
      <t xml:space="preserve">Зак.711 </t>
    </r>
    <r>
      <rPr>
        <sz val="10"/>
        <color indexed="8"/>
        <rFont val="Arial"/>
        <family val="2"/>
        <charset val="204"/>
      </rPr>
      <t>спец.№329 от 24.09.18</t>
    </r>
  </si>
  <si>
    <t>Токарные работы</t>
  </si>
  <si>
    <t>Фреза D40 в сборе с ножами</t>
  </si>
  <si>
    <t>Бочковский А.А</t>
  </si>
  <si>
    <t>Рубка листа из паронита на заготовки</t>
  </si>
  <si>
    <t>8-953-677-57-21 Анатолий Антонович</t>
  </si>
  <si>
    <t>Червяк</t>
  </si>
  <si>
    <t>К17.194.00.001</t>
  </si>
  <si>
    <r>
      <rPr>
        <b/>
        <sz val="10"/>
        <color indexed="8"/>
        <rFont val="Arial"/>
        <family val="2"/>
        <charset val="204"/>
      </rPr>
      <t xml:space="preserve">Зак.929 </t>
    </r>
    <r>
      <rPr>
        <sz val="10"/>
        <color indexed="8"/>
        <rFont val="Arial"/>
        <family val="2"/>
        <charset val="204"/>
      </rPr>
      <t>спец.№330 от 26.09.18</t>
    </r>
  </si>
  <si>
    <t>Штамп Ш-21</t>
  </si>
  <si>
    <t>Ш-21</t>
  </si>
  <si>
    <t>Штамп Ш-23</t>
  </si>
  <si>
    <t>Ш-23</t>
  </si>
  <si>
    <t>Пластина 1000х200х12мм</t>
  </si>
  <si>
    <t>Лист S=12 Ст 3</t>
  </si>
  <si>
    <t>Шароватов И.И.</t>
  </si>
  <si>
    <t>8-912-724-96-06 Иван Иванович</t>
  </si>
  <si>
    <t>Воронение деталей</t>
  </si>
  <si>
    <t>М10х100 60 шт./Втулка 82 шт.</t>
  </si>
  <si>
    <t>ст.ХВГ</t>
  </si>
  <si>
    <t>Крышка корпуса</t>
  </si>
  <si>
    <t>Кадетский корпус</t>
  </si>
  <si>
    <t>Лист S2мм ст.3</t>
  </si>
  <si>
    <t>Токарная обработка дет. Диск</t>
  </si>
  <si>
    <t>Сборка дет. Диск</t>
  </si>
  <si>
    <t>Комплект петель D40 D25 L500</t>
  </si>
  <si>
    <t>СП "Перекоп"</t>
  </si>
  <si>
    <t>Навес</t>
  </si>
  <si>
    <t>Ст 3</t>
  </si>
  <si>
    <t>772 50%</t>
  </si>
  <si>
    <t>ООО Агротехногии</t>
  </si>
  <si>
    <t>ООО "Еврокомдормаш"</t>
  </si>
  <si>
    <t xml:space="preserve"> РМ.05.02.004</t>
  </si>
  <si>
    <t>Лист S = 0,5 Ст. 20Х23Н18</t>
  </si>
  <si>
    <t>Колесо транспортной тележки</t>
  </si>
  <si>
    <t>Сварка дет Обойма</t>
  </si>
  <si>
    <t>Электроды ОК-46 Ø3</t>
  </si>
  <si>
    <t>Лоток</t>
  </si>
  <si>
    <t>Лист S=2 Ст 3</t>
  </si>
  <si>
    <t>Кронштейн ролика</t>
  </si>
  <si>
    <t>Швеллер 65 ст.20</t>
  </si>
  <si>
    <t>Ремонт хвостовика дет. Вал-шестерня</t>
  </si>
  <si>
    <t>Комплект петель D24 D16  L150</t>
  </si>
  <si>
    <t>НГДП006.036.000; НГДП006.037.000</t>
  </si>
  <si>
    <t>К094.0685.00.000-01</t>
  </si>
  <si>
    <r>
      <rPr>
        <b/>
        <sz val="10"/>
        <color indexed="8"/>
        <rFont val="Arial"/>
        <family val="2"/>
        <charset val="204"/>
      </rPr>
      <t xml:space="preserve">Зак.3504 </t>
    </r>
    <r>
      <rPr>
        <sz val="10"/>
        <color indexed="8"/>
        <rFont val="Arial"/>
        <family val="2"/>
        <charset val="204"/>
      </rPr>
      <t>спец.№331 от 11.10.18</t>
    </r>
  </si>
  <si>
    <t>ИП Лисицин</t>
  </si>
  <si>
    <t>Ремонт деталей дробилки</t>
  </si>
  <si>
    <t>отг октябрь</t>
  </si>
  <si>
    <t>8-912-719-19-26 Евгений</t>
  </si>
  <si>
    <t>Плазменная резка дет.Заглушка D108мм, S4мм</t>
  </si>
  <si>
    <t>Конфузор</t>
  </si>
  <si>
    <t>П095.0012.00.000</t>
  </si>
  <si>
    <r>
      <rPr>
        <b/>
        <sz val="10"/>
        <color indexed="8"/>
        <rFont val="Arial"/>
        <family val="2"/>
        <charset val="204"/>
      </rPr>
      <t xml:space="preserve">Зак.642 </t>
    </r>
    <r>
      <rPr>
        <sz val="10"/>
        <color indexed="8"/>
        <rFont val="Arial"/>
        <family val="2"/>
        <charset val="204"/>
      </rPr>
      <t>спец.№332 от 11.10.18</t>
    </r>
  </si>
  <si>
    <t>Технострой</t>
  </si>
  <si>
    <t>Штамп на дет. "Крышка"</t>
  </si>
  <si>
    <t>ШТ0405.000</t>
  </si>
  <si>
    <t>Штамп на дет. "Дно"</t>
  </si>
  <si>
    <t>ШТ0404.000</t>
  </si>
  <si>
    <t>Штамп на дет. "Кольцо соединительное"</t>
  </si>
  <si>
    <t>ШТ0406.000</t>
  </si>
  <si>
    <t>ШТ0407.000</t>
  </si>
  <si>
    <t>ИП Слобожанинов С.В.</t>
  </si>
  <si>
    <t>Восстановление посадочных мест под подшипники в корпусе мельницы ВВК-3М поз.168-10/2</t>
  </si>
  <si>
    <t>ТР0579</t>
  </si>
  <si>
    <t>Круг Ø150 ст.12Х18Н10Т</t>
  </si>
  <si>
    <r>
      <rPr>
        <b/>
        <sz val="10"/>
        <color indexed="8"/>
        <rFont val="Arial"/>
        <family val="2"/>
        <charset val="204"/>
      </rPr>
      <t xml:space="preserve">Зак.Б/Н </t>
    </r>
    <r>
      <rPr>
        <sz val="10"/>
        <color indexed="8"/>
        <rFont val="Arial"/>
        <family val="2"/>
        <charset val="204"/>
      </rPr>
      <t>спец.№333 от 16.10.18</t>
    </r>
  </si>
  <si>
    <t>Криогенмаш</t>
  </si>
  <si>
    <t>Фитинг прямой</t>
  </si>
  <si>
    <t>2082_408417_0899_062</t>
  </si>
  <si>
    <t>КП №555 от 16.10.18</t>
  </si>
  <si>
    <t>2082_408417_0899_129</t>
  </si>
  <si>
    <t>8-909-679-91-11 Ярослав</t>
  </si>
  <si>
    <t>2082_404522_0201_059</t>
  </si>
  <si>
    <t>2082_404522_0201_088</t>
  </si>
  <si>
    <t>2082_4019933152_137</t>
  </si>
  <si>
    <t>2082_4019933152_140</t>
  </si>
  <si>
    <t>2082_409861_2408_008</t>
  </si>
  <si>
    <t>2082_409861_2754_004</t>
  </si>
  <si>
    <t>Пластина 250х450х2мм</t>
  </si>
  <si>
    <t>Восстановление отв. под подшипники в дет. Шкив D=500мм</t>
  </si>
  <si>
    <t>Расширитель</t>
  </si>
  <si>
    <t>П019.0035.00.000</t>
  </si>
  <si>
    <r>
      <rPr>
        <b/>
        <sz val="10"/>
        <color indexed="8"/>
        <rFont val="Arial"/>
        <family val="2"/>
        <charset val="204"/>
      </rPr>
      <t xml:space="preserve">Зак.400 </t>
    </r>
    <r>
      <rPr>
        <sz val="10"/>
        <color indexed="8"/>
        <rFont val="Arial"/>
        <family val="2"/>
        <charset val="204"/>
      </rPr>
      <t>спец.№334 от 18.10.18</t>
    </r>
  </si>
  <si>
    <t>Заготовка из круга D70х350мм</t>
  </si>
  <si>
    <t>Вятплитпром</t>
  </si>
  <si>
    <t>Натяжитель</t>
  </si>
  <si>
    <t>Шестигр.18 ст.20</t>
  </si>
  <si>
    <t>8-900-522-24-54 Валерий</t>
  </si>
  <si>
    <t>Фрезерование знака в дет. Прессформа</t>
  </si>
  <si>
    <t>Переход Ду65/150</t>
  </si>
  <si>
    <r>
      <rPr>
        <b/>
        <sz val="10"/>
        <color indexed="8"/>
        <rFont val="Arial"/>
        <family val="2"/>
        <charset val="204"/>
      </rPr>
      <t xml:space="preserve">Зак.804 </t>
    </r>
    <r>
      <rPr>
        <sz val="10"/>
        <color indexed="8"/>
        <rFont val="Arial"/>
        <family val="2"/>
        <charset val="204"/>
      </rPr>
      <t>спец.№335 от 23.10.18</t>
    </r>
  </si>
  <si>
    <t>Переход Ду65/250</t>
  </si>
  <si>
    <t>К57.065/250.01.00</t>
  </si>
  <si>
    <t>Переход Ду65/125</t>
  </si>
  <si>
    <t>К57.065/125.01.00</t>
  </si>
  <si>
    <r>
      <rPr>
        <b/>
        <sz val="10"/>
        <color indexed="8"/>
        <rFont val="Arial"/>
        <family val="2"/>
        <charset val="204"/>
      </rPr>
      <t xml:space="preserve">Зак.807 </t>
    </r>
    <r>
      <rPr>
        <sz val="10"/>
        <color indexed="8"/>
        <rFont val="Arial"/>
        <family val="2"/>
        <charset val="204"/>
      </rPr>
      <t>спец.№336 от 23.10.18</t>
    </r>
  </si>
  <si>
    <t>Шестерня m=3; z=16</t>
  </si>
  <si>
    <t>Круг Ø60 Ст.45</t>
  </si>
  <si>
    <t>Шестерня m=3; z=60</t>
  </si>
  <si>
    <t>Круг Ø200 Ст.45</t>
  </si>
  <si>
    <t>М10х100 90 шт./эксцентр 29 шт.</t>
  </si>
  <si>
    <t>Плазм.резка дет.Плита 800х2100мм,S4мм</t>
  </si>
  <si>
    <t>Плазм.резка дет.Плита 800х2500мм,S4мм</t>
  </si>
  <si>
    <t>Плазм.резка дет.Плита 800х130мм,S4мм</t>
  </si>
  <si>
    <t>ООО Деталь АгроТехногии</t>
  </si>
  <si>
    <t>Круг Ø10 Ст.3</t>
  </si>
  <si>
    <t>Сварка отвода ПТКЛ 33.20.13.03.000</t>
  </si>
  <si>
    <t>Проволока Ø1,2 Св-09Г2С</t>
  </si>
  <si>
    <t>Сварка отвода ПТКЛ 33.20.13.04.000</t>
  </si>
  <si>
    <t>Фланец Ду 600</t>
  </si>
  <si>
    <t>отгр ноябрь</t>
  </si>
  <si>
    <t>Опора 630У</t>
  </si>
  <si>
    <t>Опора 325У</t>
  </si>
  <si>
    <t>Переход 250х200 44 СТО318.02</t>
  </si>
  <si>
    <t>Переход 300х250 46 СТО318.02</t>
  </si>
  <si>
    <t>Полоса 2400х150х16 мм</t>
  </si>
  <si>
    <t>Лист S=16 Ст 3</t>
  </si>
  <si>
    <t>отгро. Ноябрь</t>
  </si>
  <si>
    <t>Комплект дет усиления рамы KAMAZ</t>
  </si>
  <si>
    <t>Пластина 165х100х1,2мм</t>
  </si>
  <si>
    <t>ТД Филтех</t>
  </si>
  <si>
    <t>Опора (правая)</t>
  </si>
  <si>
    <t>Опора (левая)</t>
  </si>
  <si>
    <t>Круг Ø20 Ст.45</t>
  </si>
  <si>
    <t>Шлифовка дет. Фильера с направляющими</t>
  </si>
  <si>
    <t>В.057.01.000</t>
  </si>
  <si>
    <t>Столик</t>
  </si>
  <si>
    <t>В.057.02.000</t>
  </si>
  <si>
    <t>Страховка (без дет. Поз.4)</t>
  </si>
  <si>
    <t>В.057.03.000</t>
  </si>
  <si>
    <t>В.057.03.000-01</t>
  </si>
  <si>
    <t>Планка опорная</t>
  </si>
  <si>
    <t>В.057.04.000</t>
  </si>
  <si>
    <t>В.057.04.000-01</t>
  </si>
  <si>
    <t>В.057.04.000-02</t>
  </si>
  <si>
    <t>Кольцо прижимное</t>
  </si>
  <si>
    <t>В.057.00.001</t>
  </si>
  <si>
    <t>Плазм.резка дет.Плита 200х250мм,S10мм (4отв.Ø14)</t>
  </si>
  <si>
    <t>Машкомплект</t>
  </si>
  <si>
    <t>Вальцовка дет. Обечайка Ø150х1000мм, S=3мм</t>
  </si>
  <si>
    <t>Плазм.резка дет.Диск Ø150, S10мм</t>
  </si>
  <si>
    <t>ООО Вейн</t>
  </si>
  <si>
    <t>Штамповка дет. Дно дистилятора 250</t>
  </si>
  <si>
    <t>Штамповка дет. Дно дистилятора 320</t>
  </si>
  <si>
    <t>Штамповка дет. Крышка купол 250</t>
  </si>
  <si>
    <t>Штамповка дет. Крышка купол 320</t>
  </si>
  <si>
    <t>Ремонт дет. Вал-шестерня</t>
  </si>
  <si>
    <t>Вальцовка обечайки 720х1500х3мм</t>
  </si>
  <si>
    <t>Ремонт резьбы дет. Крестовина</t>
  </si>
  <si>
    <t>Круг Ø22 Ст.3</t>
  </si>
  <si>
    <t>Камера промежуточная</t>
  </si>
  <si>
    <t>П019.0044.01.000</t>
  </si>
  <si>
    <r>
      <rPr>
        <b/>
        <sz val="10"/>
        <color indexed="8"/>
        <rFont val="Arial"/>
        <family val="2"/>
        <charset val="204"/>
      </rPr>
      <t xml:space="preserve">Зак.823 </t>
    </r>
    <r>
      <rPr>
        <sz val="10"/>
        <color indexed="8"/>
        <rFont val="Arial"/>
        <family val="2"/>
        <charset val="204"/>
      </rPr>
      <t>спец.№338 от 08.11.18</t>
    </r>
  </si>
  <si>
    <t>СоюзХимКо</t>
  </si>
  <si>
    <t>Плазм.резка дет.Пластина 230х150х8мм (2отв.Ø22)</t>
  </si>
  <si>
    <t>Плазм.резка дет.Пластина 210х80х8мм (2отв.Ø22)</t>
  </si>
  <si>
    <t>Плазм.резка дет.Пластина 130х340х8мм</t>
  </si>
  <si>
    <t>Плазм.резка дет.Пластина 110х180х6мм</t>
  </si>
  <si>
    <t>Плазм.резка дет.Пластина 150х80х6мм</t>
  </si>
  <si>
    <t>Плазм.резка дет.Пластина 150х150х6мм</t>
  </si>
  <si>
    <t>Плазм.резка дет.Пластина 120х120х6мм</t>
  </si>
  <si>
    <t>Плазм.резка дет.Пластина 200х200х6мм</t>
  </si>
  <si>
    <t>Лист S=50 Ст.45</t>
  </si>
  <si>
    <t>Доработка дет. Фланец</t>
  </si>
  <si>
    <t>АТП Хлебопродукт</t>
  </si>
  <si>
    <t>Заготовки из листа</t>
  </si>
  <si>
    <t>АО "АТХ"</t>
  </si>
  <si>
    <t xml:space="preserve">Плазменная резка дет. Пластина стойки </t>
  </si>
  <si>
    <t>ПТ-8350.05.001</t>
  </si>
  <si>
    <t>Завтуливание шеек дет. Вал</t>
  </si>
  <si>
    <t>Круг Ø180 Ст.БрАЖ9-4</t>
  </si>
  <si>
    <t>Переходник экструдера</t>
  </si>
  <si>
    <t>Термообработка деталей (закалка+отпуск)</t>
  </si>
  <si>
    <t>Долбление шпоночного паза в дет.Колесо</t>
  </si>
  <si>
    <t>М7717.00.22</t>
  </si>
  <si>
    <t>Гибка заготовок из листа</t>
  </si>
  <si>
    <t>Фрезерование и шлифовка дет. Брус</t>
  </si>
  <si>
    <t>АКС Электроникс</t>
  </si>
  <si>
    <t>Плита 700х700х10мм</t>
  </si>
  <si>
    <t>951-351-63-90 Антон</t>
  </si>
  <si>
    <t>Плита 370х700х10мм</t>
  </si>
  <si>
    <t>Сварка Кожуха ЭПИН.501502.002</t>
  </si>
  <si>
    <t>ЭПИН.501502.002</t>
  </si>
  <si>
    <t>отгр.ноябрьг</t>
  </si>
  <si>
    <t>Вал для фрез L=1250мм</t>
  </si>
  <si>
    <t>Вал для фрез L=1357мм</t>
  </si>
  <si>
    <t>Шпонка 28х16х636мм</t>
  </si>
  <si>
    <t>11.25954.00.001</t>
  </si>
  <si>
    <t>Круг 250 Ст.45</t>
  </si>
  <si>
    <t>11.25954.00.002</t>
  </si>
  <si>
    <t>Звездочка z=19 t=12,7</t>
  </si>
  <si>
    <t>Круг Ø90 Ст.45</t>
  </si>
  <si>
    <t>Круг Ø30 Ст.45</t>
  </si>
  <si>
    <t>Звездочка z=14;  t=25,4</t>
  </si>
  <si>
    <t>Восстановление посадочного места под подш. в корпусе</t>
  </si>
  <si>
    <t>Решетка</t>
  </si>
  <si>
    <t>П004.0056.00.000</t>
  </si>
  <si>
    <r>
      <rPr>
        <b/>
        <sz val="10"/>
        <color indexed="8"/>
        <rFont val="Arial"/>
        <family val="2"/>
        <charset val="204"/>
      </rPr>
      <t xml:space="preserve">Зак.934 </t>
    </r>
    <r>
      <rPr>
        <sz val="10"/>
        <color indexed="8"/>
        <rFont val="Arial"/>
        <family val="2"/>
        <charset val="204"/>
      </rPr>
      <t>спец.№339 от 22.11.18</t>
    </r>
  </si>
  <si>
    <t>ИП Шуракова С.П.</t>
  </si>
  <si>
    <r>
      <rPr>
        <b/>
        <sz val="10"/>
        <color indexed="8"/>
        <rFont val="Arial"/>
        <family val="2"/>
        <charset val="204"/>
      </rPr>
      <t xml:space="preserve">Зак.910 </t>
    </r>
    <r>
      <rPr>
        <sz val="10"/>
        <color indexed="8"/>
        <rFont val="Arial"/>
        <family val="2"/>
        <charset val="204"/>
      </rPr>
      <t>спец.№340 от 22.11.18</t>
    </r>
  </si>
  <si>
    <t>Рысев А.В.</t>
  </si>
  <si>
    <t>Уголок 250х580х2500мм, S=2мм</t>
  </si>
  <si>
    <t>Полоса 300х2000х1,2мм</t>
  </si>
  <si>
    <t>НПО ИНВЕНТ</t>
  </si>
  <si>
    <t>Груз 140</t>
  </si>
  <si>
    <t>Круг Ø340 Ст.45</t>
  </si>
  <si>
    <t>Груз 35</t>
  </si>
  <si>
    <t>Круг Ø250 Ст.45</t>
  </si>
  <si>
    <t>Вал к насосу Х 45/23-4П 
(ст.Н70МФВ ГОСТ 5632-72)</t>
  </si>
  <si>
    <t xml:space="preserve"> К15.01.00.20</t>
  </si>
  <si>
    <r>
      <rPr>
        <b/>
        <sz val="10"/>
        <color indexed="8"/>
        <rFont val="Arial"/>
        <family val="2"/>
        <charset val="204"/>
      </rPr>
      <t xml:space="preserve">Зак.908 </t>
    </r>
    <r>
      <rPr>
        <sz val="10"/>
        <color indexed="8"/>
        <rFont val="Arial"/>
        <family val="2"/>
        <charset val="204"/>
      </rPr>
      <t>спец.№341 от 27.11.18</t>
    </r>
  </si>
  <si>
    <t>Заточка дет. Фреза концевая</t>
  </si>
  <si>
    <t>Плазм.резка дет. Поз.173-1</t>
  </si>
  <si>
    <t>Плазм.резка дет. Поз.172-1</t>
  </si>
  <si>
    <t>Плазм.резка дет. Поз.171-1</t>
  </si>
  <si>
    <t>Плазм.резка дет. Поз.71-2</t>
  </si>
  <si>
    <t>Плазм.резка дет. Поз.70-2</t>
  </si>
  <si>
    <t>Плазм.резка дет. Поз.68-1</t>
  </si>
  <si>
    <t>Плазм.резка дет. Поз.66-1</t>
  </si>
  <si>
    <t>Плазм.резка дет. Поз.65-1</t>
  </si>
  <si>
    <t>Плазм.резка дет. 126</t>
  </si>
  <si>
    <t>Плазм.резка дет. 127</t>
  </si>
  <si>
    <t>Компания Гефест</t>
  </si>
  <si>
    <t>Вал пильный</t>
  </si>
  <si>
    <t>Вал пильный верхний</t>
  </si>
  <si>
    <t>Круг Ø100 Ст.45</t>
  </si>
  <si>
    <t>СТРОЙ ИНЖЕНЕРИНГ</t>
  </si>
  <si>
    <t>Переходник (приложение №1)</t>
  </si>
  <si>
    <t>Круг Ø25 Ст.12Х18Н10Т</t>
  </si>
  <si>
    <t>Переходник (приложение №2)</t>
  </si>
  <si>
    <t>Круг Ø12 Ст.3</t>
  </si>
  <si>
    <t>Переходник (приложение №3)</t>
  </si>
  <si>
    <t>Круг Ø16 Ст.3</t>
  </si>
  <si>
    <t>Переходник (приложение №4)</t>
  </si>
  <si>
    <t>937 50%</t>
  </si>
  <si>
    <r>
      <rPr>
        <b/>
        <sz val="10"/>
        <color indexed="8"/>
        <rFont val="Arial"/>
        <family val="2"/>
        <charset val="204"/>
      </rPr>
      <t xml:space="preserve">Зак.683 </t>
    </r>
    <r>
      <rPr>
        <sz val="10"/>
        <color indexed="8"/>
        <rFont val="Arial"/>
        <family val="2"/>
        <charset val="204"/>
      </rPr>
      <t>спец.№342 от 03.12.18</t>
    </r>
  </si>
  <si>
    <t>Катушка Ду80 L=450мм</t>
  </si>
  <si>
    <t>Катушка Ду100 L=200мм</t>
  </si>
  <si>
    <t>Катушка Ду100 L=1300мм</t>
  </si>
  <si>
    <t>Катушка Ду100 L=1600мм</t>
  </si>
  <si>
    <t>Катушка Ду80 L=1000мм</t>
  </si>
  <si>
    <t>Катушка Ду80 L=1700мм</t>
  </si>
  <si>
    <t>Катушка Ду80 L=700мм</t>
  </si>
  <si>
    <t>Катушка Ду80 L=500мм</t>
  </si>
  <si>
    <t>Катушка Ду80 L=2000мм</t>
  </si>
  <si>
    <t>Катушка Ду80 L=400мм</t>
  </si>
  <si>
    <t>Катушка Ду80 L=240мм</t>
  </si>
  <si>
    <t>Катушка Ду80 L=1510мм</t>
  </si>
  <si>
    <t>Катушка Ду100 L=740мм</t>
  </si>
  <si>
    <t>Катушка Ду100 L=800мм</t>
  </si>
  <si>
    <t>Катушка Ду100 L=1200мм</t>
  </si>
  <si>
    <t>Катушка Ду80 L=350мм</t>
  </si>
  <si>
    <t>Катушка Ду80 L=1600мм</t>
  </si>
  <si>
    <t>Катушка Ду80 L=1400мм</t>
  </si>
  <si>
    <t>ВТК Прибор</t>
  </si>
  <si>
    <t>Плитка металлическая для полов (13м2)</t>
  </si>
  <si>
    <t>Лист S=1,2 ст.3</t>
  </si>
  <si>
    <t>отгр декабрь</t>
  </si>
  <si>
    <t>Штамп вытяжки Купол D250</t>
  </si>
  <si>
    <t>ШТ0408.000</t>
  </si>
  <si>
    <t>Накладка</t>
  </si>
  <si>
    <t>ТР0467</t>
  </si>
  <si>
    <r>
      <rPr>
        <b/>
        <sz val="10"/>
        <color indexed="8"/>
        <rFont val="Arial"/>
        <family val="2"/>
        <charset val="204"/>
      </rPr>
      <t xml:space="preserve">Зак.896 </t>
    </r>
    <r>
      <rPr>
        <sz val="10"/>
        <color indexed="8"/>
        <rFont val="Arial"/>
        <family val="2"/>
        <charset val="204"/>
      </rPr>
      <t>спец.№343 от 30.11.18</t>
    </r>
  </si>
  <si>
    <t>Штамп подгибки петли D32</t>
  </si>
  <si>
    <t>ШТ0409.000</t>
  </si>
  <si>
    <t>Штамп завивки петли D32</t>
  </si>
  <si>
    <t>ШТ0410.000</t>
  </si>
  <si>
    <t>Ресивер V=25 л. (с хомутом)</t>
  </si>
  <si>
    <t>Комплект петель D30 D24 L150</t>
  </si>
  <si>
    <t>НГДП006.038.000; НГДП006.039.000</t>
  </si>
  <si>
    <t>Втулка переходная</t>
  </si>
  <si>
    <t>Круг Ø50 Ст.3</t>
  </si>
  <si>
    <t>Обечайка D400х1250мм, S1,5мм</t>
  </si>
  <si>
    <t>Лист S=1,5 ст.3</t>
  </si>
  <si>
    <t>под подш.308 втулка ф100 Ст.45</t>
  </si>
  <si>
    <t>Фрезерование паза в дет. Вал</t>
  </si>
  <si>
    <t>Долбление шпоночного паза в дет.Втулка</t>
  </si>
  <si>
    <t>Нож для снятия фаски 2, S=2мм (тип 2)</t>
  </si>
  <si>
    <t>КЧКЗ.3.03.002-01</t>
  </si>
  <si>
    <r>
      <rPr>
        <b/>
        <sz val="10"/>
        <color indexed="8"/>
        <rFont val="Arial"/>
        <family val="2"/>
        <charset val="204"/>
      </rPr>
      <t xml:space="preserve">Зак.Б/Н </t>
    </r>
    <r>
      <rPr>
        <sz val="10"/>
        <color indexed="8"/>
        <rFont val="Arial"/>
        <family val="2"/>
        <charset val="204"/>
      </rPr>
      <t>спец.№344 от 11.12.18</t>
    </r>
  </si>
  <si>
    <t>Вальцовка обечайки 748х900х4мм</t>
  </si>
  <si>
    <t>Колено поворотное</t>
  </si>
  <si>
    <t>П094.0173.00.000</t>
  </si>
  <si>
    <r>
      <rPr>
        <b/>
        <sz val="10"/>
        <color indexed="8"/>
        <rFont val="Arial"/>
        <family val="2"/>
        <charset val="204"/>
      </rPr>
      <t xml:space="preserve">Зак.864 </t>
    </r>
    <r>
      <rPr>
        <sz val="10"/>
        <color indexed="8"/>
        <rFont val="Arial"/>
        <family val="2"/>
        <charset val="204"/>
      </rPr>
      <t>спец.№345 от 11.12.18</t>
    </r>
  </si>
  <si>
    <t>Отвод хлорный</t>
  </si>
  <si>
    <t>К20.91.00.000</t>
  </si>
  <si>
    <r>
      <rPr>
        <b/>
        <sz val="10"/>
        <color indexed="8"/>
        <rFont val="Arial"/>
        <family val="2"/>
        <charset val="204"/>
      </rPr>
      <t xml:space="preserve">Зак.931 </t>
    </r>
    <r>
      <rPr>
        <sz val="10"/>
        <color indexed="8"/>
        <rFont val="Arial"/>
        <family val="2"/>
        <charset val="204"/>
      </rPr>
      <t>спец.№346 от 11.12.18</t>
    </r>
  </si>
  <si>
    <t>Плита 2350х300х30мм</t>
  </si>
  <si>
    <t>К013.0006.01.201</t>
  </si>
  <si>
    <r>
      <rPr>
        <b/>
        <sz val="10"/>
        <color indexed="8"/>
        <rFont val="Arial"/>
        <family val="2"/>
        <charset val="204"/>
      </rPr>
      <t xml:space="preserve">Зак.912 </t>
    </r>
    <r>
      <rPr>
        <sz val="10"/>
        <color indexed="8"/>
        <rFont val="Arial"/>
        <family val="2"/>
        <charset val="204"/>
      </rPr>
      <t>спец.№347 от 14.12.18</t>
    </r>
  </si>
  <si>
    <t>Бусыгин П.А.</t>
  </si>
  <si>
    <t xml:space="preserve">Доработка дет. Ступица </t>
  </si>
  <si>
    <t>8-912-726-15-70 Павел Александрович</t>
  </si>
  <si>
    <t>Устройство дренажное (капролон)</t>
  </si>
  <si>
    <t>К017.0272.00.000</t>
  </si>
  <si>
    <r>
      <rPr>
        <b/>
        <sz val="10"/>
        <color indexed="8"/>
        <rFont val="Arial"/>
        <family val="2"/>
        <charset val="204"/>
      </rPr>
      <t xml:space="preserve">Зак.677 </t>
    </r>
    <r>
      <rPr>
        <sz val="10"/>
        <color indexed="8"/>
        <rFont val="Arial"/>
        <family val="2"/>
        <charset val="204"/>
      </rPr>
      <t>спец.№348 от 18.12.18</t>
    </r>
  </si>
  <si>
    <t>Машатин Е.А.</t>
  </si>
  <si>
    <t>Фрезеровка плиты</t>
  </si>
  <si>
    <t>Евгений 912-824-97-24</t>
  </si>
  <si>
    <t>Диск D=400мм, S=20мм</t>
  </si>
  <si>
    <t>Приемник пульпы</t>
  </si>
  <si>
    <t>П016.0008.00.000</t>
  </si>
  <si>
    <r>
      <rPr>
        <b/>
        <sz val="10"/>
        <color indexed="8"/>
        <rFont val="Arial"/>
        <family val="2"/>
        <charset val="204"/>
      </rPr>
      <t xml:space="preserve">Зак.1010 </t>
    </r>
    <r>
      <rPr>
        <sz val="10"/>
        <color indexed="8"/>
        <rFont val="Arial"/>
        <family val="2"/>
        <charset val="204"/>
      </rPr>
      <t>КП №587 от 20.12.18</t>
    </r>
  </si>
  <si>
    <t>Втулка крана</t>
  </si>
  <si>
    <t>Труба Ø25х3 ст.AISI304</t>
  </si>
  <si>
    <t>Втулка предохранительного клапана</t>
  </si>
  <si>
    <t>Втулка ректификационной колонны</t>
  </si>
  <si>
    <t>Труба Ø21,3х3 ст.AISI304</t>
  </si>
  <si>
    <t>К53.200.00.00</t>
  </si>
  <si>
    <r>
      <rPr>
        <b/>
        <sz val="10"/>
        <color indexed="8"/>
        <rFont val="Arial"/>
        <family val="2"/>
        <charset val="204"/>
      </rPr>
      <t xml:space="preserve">Зак.917 </t>
    </r>
    <r>
      <rPr>
        <sz val="10"/>
        <color indexed="8"/>
        <rFont val="Arial"/>
        <family val="2"/>
        <charset val="204"/>
      </rPr>
      <t>спец.№349 от 24.12.18</t>
    </r>
  </si>
  <si>
    <t xml:space="preserve">Переход 200х300 </t>
  </si>
  <si>
    <t>К57.200/300.01.00</t>
  </si>
  <si>
    <t>Брус 270х40х60мм</t>
  </si>
  <si>
    <t>Лист S=40 Ст.45</t>
  </si>
  <si>
    <t>М3209.00.00</t>
  </si>
  <si>
    <t>Орбита СП</t>
  </si>
  <si>
    <t>Вал приводной со шпонкой</t>
  </si>
  <si>
    <t>Ось лотка туб</t>
  </si>
  <si>
    <t>Шплинт</t>
  </si>
  <si>
    <t>НГДП006.034.000; НГДП006.040.000</t>
  </si>
  <si>
    <t>Комплект петель D32 D25 L500</t>
  </si>
  <si>
    <t>Фланец переходной 200х50</t>
  </si>
  <si>
    <t>П090.0005.00.000-059</t>
  </si>
  <si>
    <r>
      <rPr>
        <b/>
        <sz val="10"/>
        <color indexed="8"/>
        <rFont val="Arial"/>
        <family val="2"/>
        <charset val="204"/>
      </rPr>
      <t xml:space="preserve">Зак.2431 </t>
    </r>
    <r>
      <rPr>
        <sz val="10"/>
        <color indexed="8"/>
        <rFont val="Arial"/>
        <family val="2"/>
        <charset val="204"/>
      </rPr>
      <t>спец.№350 от 10.01.19</t>
    </r>
  </si>
  <si>
    <t>Зак.4862 10.01.19</t>
  </si>
  <si>
    <t>отгр январь</t>
  </si>
  <si>
    <t>Прокраска дет.Шкаф наземного пожарного гидранта</t>
  </si>
  <si>
    <t>Вальцовка обечайки 400х500х5мм</t>
  </si>
  <si>
    <t>20 50%</t>
  </si>
  <si>
    <t>Фрезерование пазов в дет. Ступица</t>
  </si>
  <si>
    <t>Сверление и растачивание отв. в дет. Диск</t>
  </si>
  <si>
    <t>Сверление отверстий в дет. Форсунка</t>
  </si>
  <si>
    <t>Резцедержатель</t>
  </si>
  <si>
    <t>Круг Ø120 Ст.45/Лист S=12 Ст.3</t>
  </si>
  <si>
    <t>20/0,8</t>
  </si>
  <si>
    <t>Плазменная резка дет.Диск D=120мм, S=8мм</t>
  </si>
  <si>
    <t>Вальцовка обечайки D377х318х8мм</t>
  </si>
  <si>
    <t>Плазменная резка дет.Диск D=150мм, S=10мм</t>
  </si>
  <si>
    <t>отгр.январь-</t>
  </si>
  <si>
    <t>И.П. Лисицын</t>
  </si>
  <si>
    <t>К15.91.02.000</t>
  </si>
  <si>
    <r>
      <rPr>
        <b/>
        <sz val="10"/>
        <color indexed="8"/>
        <rFont val="Arial"/>
        <family val="2"/>
        <charset val="204"/>
      </rPr>
      <t xml:space="preserve">Зак.1017 </t>
    </r>
    <r>
      <rPr>
        <sz val="10"/>
        <color indexed="8"/>
        <rFont val="Arial"/>
        <family val="2"/>
        <charset val="204"/>
      </rPr>
      <t>спец.№351 от 18.01.19</t>
    </r>
  </si>
  <si>
    <t>аннулирован</t>
  </si>
  <si>
    <t>Штамп обрубки Купол D250</t>
  </si>
  <si>
    <t>Штамп отбортовки Купол D250</t>
  </si>
  <si>
    <t>ШТ0416.000</t>
  </si>
  <si>
    <t>Плазм.резка дет. Поз.87</t>
  </si>
  <si>
    <t>Плазм.резка дет. Поз.88</t>
  </si>
  <si>
    <t>Плазм.резка дет. Поз.89</t>
  </si>
  <si>
    <t>Плазм.резка дет. Поз.90</t>
  </si>
  <si>
    <t>Плазм.резка дет. Поз.91</t>
  </si>
  <si>
    <t>Плазм.резка дет. Поз.92</t>
  </si>
  <si>
    <t>Плазм.резка дет. Поз.93</t>
  </si>
  <si>
    <t>Плазм.резка дет. Поз.94</t>
  </si>
  <si>
    <t>Плазм.резка дет. Поз.95</t>
  </si>
  <si>
    <t>Плазм.резка дет. Поз.96</t>
  </si>
  <si>
    <t>Плазм.резка дет. Поз.97</t>
  </si>
  <si>
    <t>М3105.00.02</t>
  </si>
  <si>
    <t>Круг Ø150 Ст.БрАЖ9-4</t>
  </si>
  <si>
    <t>Вал линейного подшипника</t>
  </si>
  <si>
    <t>Круг Ø22 Ст.45</t>
  </si>
  <si>
    <t>Обойма линейного подшипника</t>
  </si>
  <si>
    <t>Заявка на материал</t>
  </si>
  <si>
    <t>Выдано в ком. отдел готово</t>
  </si>
  <si>
    <t>Пластина 140х70х4мм</t>
  </si>
  <si>
    <t>Лист S=4мм ст.3</t>
  </si>
  <si>
    <t>№103</t>
  </si>
  <si>
    <t>№104</t>
  </si>
  <si>
    <t>№102</t>
  </si>
  <si>
    <t>№100</t>
  </si>
  <si>
    <t>№101</t>
  </si>
  <si>
    <t>№105</t>
  </si>
  <si>
    <t>Полоса 150х2000х2,5мм</t>
  </si>
  <si>
    <t>Полоса 150х1250х2,5мм</t>
  </si>
  <si>
    <t>Лист S=10 Ст.65Г</t>
  </si>
  <si>
    <t>КЧКЗ.1.01.005</t>
  </si>
  <si>
    <t>Сектор тарелки бегунного измельчителя</t>
  </si>
  <si>
    <r>
      <rPr>
        <b/>
        <sz val="10"/>
        <color indexed="8"/>
        <rFont val="Arial"/>
        <family val="2"/>
        <charset val="204"/>
      </rPr>
      <t xml:space="preserve">Зак.1026 </t>
    </r>
    <r>
      <rPr>
        <sz val="10"/>
        <color indexed="8"/>
        <rFont val="Arial"/>
        <family val="2"/>
        <charset val="204"/>
      </rPr>
      <t>спец.№352 от 22.01.19</t>
    </r>
  </si>
  <si>
    <t>К53.300.01.00</t>
  </si>
  <si>
    <t>П090.0004.00.000-038</t>
  </si>
  <si>
    <t>П010.0028.00.007</t>
  </si>
  <si>
    <t>Тройник Ду300</t>
  </si>
  <si>
    <t>Фланец переходной Ду300/Ду32</t>
  </si>
  <si>
    <t>Полукольцо</t>
  </si>
  <si>
    <t>№106</t>
  </si>
  <si>
    <t>№107</t>
  </si>
  <si>
    <t>Торцевание поверхности дет. Диск</t>
  </si>
  <si>
    <t>Сергей</t>
  </si>
  <si>
    <t>Вал-переходной</t>
  </si>
  <si>
    <t>Круг Ø65 Ст.40Х</t>
  </si>
  <si>
    <t>Сергей 912-713-55-93</t>
  </si>
  <si>
    <t>отгр. Январь 19</t>
  </si>
  <si>
    <t xml:space="preserve">Штамповка дет.  Крышка </t>
  </si>
  <si>
    <t>Штамповка дет.  Дно</t>
  </si>
  <si>
    <t>Штамповка дет.  Соединительное кольцо</t>
  </si>
  <si>
    <t>Штамповка дет.  Кассета</t>
  </si>
  <si>
    <t>ОПП.711000.007</t>
  </si>
  <si>
    <t>ОПП.758400.001</t>
  </si>
  <si>
    <t>ЛЗ 001.00.00</t>
  </si>
  <si>
    <t>ЛЗ.001.00.00-А</t>
  </si>
  <si>
    <t>ЛЗ.039.00.00</t>
  </si>
  <si>
    <t xml:space="preserve">ЛЗ.002.00.00-А </t>
  </si>
  <si>
    <t>Гайка закладная круглая</t>
  </si>
  <si>
    <t>Втулка замка</t>
  </si>
  <si>
    <t>Палец замка</t>
  </si>
  <si>
    <t>Круг Ø30 Ст.БрАЖ9-4</t>
  </si>
  <si>
    <t>Круг Ø40 Ст.БрАЖ9-4</t>
  </si>
  <si>
    <t>Шестигр 22 Ст.БрАЖ9-4</t>
  </si>
  <si>
    <t>Шестигр. 30 Ст.БрАЖ9-4</t>
  </si>
  <si>
    <t>Прижим Р-43</t>
  </si>
  <si>
    <t>ремонт дет. Кронштейн</t>
  </si>
  <si>
    <t>Плазм.резка дет. Поз.255</t>
  </si>
  <si>
    <t>Плазм.резка дет. Поз.256</t>
  </si>
  <si>
    <t>Плазм.резка дет. Поз.257</t>
  </si>
  <si>
    <t>Плазм.резка дет. Поз.258</t>
  </si>
  <si>
    <t>Плазм.резка дет. Поз.259</t>
  </si>
  <si>
    <t>Плазм.резка дет. Поз.260</t>
  </si>
  <si>
    <t>Плазм.резка дет. Поз.261</t>
  </si>
  <si>
    <t>Плазм.резка дет. Поз.264</t>
  </si>
  <si>
    <t>Плазм.резка дет. Поз.265</t>
  </si>
  <si>
    <t>Плазм.резка дет. Поз.266</t>
  </si>
  <si>
    <t>Плазм.резка дет. Поз.267</t>
  </si>
  <si>
    <t>Плазм.резка дет. Поз.268</t>
  </si>
  <si>
    <t>Плазм.резка дет. Поз.269</t>
  </si>
  <si>
    <t>Плазм.резка дет. Поз.270</t>
  </si>
  <si>
    <t>Плазм.резка дет. Поз.271</t>
  </si>
  <si>
    <t>Плазм.резка дет. Поз.272</t>
  </si>
  <si>
    <t>Плазм.резка дет. Поз.273</t>
  </si>
  <si>
    <t>Плазм.резка дет. Поз.274</t>
  </si>
  <si>
    <t>Плазм.резка дет. Поз.275</t>
  </si>
  <si>
    <t>Плазм.резка дет. Поз.280</t>
  </si>
  <si>
    <t>Плазм.резка дет. Поз.281</t>
  </si>
  <si>
    <t>Плазм.резка дет. Поз.590</t>
  </si>
  <si>
    <t>Плазм.резка дет. Поз.591</t>
  </si>
  <si>
    <t>К15.91.02.000СБ</t>
  </si>
  <si>
    <t>( без покраски)</t>
  </si>
  <si>
    <t>отгр..январь</t>
  </si>
  <si>
    <t>отгр янв.19</t>
  </si>
  <si>
    <t>отгр янв. 19</t>
  </si>
  <si>
    <t xml:space="preserve">отгр. январь </t>
  </si>
  <si>
    <t>ВятДревПлит</t>
  </si>
  <si>
    <t>Опора неподвижная</t>
  </si>
  <si>
    <t>Опора подвижная</t>
  </si>
  <si>
    <t>АРХ 20.05.120</t>
  </si>
  <si>
    <t>ВМК.04.39.00.01</t>
  </si>
  <si>
    <t>Круг Ø300 Ст.45</t>
  </si>
  <si>
    <t>Все станки</t>
  </si>
  <si>
    <t>ИС-0306.00.002-01</t>
  </si>
  <si>
    <t>ИС-0308.00.001</t>
  </si>
  <si>
    <t>ИС-0310.00.001</t>
  </si>
  <si>
    <t>В1227-00-00</t>
  </si>
  <si>
    <t>Хомут для царг Ду2000</t>
  </si>
  <si>
    <t>Хомут для царг Ду1800</t>
  </si>
  <si>
    <t>В1228-00-00</t>
  </si>
  <si>
    <t>30 50%</t>
  </si>
  <si>
    <t>ГК "Азимут"</t>
  </si>
  <si>
    <t>Вал (гребень)</t>
  </si>
  <si>
    <t>Вал (паз)</t>
  </si>
  <si>
    <t>Круг Ø100 Ст.40Х</t>
  </si>
  <si>
    <t>ООО Домашний стандарт</t>
  </si>
  <si>
    <t>отгр. Янв 864</t>
  </si>
  <si>
    <t>отгр янв 268</t>
  </si>
  <si>
    <t>отгр янв 332</t>
  </si>
  <si>
    <t>Вальцовка листа 1000х1000х4мм</t>
  </si>
  <si>
    <t xml:space="preserve">Стабилизатор </t>
  </si>
  <si>
    <t xml:space="preserve">Опора </t>
  </si>
  <si>
    <t xml:space="preserve">Решетка </t>
  </si>
  <si>
    <t>Секция 1</t>
  </si>
  <si>
    <t>Секция 2</t>
  </si>
  <si>
    <t>К018.0163.01.000</t>
  </si>
  <si>
    <t>К018.0163.02.000</t>
  </si>
  <si>
    <t>К018.0163.04.000</t>
  </si>
  <si>
    <t>К018.0163.05.000</t>
  </si>
  <si>
    <t>К018.0163.00.001</t>
  </si>
  <si>
    <t>К018.0163.00.002</t>
  </si>
  <si>
    <t>К018.0163.00.003</t>
  </si>
  <si>
    <t>К018.0163.00.004</t>
  </si>
  <si>
    <t>К018.0163.00.005</t>
  </si>
  <si>
    <t>К018.0163.00.006</t>
  </si>
  <si>
    <t>К018.0163.00.007</t>
  </si>
  <si>
    <t>К018.0163.00.008</t>
  </si>
  <si>
    <r>
      <rPr>
        <b/>
        <sz val="10"/>
        <color indexed="8"/>
        <rFont val="Arial"/>
        <family val="2"/>
        <charset val="204"/>
      </rPr>
      <t xml:space="preserve">Зак.927 </t>
    </r>
    <r>
      <rPr>
        <sz val="10"/>
        <color indexed="8"/>
        <rFont val="Arial"/>
        <family val="2"/>
        <charset val="204"/>
      </rPr>
      <t>спец.№353 от 31.01.19</t>
    </r>
  </si>
  <si>
    <t>ООО "ПКФ Титан"</t>
  </si>
  <si>
    <t>Фабрика Упаковки</t>
  </si>
  <si>
    <t>Ресивер V=35 л. (без хомутов)</t>
  </si>
  <si>
    <t>Лист S=50мм ст.45</t>
  </si>
  <si>
    <t>Шкив D=366мм</t>
  </si>
  <si>
    <t>отгр..февраль</t>
  </si>
  <si>
    <t>Плазм.резка дет. Поз.1027</t>
  </si>
  <si>
    <t>Плазм.резка дет. Поз.1028</t>
  </si>
  <si>
    <t>Плазм.резка дет. Поз.1030</t>
  </si>
  <si>
    <t>Плазм.резка дет. Поз.1032</t>
  </si>
  <si>
    <t>Плазм.резка дет. Поз.1033</t>
  </si>
  <si>
    <t>Плазм.резка дет. Поз.1034</t>
  </si>
  <si>
    <t>Плазм.резка дет. Поз.1035</t>
  </si>
  <si>
    <t>Плазм.резка дет. Поз.1036</t>
  </si>
  <si>
    <t>Плазм.резка дет. Поз.1037</t>
  </si>
  <si>
    <t>Плазм.резка дет. Поз.1039</t>
  </si>
  <si>
    <t>Плазм.резка дет. Поз.1040</t>
  </si>
  <si>
    <t>Плазм.резка дет. Поз.1041</t>
  </si>
  <si>
    <t>Плазм.резка дет. Поз.1043</t>
  </si>
  <si>
    <t>Плазм.резка дет. Поз.1044</t>
  </si>
  <si>
    <t>Плазм.резка дет. Поз.1045</t>
  </si>
  <si>
    <t>Плазм.резка дет. Поз.1046</t>
  </si>
  <si>
    <t>Плазм.резка дет. Поз.1047</t>
  </si>
  <si>
    <t>Плазм.резка дет. Поз.1048</t>
  </si>
  <si>
    <t>Плазм.резка дет. Поз.1049</t>
  </si>
  <si>
    <t>Плазм.резка дет. Поз.1050</t>
  </si>
  <si>
    <t>Плазм.резка дет. Поз.1518</t>
  </si>
  <si>
    <t>Плазм.резка дет. Поз.1071</t>
  </si>
  <si>
    <t>Плазм.резка дет. Поз.1077</t>
  </si>
  <si>
    <t>Плазм.резка дет. Поз.1078</t>
  </si>
  <si>
    <t>Плазм.резка дет. Поз.1079</t>
  </si>
  <si>
    <t>Плазм.резка дет. Поз.1042</t>
  </si>
  <si>
    <t>отгр.февр. 19</t>
  </si>
  <si>
    <t>Кольцо в сборе</t>
  </si>
  <si>
    <t>С-Ф70.02.000</t>
  </si>
  <si>
    <t>Переход Ду65/Ду32</t>
  </si>
  <si>
    <t>С-Ф70.03.000</t>
  </si>
  <si>
    <t>Крышка в сборе</t>
  </si>
  <si>
    <t>С-Ф70.01.000</t>
  </si>
  <si>
    <t>Плазм.резка дет. Поз.1051</t>
  </si>
  <si>
    <t>Комплект петель D24 D16 L150 (нержав. ст.)</t>
  </si>
  <si>
    <t>Комплект петель D30 D24 L150 (нержав. ст.)</t>
  </si>
  <si>
    <t>НГДП006.037.000; НГДП006.036.000</t>
  </si>
  <si>
    <t>Лист S3 Ст.AISI</t>
  </si>
  <si>
    <t>НГДП006.039.000; НГДП006.038.000</t>
  </si>
  <si>
    <t>Штамп на ё</t>
  </si>
  <si>
    <t>Доработка штампа дет. "Кассета прижимная"</t>
  </si>
  <si>
    <t>КП 616</t>
  </si>
  <si>
    <t>Плазм.резка дет. Поз.72</t>
  </si>
  <si>
    <t>Плазм.резка дет. Поз.73</t>
  </si>
  <si>
    <t>Плазм.резка дет. Поз.80</t>
  </si>
  <si>
    <t>Плазм.резка дет. Поз.81</t>
  </si>
  <si>
    <t>Плазм.резка дет. Поз.82</t>
  </si>
  <si>
    <t>Плазм.резка дет. Поз.83</t>
  </si>
  <si>
    <t>Плазм.резка дет. Поз.84</t>
  </si>
  <si>
    <t>Плазм.резка дет. Поз.85</t>
  </si>
  <si>
    <t>Комплект петель D30 D24 L500 (нержав. ст.)</t>
  </si>
  <si>
    <t>КП 618</t>
  </si>
  <si>
    <t>П097.0047.00.000</t>
  </si>
  <si>
    <t>Переход</t>
  </si>
  <si>
    <r>
      <t xml:space="preserve">Зак.1010 </t>
    </r>
    <r>
      <rPr>
        <sz val="10"/>
        <color indexed="8"/>
        <rFont val="Arial"/>
        <family val="2"/>
        <charset val="204"/>
      </rPr>
      <t>спец.№354 от 08.02.19</t>
    </r>
  </si>
  <si>
    <r>
      <t xml:space="preserve">Заказ 982 </t>
    </r>
    <r>
      <rPr>
        <sz val="10"/>
        <color indexed="8"/>
        <rFont val="Arial"/>
        <family val="2"/>
        <charset val="204"/>
      </rPr>
      <t>спец.№355 от 08.02.19</t>
    </r>
  </si>
  <si>
    <t>Плитка металлическая для полов (200м2)</t>
  </si>
  <si>
    <t>Плитка металлическая для полов (200м2) с покр. краска порошковая</t>
  </si>
  <si>
    <t>Ресивер V=25 л. исп.2 (с хомутом 2шт.)</t>
  </si>
  <si>
    <t>115  50%</t>
  </si>
  <si>
    <t>КП 620</t>
  </si>
  <si>
    <t>КП 621</t>
  </si>
  <si>
    <t>Вал обкатного барабана с шпонкой</t>
  </si>
  <si>
    <t>Эксцентрик регулировочный</t>
  </si>
  <si>
    <t>Втулка шарнира</t>
  </si>
  <si>
    <t>Калибр разъемный на бронемашину №1</t>
  </si>
  <si>
    <t>Калибр разъемный на бронемашину №2</t>
  </si>
  <si>
    <t>57-007-300-006А</t>
  </si>
  <si>
    <t>57-007-300-007А</t>
  </si>
  <si>
    <t>Круг Ø70 Ст.У8А</t>
  </si>
  <si>
    <t>Круг Ø80 Ст.У8А</t>
  </si>
  <si>
    <t>Полоса 570х30х8мм</t>
  </si>
  <si>
    <t>Шайба D330х250х4мм</t>
  </si>
  <si>
    <t>КП 622</t>
  </si>
  <si>
    <t>Уголок 60х30мм L=930мм</t>
  </si>
  <si>
    <t>Полоса 930х30х1,2мм</t>
  </si>
  <si>
    <t>Шпонка 6х6х100мм</t>
  </si>
  <si>
    <t>Катушка Ду500, L=400мм</t>
  </si>
  <si>
    <t>Катушка Ду600, L=220мм</t>
  </si>
  <si>
    <t>Катушка Ду600, L=550мм</t>
  </si>
  <si>
    <t>Отвод Ду600</t>
  </si>
  <si>
    <t>Катушка Ду600, L=200мм</t>
  </si>
  <si>
    <t>Катушка Ду600, L=1000мм</t>
  </si>
  <si>
    <t>П094.0222.00.000</t>
  </si>
  <si>
    <t>П094.0221.00.000</t>
  </si>
  <si>
    <t>П094.0213.00.000</t>
  </si>
  <si>
    <t>П094.0216.00.000</t>
  </si>
  <si>
    <t>П094.0214.00.000</t>
  </si>
  <si>
    <t>П094.0223.00.000</t>
  </si>
  <si>
    <t>Испытание шлиф. круга</t>
  </si>
  <si>
    <r>
      <rPr>
        <b/>
        <sz val="10"/>
        <color indexed="8"/>
        <rFont val="Arial"/>
        <family val="2"/>
        <charset val="204"/>
      </rPr>
      <t>Заказ 1003</t>
    </r>
    <r>
      <rPr>
        <sz val="10"/>
        <color indexed="8"/>
        <rFont val="Arial"/>
        <family val="2"/>
        <charset val="204"/>
      </rPr>
      <t xml:space="preserve"> спец.№356 от 12.02.2019</t>
    </r>
  </si>
  <si>
    <t>Вальцовка обечайки D770х213х2мм</t>
  </si>
  <si>
    <t>Вальцовка обечайки D770х378х2мм</t>
  </si>
  <si>
    <t>Вальцовка обечайки D770х1250х2мм</t>
  </si>
  <si>
    <t>Отвод Ду250</t>
  </si>
  <si>
    <t>Фланец переходной Ду250/Ду25</t>
  </si>
  <si>
    <t>Тройник Ду250</t>
  </si>
  <si>
    <t>Опора ОПБ1-25</t>
  </si>
  <si>
    <t>Опора ОПБ1-57</t>
  </si>
  <si>
    <t>Опора ОПБ1-89</t>
  </si>
  <si>
    <t>Опора ОПБ2-57</t>
  </si>
  <si>
    <t xml:space="preserve">К52.250.01.00 </t>
  </si>
  <si>
    <t>К55.250.01.00</t>
  </si>
  <si>
    <t xml:space="preserve">П090.0004.00.000-051 </t>
  </si>
  <si>
    <t>К53.250.01.00</t>
  </si>
  <si>
    <t>К90.1534.00.000-02</t>
  </si>
  <si>
    <t>К90.1534.00.000-10</t>
  </si>
  <si>
    <t>К90.1534.00.000-15</t>
  </si>
  <si>
    <t>К90.1533.00.000-10</t>
  </si>
  <si>
    <t>К90.1533.00.000-15</t>
  </si>
  <si>
    <t>Ремонт дет. Вал ротора эл.двигателя</t>
  </si>
  <si>
    <r>
      <rPr>
        <b/>
        <sz val="10"/>
        <color indexed="8"/>
        <rFont val="Arial"/>
        <family val="2"/>
        <charset val="204"/>
      </rPr>
      <t>Заказ 1019</t>
    </r>
    <r>
      <rPr>
        <sz val="10"/>
        <color indexed="8"/>
        <rFont val="Arial"/>
        <family val="2"/>
        <charset val="204"/>
      </rPr>
      <t xml:space="preserve"> спец.№357 от 13.02.19</t>
    </r>
  </si>
  <si>
    <t>ИП Масленников А.А.</t>
  </si>
  <si>
    <t>Комплектующие для станка</t>
  </si>
  <si>
    <t>Круг Ø110 Ст.У8А</t>
  </si>
  <si>
    <t>МА019.000.012</t>
  </si>
  <si>
    <t>МА019</t>
  </si>
  <si>
    <t>протокол №92 от 13.02.19</t>
  </si>
  <si>
    <t>Насос НСФБ 25/28 (в сборе)</t>
  </si>
  <si>
    <r>
      <rPr>
        <b/>
        <sz val="10"/>
        <color indexed="8"/>
        <rFont val="Arial"/>
      </rPr>
      <t>Заказ 1003</t>
    </r>
    <r>
      <rPr>
        <sz val="10"/>
        <color indexed="8"/>
        <rFont val="Arial"/>
      </rPr>
      <t xml:space="preserve"> спец.№356 от 12.02.2019</t>
    </r>
  </si>
  <si>
    <t>Тройник Ду600х600х500 (материал ст.3)</t>
  </si>
  <si>
    <t>П094.0220.01.000</t>
  </si>
  <si>
    <t>Сильфон</t>
  </si>
  <si>
    <t>Бином</t>
  </si>
  <si>
    <t>КП 629, 630</t>
  </si>
  <si>
    <t>Шкив D=160мм</t>
  </si>
  <si>
    <r>
      <rPr>
        <b/>
        <sz val="10"/>
        <color indexed="8"/>
        <rFont val="Arial"/>
        <family val="2"/>
        <charset val="204"/>
      </rPr>
      <t>Заказ 991</t>
    </r>
    <r>
      <rPr>
        <sz val="10"/>
        <color indexed="8"/>
        <rFont val="Arial"/>
        <family val="2"/>
        <charset val="204"/>
      </rPr>
      <t xml:space="preserve"> спец.№358 от 15.02.19</t>
    </r>
  </si>
  <si>
    <t>84  25%</t>
  </si>
  <si>
    <t>Ремонт гайки ступицы червячного колеса</t>
  </si>
  <si>
    <t>Втулка скольжения 1</t>
  </si>
  <si>
    <t>Втулка скольжения 2</t>
  </si>
  <si>
    <t>Втулка скольжения 3</t>
  </si>
  <si>
    <t>Круг Ø25 Ст.БрАЖ9-4</t>
  </si>
  <si>
    <t>Круг Ø35 Ст.БрАЖ9-4</t>
  </si>
  <si>
    <t>Круг Ø50 Ст.БрАЖ9-4</t>
  </si>
  <si>
    <t>Специф. №1 от 18.02.18</t>
  </si>
  <si>
    <t>Специф. №2 от 18.02.18</t>
  </si>
  <si>
    <t>ООО  ТПК ХАНХИ</t>
  </si>
  <si>
    <t>КП 631</t>
  </si>
  <si>
    <t>ТРАНСФОРМ-ГРУПП</t>
  </si>
  <si>
    <t>отгр февраль</t>
  </si>
  <si>
    <t>Плазм.резка дет. Поз.761</t>
  </si>
  <si>
    <t>Плазм.резка дет. Поз.762</t>
  </si>
  <si>
    <t>Плазм.резка дет. Поз.763</t>
  </si>
  <si>
    <t>Плазм.резка дет. Поз.1165</t>
  </si>
  <si>
    <t>Плазм.резка дет. Поз.1166</t>
  </si>
  <si>
    <t>Плазм.резка дет. Поз.1167</t>
  </si>
  <si>
    <t>Плазм.резка дет. Поз.1168</t>
  </si>
  <si>
    <t>Плазм.резка дет. Поз.1175</t>
  </si>
  <si>
    <t>Плазм.резка дет. Поз.1176</t>
  </si>
  <si>
    <t>Плазм.резка дет. Поз.1177</t>
  </si>
  <si>
    <t>Плазм.резка дет. Поз.1178</t>
  </si>
  <si>
    <t>Плазм.резка дет. Поз.1179</t>
  </si>
  <si>
    <t>Плазм.резка дет. Поз.1180</t>
  </si>
  <si>
    <t>122 50%</t>
  </si>
  <si>
    <t>Жилстрой-сервис</t>
  </si>
  <si>
    <t>8-922-936-88-50 Николай Алексеевич</t>
  </si>
  <si>
    <t>Плазм.резка дет. Поз.1181</t>
  </si>
  <si>
    <t>Восстановл. посадочного места дет. Вал</t>
  </si>
  <si>
    <t>Вал питателя картопака</t>
  </si>
  <si>
    <t>Круг Ø16 Ст.45</t>
  </si>
  <si>
    <t>Заглушка G1"</t>
  </si>
  <si>
    <t>Круг Ø40 Ст.12Х18Н10Т</t>
  </si>
  <si>
    <t>Цанга трехсекционная</t>
  </si>
  <si>
    <t>Круг Ø40 Полиамид</t>
  </si>
  <si>
    <t>Игла запорная для PKb</t>
  </si>
  <si>
    <t>Круг Ø25 Ст.20</t>
  </si>
  <si>
    <t>Круг Ø45 Ст.45</t>
  </si>
  <si>
    <t>Лист S=30 ст.20</t>
  </si>
  <si>
    <t>Лист S=25 ст.20</t>
  </si>
  <si>
    <t>Лист S=16 ст.20</t>
  </si>
  <si>
    <t>Кольцо D=435х337мм, S=30мм</t>
  </si>
  <si>
    <t>Кольцо D=306х212мм, S=25мм</t>
  </si>
  <si>
    <t>Кольцо D=362х217мм, S=16мм</t>
  </si>
  <si>
    <t>Воздуховоды и дымоходы</t>
  </si>
  <si>
    <t>Оправка расширителя 115.01.01</t>
  </si>
  <si>
    <t>Оправка расширителя 115.01.02</t>
  </si>
  <si>
    <t>Оправка расширителя 130.01.01</t>
  </si>
  <si>
    <t>Оправка расширителя 130.01.02</t>
  </si>
  <si>
    <t>Оправка расширителя 150.01.01</t>
  </si>
  <si>
    <t>Оправка расширителя 150.01.02</t>
  </si>
  <si>
    <t>Оправка расширителя 200.01.01</t>
  </si>
  <si>
    <t>Оправка расширителя 200.01.02</t>
  </si>
  <si>
    <t>Круг Ø130 Ст.У8А</t>
  </si>
  <si>
    <t>Круг Ø150 Ст.У8А</t>
  </si>
  <si>
    <t>Круг Ø200 Ст.У8А</t>
  </si>
  <si>
    <t>КП 639</t>
  </si>
  <si>
    <t>ЕРМАК</t>
  </si>
  <si>
    <t>ТР УШПО1700-0001/06-3,6</t>
  </si>
  <si>
    <t>ТР УШПО1700-0001/06-5,0</t>
  </si>
  <si>
    <t>ТР УШПО1700-0001/06-6,5</t>
  </si>
  <si>
    <t>ТР УШПО1700-0001/06-8,5</t>
  </si>
  <si>
    <t>Пуансон d</t>
  </si>
  <si>
    <t>Ш 1700-0037/15</t>
  </si>
  <si>
    <t>Ш 1700-0037/15-1</t>
  </si>
  <si>
    <t>Круг Ø16 Ст.ХВГ</t>
  </si>
  <si>
    <t>Матрица d 7,0</t>
  </si>
  <si>
    <t>Ш 1700-0037/02</t>
  </si>
  <si>
    <t>Ш 1700-0037/03</t>
  </si>
  <si>
    <t>Лист S=12 ст.ХВГ</t>
  </si>
  <si>
    <t xml:space="preserve">Матрица </t>
  </si>
  <si>
    <t>Матрица d 6,5</t>
  </si>
  <si>
    <t>Матрица обрубная</t>
  </si>
  <si>
    <t>Ш 1700-0037/04</t>
  </si>
  <si>
    <t>Пуансон вырубной</t>
  </si>
  <si>
    <t>Круг Ø80 Ст.ХВГ</t>
  </si>
  <si>
    <t>Ш 1700-0037/05</t>
  </si>
  <si>
    <t>Изготовление деталей</t>
  </si>
  <si>
    <t>КП 640</t>
  </si>
  <si>
    <t>ТПК РЕПЛАЙН</t>
  </si>
  <si>
    <t>08-1229.17.00.000_1-4</t>
  </si>
  <si>
    <t>Протектор для защиты резьб L=362мм</t>
  </si>
  <si>
    <t>Круг Ø140 Полиамид ПА6</t>
  </si>
  <si>
    <t>СантехСпецМонтаж</t>
  </si>
  <si>
    <t>Плазм.резка дет. Поз.50</t>
  </si>
  <si>
    <t>Плазм.резка дет. Поз.51</t>
  </si>
  <si>
    <t>Плазм.резка дет. Поз.52</t>
  </si>
  <si>
    <t>Плазм.резка дет. Поз.53</t>
  </si>
  <si>
    <t>Плазм.резка дет. Поз.54</t>
  </si>
  <si>
    <t>Плазм.резка дет. Поз.55</t>
  </si>
  <si>
    <t>Плазм.резка дет. Поз.56</t>
  </si>
  <si>
    <t>Плазм.резка дет. Поз.58</t>
  </si>
  <si>
    <t>Плазм.резка дет. Поз.59</t>
  </si>
  <si>
    <t>Плазм.резка дет. Поз.61</t>
  </si>
  <si>
    <t>Плазм.резка дет. Поз.63</t>
  </si>
  <si>
    <t>Плазм.резка дет. Поз.64</t>
  </si>
  <si>
    <t>Плазм.резка дет. Поз.65</t>
  </si>
  <si>
    <t>Плазм.резка дет. Поз.66</t>
  </si>
  <si>
    <t>Плазм.резка дет. Поз.68</t>
  </si>
  <si>
    <t>Плазм.резка дет. Поз.69</t>
  </si>
  <si>
    <t>Плазм.резка дет. Поз.76</t>
  </si>
  <si>
    <t>Плазм.резка дет. Поз.77</t>
  </si>
  <si>
    <t>Плазм.резка дет. Поз.79</t>
  </si>
  <si>
    <t>КП 641</t>
  </si>
  <si>
    <t>КБ ПРОТОН</t>
  </si>
  <si>
    <t>отгр. Февраль 5шт</t>
  </si>
  <si>
    <t>КП№619</t>
  </si>
  <si>
    <r>
      <rPr>
        <b/>
        <sz val="10"/>
        <color indexed="8"/>
        <rFont val="Arial"/>
        <family val="2"/>
        <charset val="204"/>
      </rPr>
      <t>Заказ 100</t>
    </r>
    <r>
      <rPr>
        <sz val="10"/>
        <color indexed="8"/>
        <rFont val="Arial"/>
        <family val="2"/>
        <charset val="204"/>
      </rPr>
      <t xml:space="preserve"> спец.№359 от 28.02.2019</t>
    </r>
  </si>
  <si>
    <t>42,5м/п</t>
  </si>
  <si>
    <t>Заготовки из листа S=10мм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</si>
</sst>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#,##0.00[$р.-419];\-#,##0.00[$р.-419]"/>
    <numFmt numFmtId="166" formatCode="\ #,##0.00&quot;р. &quot;;\-#,##0.00&quot;р. &quot;;&quot; -&quot;#&quot;р. &quot;;@\ "/>
    <numFmt numFmtId="167" formatCode="#,##0.00\ &quot;₽&quot;"/>
    <numFmt numFmtId="168" formatCode="0.0"/>
    <numFmt numFmtId="169" formatCode="#,##0.0[$р.-419];\-#,##0.0[$р.-419]"/>
  </numFmts>
  <fonts count="44" x14ac:knownFonts="1"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Cambria"/>
      <family val="1"/>
      <charset val="204"/>
    </font>
    <font>
      <b/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color indexed="8"/>
      <name val="Arial Cyr"/>
      <family val="2"/>
      <charset val="204"/>
    </font>
    <font>
      <sz val="10"/>
      <color theme="1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12"/>
      <color indexed="8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trike/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 Cyr"/>
    </font>
    <font>
      <sz val="10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trike/>
      <sz val="10"/>
      <color indexed="8"/>
      <name val="Arial"/>
      <family val="2"/>
      <charset val="204"/>
    </font>
    <font>
      <sz val="10"/>
      <color rgb="FF92D050"/>
      <name val="Arial"/>
      <family val="2"/>
      <charset val="204"/>
    </font>
    <font>
      <sz val="10"/>
      <color indexed="8"/>
      <name val="Arial"/>
    </font>
    <font>
      <sz val="10"/>
      <color indexed="9"/>
      <name val="Arial"/>
    </font>
    <font>
      <sz val="10"/>
      <name val="Arial"/>
    </font>
    <font>
      <b/>
      <sz val="10"/>
      <color indexed="8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  <fill>
      <patternFill patternType="solid">
        <fgColor rgb="FFFF000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62"/>
        <bgColor indexed="63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99"/>
        <bgColor indexed="22"/>
      </patternFill>
    </fill>
    <fill>
      <patternFill patternType="solid">
        <fgColor rgb="FF0070C0"/>
        <bgColor indexed="63"/>
      </patternFill>
    </fill>
  </fills>
  <borders count="4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0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Fill="1" applyBorder="1" applyAlignment="1" applyProtection="1">
      <alignment horizontal="center" vertical="center" wrapText="1"/>
      <protection locked="0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65" fontId="3" fillId="0" borderId="6" xfId="1" applyNumberFormat="1" applyFont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/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1" fillId="0" borderId="0" xfId="1"/>
    <xf numFmtId="49" fontId="6" fillId="0" borderId="9" xfId="1" applyNumberFormat="1" applyFont="1" applyFill="1" applyBorder="1" applyAlignment="1" applyProtection="1">
      <alignment horizontal="center" vertical="center"/>
      <protection locked="0"/>
    </xf>
    <xf numFmtId="0" fontId="6" fillId="0" borderId="9" xfId="1" applyNumberFormat="1" applyFont="1" applyFill="1" applyBorder="1" applyAlignment="1" applyProtection="1">
      <alignment horizontal="right" vertical="center"/>
      <protection locked="0"/>
    </xf>
    <xf numFmtId="0" fontId="6" fillId="0" borderId="10" xfId="1" applyFont="1" applyFill="1" applyBorder="1" applyAlignment="1" applyProtection="1">
      <alignment horizontal="left" vertical="center"/>
      <protection locked="0"/>
    </xf>
    <xf numFmtId="0" fontId="6" fillId="0" borderId="10" xfId="1" applyFont="1" applyFill="1" applyBorder="1" applyAlignment="1" applyProtection="1">
      <alignment horizontal="left" vertical="center" wrapText="1"/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5" fillId="0" borderId="11" xfId="1" applyFont="1" applyFill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0" fontId="6" fillId="0" borderId="13" xfId="1" applyFont="1" applyFill="1" applyBorder="1" applyAlignment="1" applyProtection="1">
      <alignment horizontal="left" vertical="center"/>
      <protection locked="0"/>
    </xf>
    <xf numFmtId="0" fontId="6" fillId="0" borderId="14" xfId="1" applyFont="1" applyFill="1" applyBorder="1" applyAlignment="1">
      <alignment horizontal="left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4" fontId="6" fillId="0" borderId="10" xfId="1" applyNumberFormat="1" applyFont="1" applyFill="1" applyBorder="1" applyAlignment="1">
      <alignment horizontal="right" vertical="center"/>
    </xf>
    <xf numFmtId="165" fontId="6" fillId="0" borderId="15" xfId="1" applyNumberFormat="1" applyFont="1" applyFill="1" applyBorder="1" applyAlignment="1">
      <alignment horizontal="right" vertical="center"/>
    </xf>
    <xf numFmtId="4" fontId="6" fillId="2" borderId="12" xfId="1" applyNumberFormat="1" applyFont="1" applyFill="1" applyBorder="1" applyAlignment="1">
      <alignment vertical="center"/>
    </xf>
    <xf numFmtId="0" fontId="6" fillId="3" borderId="10" xfId="1" applyNumberFormat="1" applyFont="1" applyFill="1" applyBorder="1" applyAlignment="1" applyProtection="1">
      <alignment horizontal="center" vertical="center"/>
    </xf>
    <xf numFmtId="164" fontId="6" fillId="4" borderId="10" xfId="1" applyNumberFormat="1" applyFont="1" applyFill="1" applyBorder="1" applyAlignment="1" applyProtection="1">
      <alignment horizontal="center" vertical="center"/>
    </xf>
    <xf numFmtId="0" fontId="5" fillId="0" borderId="11" xfId="1" applyFont="1" applyFill="1" applyBorder="1" applyProtection="1">
      <protection locked="0"/>
    </xf>
    <xf numFmtId="0" fontId="6" fillId="0" borderId="16" xfId="1" applyFont="1" applyFill="1" applyBorder="1" applyAlignment="1">
      <alignment horizontal="left" vertical="center"/>
    </xf>
    <xf numFmtId="165" fontId="6" fillId="0" borderId="9" xfId="1" applyNumberFormat="1" applyFont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166" fontId="5" fillId="0" borderId="12" xfId="1" applyNumberFormat="1" applyFont="1" applyBorder="1" applyAlignment="1">
      <alignment horizontal="right" vertical="center"/>
    </xf>
    <xf numFmtId="167" fontId="7" fillId="5" borderId="12" xfId="1" applyNumberFormat="1" applyFont="1" applyFill="1" applyBorder="1" applyAlignment="1">
      <alignment horizontal="right" vertical="center"/>
    </xf>
    <xf numFmtId="4" fontId="6" fillId="3" borderId="10" xfId="1" applyNumberFormat="1" applyFont="1" applyFill="1" applyBorder="1" applyAlignment="1" applyProtection="1">
      <alignment horizontal="center" vertical="center"/>
    </xf>
    <xf numFmtId="165" fontId="6" fillId="0" borderId="10" xfId="1" applyNumberFormat="1" applyFont="1" applyFill="1" applyBorder="1" applyAlignment="1">
      <alignment horizontal="right" vertical="center"/>
    </xf>
    <xf numFmtId="4" fontId="8" fillId="2" borderId="12" xfId="1" applyNumberFormat="1" applyFont="1" applyFill="1" applyBorder="1" applyAlignment="1">
      <alignment horizontal="center" vertical="center"/>
    </xf>
    <xf numFmtId="0" fontId="8" fillId="0" borderId="17" xfId="1" applyNumberFormat="1" applyFont="1" applyFill="1" applyBorder="1" applyAlignment="1">
      <alignment horizontal="center" vertical="center"/>
    </xf>
    <xf numFmtId="0" fontId="6" fillId="0" borderId="10" xfId="1" applyNumberFormat="1" applyFont="1" applyFill="1" applyBorder="1" applyAlignment="1" applyProtection="1">
      <alignment horizontal="center" vertical="center"/>
    </xf>
    <xf numFmtId="164" fontId="6" fillId="0" borderId="10" xfId="1" applyNumberFormat="1" applyFont="1" applyFill="1" applyBorder="1" applyAlignment="1" applyProtection="1">
      <alignment horizontal="center" vertical="center"/>
    </xf>
    <xf numFmtId="0" fontId="6" fillId="0" borderId="10" xfId="1" applyNumberFormat="1" applyFont="1" applyFill="1" applyBorder="1" applyAlignment="1" applyProtection="1">
      <alignment horizontal="left" vertical="center"/>
      <protection locked="0"/>
    </xf>
    <xf numFmtId="165" fontId="6" fillId="0" borderId="10" xfId="1" applyNumberFormat="1" applyFont="1" applyFill="1" applyBorder="1" applyAlignment="1">
      <alignment vertical="top"/>
    </xf>
    <xf numFmtId="0" fontId="8" fillId="0" borderId="10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left" vertical="center"/>
    </xf>
    <xf numFmtId="0" fontId="6" fillId="0" borderId="12" xfId="1" applyFont="1" applyFill="1" applyBorder="1" applyAlignment="1" applyProtection="1">
      <alignment horizontal="left" vertical="center"/>
    </xf>
    <xf numFmtId="0" fontId="6" fillId="0" borderId="12" xfId="1" applyFont="1" applyFill="1" applyBorder="1" applyAlignment="1" applyProtection="1">
      <alignment horizontal="left" vertical="center"/>
      <protection locked="0"/>
    </xf>
    <xf numFmtId="0" fontId="6" fillId="0" borderId="12" xfId="1" applyFont="1" applyFill="1" applyBorder="1" applyAlignment="1" applyProtection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vertical="top"/>
    </xf>
    <xf numFmtId="0" fontId="6" fillId="0" borderId="12" xfId="1" applyNumberFormat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165" fontId="6" fillId="0" borderId="12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6" fillId="0" borderId="10" xfId="1" applyFont="1" applyFill="1" applyBorder="1" applyAlignment="1" applyProtection="1">
      <alignment vertical="top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>
      <alignment horizontal="left" vertical="center"/>
    </xf>
    <xf numFmtId="165" fontId="6" fillId="0" borderId="12" xfId="1" applyNumberFormat="1" applyFont="1" applyFill="1" applyBorder="1" applyAlignment="1"/>
    <xf numFmtId="0" fontId="9" fillId="0" borderId="10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left" vertical="center"/>
    </xf>
    <xf numFmtId="0" fontId="6" fillId="0" borderId="14" xfId="1" applyFont="1" applyFill="1" applyBorder="1" applyAlignment="1"/>
    <xf numFmtId="49" fontId="6" fillId="6" borderId="9" xfId="1" applyNumberFormat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vertical="top"/>
      <protection locked="0"/>
    </xf>
    <xf numFmtId="0" fontId="6" fillId="7" borderId="10" xfId="1" applyNumberFormat="1" applyFont="1" applyFill="1" applyBorder="1" applyAlignment="1" applyProtection="1">
      <alignment horizontal="center" vertical="center"/>
    </xf>
    <xf numFmtId="165" fontId="6" fillId="0" borderId="10" xfId="1" applyNumberFormat="1" applyFont="1" applyFill="1" applyBorder="1" applyAlignment="1"/>
    <xf numFmtId="0" fontId="6" fillId="2" borderId="12" xfId="1" applyFont="1" applyFill="1" applyBorder="1" applyAlignment="1">
      <alignment vertical="center"/>
    </xf>
    <xf numFmtId="0" fontId="8" fillId="0" borderId="17" xfId="1" applyFont="1" applyFill="1" applyBorder="1" applyAlignment="1">
      <alignment horizontal="center" vertical="center"/>
    </xf>
    <xf numFmtId="49" fontId="8" fillId="8" borderId="15" xfId="1" applyNumberFormat="1" applyFont="1" applyFill="1" applyBorder="1" applyAlignment="1" applyProtection="1">
      <alignment horizontal="center" vertical="center"/>
    </xf>
    <xf numFmtId="49" fontId="8" fillId="8" borderId="12" xfId="1" applyNumberFormat="1" applyFont="1" applyFill="1" applyBorder="1" applyAlignment="1" applyProtection="1">
      <alignment horizontal="right" vertical="center"/>
    </xf>
    <xf numFmtId="0" fontId="8" fillId="8" borderId="15" xfId="1" applyFont="1" applyFill="1" applyBorder="1" applyAlignment="1" applyProtection="1">
      <alignment horizontal="left" vertical="center"/>
      <protection locked="0"/>
    </xf>
    <xf numFmtId="0" fontId="8" fillId="8" borderId="12" xfId="1" applyFont="1" applyFill="1" applyBorder="1" applyAlignment="1" applyProtection="1">
      <alignment horizontal="left" vertical="center"/>
    </xf>
    <xf numFmtId="0" fontId="8" fillId="8" borderId="12" xfId="1" applyFont="1" applyFill="1" applyBorder="1" applyAlignment="1" applyProtection="1">
      <alignment horizontal="center" vertical="center"/>
    </xf>
    <xf numFmtId="0" fontId="8" fillId="8" borderId="12" xfId="1" applyFont="1" applyFill="1" applyBorder="1" applyAlignment="1">
      <alignment vertical="top"/>
    </xf>
    <xf numFmtId="164" fontId="8" fillId="8" borderId="10" xfId="1" applyNumberFormat="1" applyFont="1" applyFill="1" applyBorder="1" applyAlignment="1">
      <alignment horizontal="center" vertical="center"/>
    </xf>
    <xf numFmtId="0" fontId="8" fillId="8" borderId="15" xfId="1" applyFont="1" applyFill="1" applyBorder="1" applyAlignment="1">
      <alignment horizontal="left" vertical="center"/>
    </xf>
    <xf numFmtId="0" fontId="8" fillId="8" borderId="12" xfId="1" applyNumberFormat="1" applyFont="1" applyFill="1" applyBorder="1" applyAlignment="1">
      <alignment horizontal="center" vertical="center"/>
    </xf>
    <xf numFmtId="0" fontId="8" fillId="8" borderId="12" xfId="1" applyFont="1" applyFill="1" applyBorder="1" applyAlignment="1">
      <alignment horizontal="center" vertical="center"/>
    </xf>
    <xf numFmtId="165" fontId="8" fillId="8" borderId="12" xfId="1" applyNumberFormat="1" applyFont="1" applyFill="1" applyBorder="1" applyAlignment="1">
      <alignment horizontal="right" vertical="center"/>
    </xf>
    <xf numFmtId="164" fontId="6" fillId="4" borderId="10" xfId="1" applyNumberFormat="1" applyFont="1" applyFill="1" applyBorder="1" applyAlignment="1">
      <alignment horizontal="center" vertical="center"/>
    </xf>
    <xf numFmtId="49" fontId="6" fillId="0" borderId="9" xfId="1" applyNumberFormat="1" applyFont="1" applyBorder="1" applyAlignment="1" applyProtection="1">
      <alignment horizontal="center" vertical="center"/>
      <protection locked="0"/>
    </xf>
    <xf numFmtId="0" fontId="6" fillId="0" borderId="9" xfId="1" applyFont="1" applyBorder="1" applyAlignment="1" applyProtection="1">
      <alignment horizontal="right" vertical="center"/>
      <protection locked="0"/>
    </xf>
    <xf numFmtId="0" fontId="6" fillId="0" borderId="12" xfId="1" applyFont="1" applyBorder="1" applyAlignment="1" applyProtection="1">
      <alignment horizontal="left" vertical="center"/>
    </xf>
    <xf numFmtId="0" fontId="6" fillId="0" borderId="12" xfId="1" applyFont="1" applyBorder="1" applyAlignment="1" applyProtection="1">
      <alignment horizontal="left" vertical="center"/>
      <protection locked="0"/>
    </xf>
    <xf numFmtId="0" fontId="6" fillId="0" borderId="12" xfId="1" applyFont="1" applyBorder="1" applyAlignment="1" applyProtection="1">
      <alignment horizontal="center" vertical="center"/>
    </xf>
    <xf numFmtId="0" fontId="6" fillId="0" borderId="11" xfId="1" applyFont="1" applyBorder="1" applyAlignment="1">
      <alignment horizontal="center" vertical="center"/>
    </xf>
    <xf numFmtId="164" fontId="6" fillId="0" borderId="12" xfId="1" applyNumberFormat="1" applyFont="1" applyBorder="1" applyAlignment="1">
      <alignment horizontal="center" vertical="center"/>
    </xf>
    <xf numFmtId="0" fontId="10" fillId="0" borderId="13" xfId="1" applyFont="1" applyBorder="1" applyAlignment="1" applyProtection="1">
      <alignment horizontal="left" vertical="center"/>
      <protection locked="0"/>
    </xf>
    <xf numFmtId="0" fontId="6" fillId="0" borderId="14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6" fillId="0" borderId="12" xfId="1" applyNumberFormat="1" applyFont="1" applyBorder="1" applyAlignment="1">
      <alignment horizontal="right" vertical="center"/>
    </xf>
    <xf numFmtId="165" fontId="6" fillId="0" borderId="15" xfId="1" applyNumberFormat="1" applyFont="1" applyBorder="1" applyAlignment="1">
      <alignment horizontal="right" vertical="center"/>
    </xf>
    <xf numFmtId="0" fontId="6" fillId="3" borderId="10" xfId="1" applyFont="1" applyFill="1" applyBorder="1" applyAlignment="1">
      <alignment horizontal="center" vertical="center"/>
    </xf>
    <xf numFmtId="0" fontId="5" fillId="0" borderId="11" xfId="1" applyFont="1" applyBorder="1" applyProtection="1">
      <protection locked="0"/>
    </xf>
    <xf numFmtId="0" fontId="6" fillId="0" borderId="16" xfId="1" applyFont="1" applyBorder="1" applyAlignment="1">
      <alignment horizontal="left" vertical="center"/>
    </xf>
    <xf numFmtId="165" fontId="6" fillId="0" borderId="12" xfId="1" applyNumberFormat="1" applyFont="1" applyBorder="1" applyAlignment="1"/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>
      <alignment horizontal="center" vertical="center"/>
    </xf>
    <xf numFmtId="165" fontId="6" fillId="0" borderId="10" xfId="1" applyNumberFormat="1" applyFont="1" applyBorder="1" applyAlignment="1"/>
    <xf numFmtId="0" fontId="10" fillId="2" borderId="12" xfId="1" applyFont="1" applyFill="1" applyBorder="1" applyAlignment="1">
      <alignment vertical="center"/>
    </xf>
    <xf numFmtId="165" fontId="6" fillId="0" borderId="12" xfId="1" applyNumberFormat="1" applyFont="1" applyBorder="1" applyAlignment="1">
      <alignment vertical="top"/>
    </xf>
    <xf numFmtId="165" fontId="6" fillId="0" borderId="9" xfId="1" applyNumberFormat="1" applyFont="1" applyBorder="1" applyAlignment="1">
      <alignment vertical="top"/>
    </xf>
    <xf numFmtId="0" fontId="10" fillId="0" borderId="12" xfId="1" applyFont="1" applyBorder="1" applyAlignment="1" applyProtection="1">
      <alignment horizontal="left" vertical="center"/>
    </xf>
    <xf numFmtId="0" fontId="11" fillId="0" borderId="12" xfId="1" applyFont="1" applyBorder="1" applyAlignment="1" applyProtection="1">
      <alignment horizontal="center" vertical="center"/>
      <protection locked="0"/>
    </xf>
    <xf numFmtId="165" fontId="6" fillId="0" borderId="10" xfId="1" applyNumberFormat="1" applyFont="1" applyBorder="1" applyAlignment="1" applyProtection="1"/>
    <xf numFmtId="0" fontId="6" fillId="0" borderId="16" xfId="1" applyNumberFormat="1" applyFont="1" applyFill="1" applyBorder="1" applyAlignment="1">
      <alignment horizontal="left" vertical="center"/>
    </xf>
    <xf numFmtId="0" fontId="6" fillId="0" borderId="10" xfId="1" applyFont="1" applyBorder="1" applyAlignment="1" applyProtection="1">
      <alignment horizontal="left" vertical="center" wrapText="1"/>
      <protection locked="0"/>
    </xf>
    <xf numFmtId="0" fontId="5" fillId="0" borderId="11" xfId="1" applyFont="1" applyBorder="1" applyAlignment="1">
      <alignment horizontal="center" vertical="center"/>
    </xf>
    <xf numFmtId="0" fontId="6" fillId="0" borderId="10" xfId="1" applyFont="1" applyBorder="1" applyAlignment="1" applyProtection="1">
      <alignment horizontal="left" vertical="center"/>
      <protection locked="0"/>
    </xf>
    <xf numFmtId="9" fontId="6" fillId="3" borderId="10" xfId="1" applyNumberFormat="1" applyFont="1" applyFill="1" applyBorder="1" applyAlignment="1">
      <alignment horizontal="center" vertical="center"/>
    </xf>
    <xf numFmtId="165" fontId="6" fillId="0" borderId="10" xfId="1" applyNumberFormat="1" applyFont="1" applyBorder="1" applyAlignment="1">
      <alignment vertical="top"/>
    </xf>
    <xf numFmtId="0" fontId="6" fillId="0" borderId="12" xfId="1" applyFont="1" applyBorder="1" applyAlignment="1">
      <alignment horizontal="left" vertical="center"/>
    </xf>
    <xf numFmtId="0" fontId="6" fillId="0" borderId="10" xfId="1" applyFont="1" applyBorder="1" applyAlignment="1" applyProtection="1">
      <alignment horizontal="center" vertical="center"/>
      <protection locked="0"/>
    </xf>
    <xf numFmtId="164" fontId="6" fillId="0" borderId="10" xfId="1" applyNumberFormat="1" applyFont="1" applyBorder="1" applyAlignment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165" fontId="6" fillId="0" borderId="10" xfId="1" applyNumberFormat="1" applyFont="1" applyFill="1" applyBorder="1"/>
    <xf numFmtId="0" fontId="6" fillId="2" borderId="12" xfId="1" applyFont="1" applyFill="1" applyBorder="1" applyAlignment="1">
      <alignment horizontal="center" vertical="center"/>
    </xf>
    <xf numFmtId="0" fontId="6" fillId="0" borderId="12" xfId="1" applyFont="1" applyBorder="1" applyAlignment="1">
      <alignment vertical="top"/>
    </xf>
    <xf numFmtId="0" fontId="1" fillId="0" borderId="12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165" fontId="6" fillId="0" borderId="10" xfId="1" applyNumberFormat="1" applyFont="1" applyBorder="1" applyAlignment="1">
      <alignment horizontal="right" vertical="center"/>
    </xf>
    <xf numFmtId="0" fontId="8" fillId="0" borderId="17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8" fillId="0" borderId="10" xfId="1" applyFont="1" applyBorder="1" applyAlignment="1">
      <alignment horizontal="center" vertical="center"/>
    </xf>
    <xf numFmtId="164" fontId="6" fillId="0" borderId="10" xfId="1" applyNumberFormat="1" applyFont="1" applyFill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0" fontId="8" fillId="8" borderId="15" xfId="1" applyFont="1" applyFill="1" applyBorder="1" applyAlignment="1" applyProtection="1">
      <alignment horizontal="left" vertical="center"/>
    </xf>
    <xf numFmtId="0" fontId="8" fillId="8" borderId="15" xfId="1" applyFont="1" applyFill="1" applyBorder="1" applyAlignment="1" applyProtection="1">
      <alignment horizontal="left" vertical="center" wrapText="1"/>
      <protection locked="0"/>
    </xf>
    <xf numFmtId="0" fontId="8" fillId="8" borderId="12" xfId="1" applyFont="1" applyFill="1" applyBorder="1" applyAlignment="1" applyProtection="1">
      <alignment horizontal="left" vertical="center"/>
      <protection locked="0"/>
    </xf>
    <xf numFmtId="0" fontId="8" fillId="8" borderId="19" xfId="1" applyNumberFormat="1" applyFont="1" applyFill="1" applyBorder="1" applyAlignment="1" applyProtection="1">
      <alignment vertical="top"/>
    </xf>
    <xf numFmtId="0" fontId="8" fillId="8" borderId="12" xfId="1" applyNumberFormat="1" applyFont="1" applyFill="1" applyBorder="1" applyAlignment="1" applyProtection="1">
      <alignment horizontal="center" vertical="center"/>
    </xf>
    <xf numFmtId="0" fontId="5" fillId="0" borderId="10" xfId="1" applyFont="1" applyBorder="1" applyProtection="1">
      <protection locked="0"/>
    </xf>
    <xf numFmtId="0" fontId="8" fillId="8" borderId="19" xfId="1" applyFont="1" applyFill="1" applyBorder="1" applyAlignment="1">
      <alignment vertical="top"/>
    </xf>
    <xf numFmtId="2" fontId="6" fillId="0" borderId="12" xfId="1" applyNumberFormat="1" applyFont="1" applyFill="1" applyBorder="1" applyAlignment="1">
      <alignment horizontal="center" vertical="center"/>
    </xf>
    <xf numFmtId="0" fontId="6" fillId="0" borderId="12" xfId="1" applyFont="1" applyBorder="1" applyAlignment="1" applyProtection="1">
      <alignment vertical="top"/>
      <protection locked="0"/>
    </xf>
    <xf numFmtId="0" fontId="5" fillId="0" borderId="12" xfId="1" applyFont="1" applyBorder="1" applyAlignment="1" applyProtection="1">
      <alignment horizontal="left" vertical="center"/>
      <protection locked="0"/>
    </xf>
    <xf numFmtId="0" fontId="5" fillId="0" borderId="12" xfId="1" applyFont="1" applyBorder="1" applyAlignment="1" applyProtection="1">
      <alignment horizontal="center" vertical="center"/>
      <protection locked="0"/>
    </xf>
    <xf numFmtId="164" fontId="13" fillId="0" borderId="14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horizontal="center" vertical="center"/>
    </xf>
    <xf numFmtId="165" fontId="6" fillId="0" borderId="9" xfId="1" applyNumberFormat="1" applyFont="1" applyBorder="1" applyAlignment="1"/>
    <xf numFmtId="0" fontId="8" fillId="8" borderId="10" xfId="1" applyFont="1" applyFill="1" applyBorder="1" applyAlignment="1" applyProtection="1">
      <alignment horizontal="left" vertical="center" wrapText="1" shrinkToFit="1"/>
    </xf>
    <xf numFmtId="0" fontId="8" fillId="8" borderId="10" xfId="1" applyFont="1" applyFill="1" applyBorder="1" applyAlignment="1" applyProtection="1">
      <alignment horizontal="center" vertical="center"/>
    </xf>
    <xf numFmtId="0" fontId="3" fillId="8" borderId="11" xfId="1" applyFont="1" applyFill="1" applyBorder="1" applyAlignment="1">
      <alignment horizontal="center" vertical="center"/>
    </xf>
    <xf numFmtId="164" fontId="8" fillId="8" borderId="12" xfId="1" applyNumberFormat="1" applyFont="1" applyFill="1" applyBorder="1" applyAlignment="1">
      <alignment horizontal="center" vertical="center"/>
    </xf>
    <xf numFmtId="0" fontId="8" fillId="8" borderId="13" xfId="1" applyFont="1" applyFill="1" applyBorder="1" applyAlignment="1" applyProtection="1">
      <alignment horizontal="left" vertical="center"/>
    </xf>
    <xf numFmtId="0" fontId="8" fillId="8" borderId="14" xfId="1" applyFont="1" applyFill="1" applyBorder="1" applyAlignment="1">
      <alignment horizontal="left" vertical="center"/>
    </xf>
    <xf numFmtId="0" fontId="8" fillId="8" borderId="10" xfId="1" applyFont="1" applyFill="1" applyBorder="1" applyAlignment="1">
      <alignment horizontal="center" vertical="center"/>
    </xf>
    <xf numFmtId="165" fontId="8" fillId="8" borderId="10" xfId="1" applyNumberFormat="1" applyFont="1" applyFill="1" applyBorder="1" applyAlignment="1">
      <alignment horizontal="right" vertical="center"/>
    </xf>
    <xf numFmtId="0" fontId="6" fillId="0" borderId="10" xfId="1" applyFont="1" applyBorder="1" applyAlignment="1" applyProtection="1">
      <alignment vertical="top"/>
    </xf>
    <xf numFmtId="0" fontId="6" fillId="0" borderId="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12" xfId="1" applyFont="1" applyBorder="1" applyAlignment="1" applyProtection="1">
      <alignment vertical="top"/>
    </xf>
    <xf numFmtId="0" fontId="6" fillId="0" borderId="15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168" fontId="6" fillId="0" borderId="10" xfId="1" applyNumberFormat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 applyProtection="1">
      <alignment vertical="top"/>
      <protection locked="0"/>
    </xf>
    <xf numFmtId="0" fontId="6" fillId="0" borderId="14" xfId="1" applyFont="1" applyBorder="1" applyAlignment="1"/>
    <xf numFmtId="0" fontId="6" fillId="7" borderId="10" xfId="1" applyFont="1" applyFill="1" applyBorder="1" applyAlignment="1">
      <alignment horizontal="center" vertical="center"/>
    </xf>
    <xf numFmtId="0" fontId="8" fillId="8" borderId="11" xfId="1" applyFont="1" applyFill="1" applyBorder="1" applyAlignment="1">
      <alignment horizontal="center" vertical="center"/>
    </xf>
    <xf numFmtId="0" fontId="6" fillId="0" borderId="10" xfId="1" applyFont="1" applyBorder="1" applyAlignment="1"/>
    <xf numFmtId="4" fontId="5" fillId="0" borderId="0" xfId="1" applyNumberFormat="1" applyFont="1"/>
    <xf numFmtId="0" fontId="6" fillId="2" borderId="10" xfId="1" applyFont="1" applyFill="1" applyBorder="1" applyAlignment="1">
      <alignment vertical="center"/>
    </xf>
    <xf numFmtId="0" fontId="6" fillId="2" borderId="12" xfId="1" applyNumberFormat="1" applyFont="1" applyFill="1" applyBorder="1" applyAlignment="1">
      <alignment vertical="center"/>
    </xf>
    <xf numFmtId="0" fontId="5" fillId="0" borderId="13" xfId="1" applyFont="1" applyFill="1" applyBorder="1" applyAlignment="1" applyProtection="1">
      <alignment horizontal="left" vertical="center"/>
      <protection locked="0"/>
    </xf>
    <xf numFmtId="0" fontId="5" fillId="0" borderId="10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protection locked="0"/>
    </xf>
    <xf numFmtId="0" fontId="6" fillId="0" borderId="10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1" applyNumberFormat="1" applyFont="1" applyFill="1" applyBorder="1" applyAlignment="1" applyProtection="1">
      <alignment horizontal="left"/>
    </xf>
    <xf numFmtId="0" fontId="6" fillId="0" borderId="11" xfId="1" applyNumberFormat="1" applyFont="1" applyFill="1" applyBorder="1" applyAlignment="1" applyProtection="1">
      <protection locked="0"/>
    </xf>
    <xf numFmtId="0" fontId="15" fillId="0" borderId="1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Protection="1">
      <protection locked="0"/>
    </xf>
    <xf numFmtId="0" fontId="6" fillId="0" borderId="22" xfId="1" applyFont="1" applyBorder="1" applyAlignment="1" applyProtection="1">
      <alignment horizontal="left" vertical="center" wrapText="1"/>
      <protection locked="0"/>
    </xf>
    <xf numFmtId="49" fontId="6" fillId="0" borderId="10" xfId="1" applyNumberFormat="1" applyFont="1" applyBorder="1" applyAlignment="1">
      <alignment horizontal="center" vertical="center"/>
    </xf>
    <xf numFmtId="0" fontId="6" fillId="0" borderId="12" xfId="1" applyFont="1" applyBorder="1" applyAlignment="1" applyProtection="1">
      <alignment vertical="center"/>
      <protection locked="0"/>
    </xf>
    <xf numFmtId="0" fontId="16" fillId="0" borderId="0" xfId="1" applyFont="1"/>
    <xf numFmtId="0" fontId="6" fillId="0" borderId="0" xfId="1" applyFont="1" applyBorder="1" applyAlignment="1" applyProtection="1">
      <alignment horizontal="center" vertical="center"/>
    </xf>
    <xf numFmtId="169" fontId="6" fillId="0" borderId="10" xfId="1" applyNumberFormat="1" applyFont="1" applyBorder="1" applyAlignment="1">
      <alignment horizontal="right" vertical="center"/>
    </xf>
    <xf numFmtId="0" fontId="6" fillId="0" borderId="14" xfId="1" applyFont="1" applyBorder="1" applyAlignment="1">
      <alignment vertical="top"/>
    </xf>
    <xf numFmtId="0" fontId="6" fillId="0" borderId="0" xfId="1" applyFont="1" applyBorder="1" applyAlignment="1">
      <alignment horizontal="left" vertical="top"/>
    </xf>
    <xf numFmtId="0" fontId="10" fillId="0" borderId="12" xfId="1" applyFont="1" applyBorder="1" applyAlignment="1" applyProtection="1">
      <alignment horizontal="left" vertical="center"/>
      <protection locked="0"/>
    </xf>
    <xf numFmtId="164" fontId="17" fillId="9" borderId="14" xfId="1" applyNumberFormat="1" applyFont="1" applyFill="1" applyBorder="1" applyAlignment="1">
      <alignment horizontal="center" vertical="center"/>
    </xf>
    <xf numFmtId="0" fontId="6" fillId="0" borderId="13" xfId="1" applyFont="1" applyBorder="1" applyAlignment="1" applyProtection="1">
      <alignment horizontal="left" vertical="center"/>
    </xf>
    <xf numFmtId="49" fontId="6" fillId="0" borderId="23" xfId="1" applyNumberFormat="1" applyFont="1" applyBorder="1" applyAlignment="1" applyProtection="1">
      <alignment horizontal="center" vertical="center"/>
      <protection locked="0"/>
    </xf>
    <xf numFmtId="0" fontId="6" fillId="0" borderId="0" xfId="1" applyFont="1" applyBorder="1" applyAlignment="1" applyProtection="1">
      <alignment horizontal="right" vertical="center"/>
      <protection locked="0"/>
    </xf>
    <xf numFmtId="0" fontId="6" fillId="0" borderId="0" xfId="1" applyFont="1" applyBorder="1" applyAlignment="1" applyProtection="1">
      <alignment horizontal="left" vertical="center"/>
      <protection locked="0"/>
    </xf>
    <xf numFmtId="0" fontId="6" fillId="0" borderId="0" xfId="1" applyFont="1" applyBorder="1" applyAlignment="1" applyProtection="1">
      <alignment horizontal="left" vertical="center" wrapText="1"/>
      <protection locked="0"/>
    </xf>
    <xf numFmtId="0" fontId="6" fillId="0" borderId="0" xfId="1" applyFont="1" applyBorder="1" applyAlignment="1">
      <alignment horizontal="left" vertical="center"/>
    </xf>
    <xf numFmtId="0" fontId="8" fillId="3" borderId="10" xfId="1" applyFont="1" applyFill="1" applyBorder="1" applyAlignment="1">
      <alignment horizontal="center" vertical="center"/>
    </xf>
    <xf numFmtId="165" fontId="10" fillId="0" borderId="15" xfId="1" applyNumberFormat="1" applyFont="1" applyBorder="1" applyAlignment="1">
      <alignment horizontal="right" vertical="center"/>
    </xf>
    <xf numFmtId="0" fontId="6" fillId="0" borderId="0" xfId="1" applyFont="1" applyBorder="1" applyAlignment="1">
      <alignment horizontal="center" vertical="center"/>
    </xf>
    <xf numFmtId="49" fontId="6" fillId="0" borderId="24" xfId="1" applyNumberFormat="1" applyFont="1" applyBorder="1" applyAlignment="1" applyProtection="1">
      <alignment horizontal="center" vertical="center"/>
      <protection locked="0"/>
    </xf>
    <xf numFmtId="0" fontId="6" fillId="0" borderId="24" xfId="1" applyFont="1" applyBorder="1" applyAlignment="1" applyProtection="1">
      <alignment horizontal="right" vertical="center"/>
      <protection locked="0"/>
    </xf>
    <xf numFmtId="0" fontId="6" fillId="0" borderId="25" xfId="1" applyFont="1" applyBorder="1" applyAlignment="1">
      <alignment horizontal="left" vertical="center"/>
    </xf>
    <xf numFmtId="0" fontId="6" fillId="0" borderId="26" xfId="1" applyFont="1" applyBorder="1" applyAlignment="1" applyProtection="1">
      <alignment horizontal="left" vertical="center" wrapText="1"/>
      <protection locked="0"/>
    </xf>
    <xf numFmtId="0" fontId="6" fillId="0" borderId="26" xfId="1" applyFont="1" applyBorder="1" applyAlignment="1" applyProtection="1">
      <alignment horizontal="center" vertical="center"/>
      <protection locked="0"/>
    </xf>
    <xf numFmtId="0" fontId="6" fillId="0" borderId="21" xfId="1" applyFont="1" applyBorder="1" applyAlignment="1">
      <alignment horizontal="center" vertical="center"/>
    </xf>
    <xf numFmtId="164" fontId="6" fillId="0" borderId="25" xfId="1" applyNumberFormat="1" applyFont="1" applyBorder="1" applyAlignment="1">
      <alignment horizontal="center" vertical="center"/>
    </xf>
    <xf numFmtId="0" fontId="6" fillId="0" borderId="27" xfId="1" applyFont="1" applyBorder="1" applyAlignment="1" applyProtection="1">
      <alignment horizontal="left" vertical="center"/>
      <protection locked="0"/>
    </xf>
    <xf numFmtId="0" fontId="6" fillId="0" borderId="26" xfId="1" applyFont="1" applyBorder="1" applyAlignment="1">
      <alignment horizontal="center" vertical="center"/>
    </xf>
    <xf numFmtId="165" fontId="6" fillId="0" borderId="26" xfId="1" applyNumberFormat="1" applyFont="1" applyBorder="1" applyAlignment="1">
      <alignment horizontal="right" vertical="center"/>
    </xf>
    <xf numFmtId="165" fontId="6" fillId="0" borderId="28" xfId="1" applyNumberFormat="1" applyFont="1" applyBorder="1" applyAlignment="1">
      <alignment horizontal="right" vertical="center"/>
    </xf>
    <xf numFmtId="49" fontId="8" fillId="10" borderId="10" xfId="1" applyNumberFormat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right" vertical="center"/>
      <protection locked="0"/>
    </xf>
    <xf numFmtId="0" fontId="8" fillId="10" borderId="10" xfId="1" applyFont="1" applyFill="1" applyBorder="1" applyAlignment="1" applyProtection="1">
      <alignment horizontal="left" vertical="center"/>
      <protection locked="0"/>
    </xf>
    <xf numFmtId="0" fontId="8" fillId="10" borderId="10" xfId="1" applyFont="1" applyFill="1" applyBorder="1" applyAlignment="1" applyProtection="1">
      <alignment vertical="center" wrapText="1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>
      <alignment horizontal="center" vertical="center"/>
    </xf>
    <xf numFmtId="164" fontId="8" fillId="10" borderId="10" xfId="1" applyNumberFormat="1" applyFont="1" applyFill="1" applyBorder="1" applyAlignment="1">
      <alignment horizontal="center" vertical="center"/>
    </xf>
    <xf numFmtId="0" fontId="8" fillId="8" borderId="12" xfId="1" applyFont="1" applyFill="1" applyBorder="1" applyAlignment="1">
      <alignment horizontal="left" vertical="center"/>
    </xf>
    <xf numFmtId="165" fontId="8" fillId="10" borderId="10" xfId="1" applyNumberFormat="1" applyFont="1" applyFill="1" applyBorder="1" applyAlignment="1">
      <alignment horizontal="right" vertical="center"/>
    </xf>
    <xf numFmtId="0" fontId="6" fillId="0" borderId="9" xfId="1" applyFont="1" applyBorder="1" applyAlignment="1" applyProtection="1">
      <alignment vertical="top"/>
      <protection locked="0"/>
    </xf>
    <xf numFmtId="0" fontId="6" fillId="0" borderId="9" xfId="1" applyFont="1" applyBorder="1" applyAlignment="1" applyProtection="1">
      <alignment horizontal="center" vertical="center"/>
      <protection locked="0"/>
    </xf>
    <xf numFmtId="164" fontId="6" fillId="0" borderId="11" xfId="1" applyNumberFormat="1" applyFont="1" applyBorder="1" applyAlignment="1">
      <alignment horizontal="center" vertical="center"/>
    </xf>
    <xf numFmtId="0" fontId="6" fillId="0" borderId="29" xfId="1" applyFont="1" applyBorder="1" applyAlignment="1" applyProtection="1">
      <alignment horizontal="left" vertical="center"/>
      <protection locked="0"/>
    </xf>
    <xf numFmtId="165" fontId="6" fillId="0" borderId="30" xfId="1" applyNumberFormat="1" applyFont="1" applyBorder="1" applyAlignment="1">
      <alignment horizontal="right" vertical="center"/>
    </xf>
    <xf numFmtId="165" fontId="6" fillId="11" borderId="12" xfId="1" applyNumberFormat="1" applyFont="1" applyFill="1" applyBorder="1" applyAlignment="1">
      <alignment vertical="top"/>
    </xf>
    <xf numFmtId="49" fontId="8" fillId="10" borderId="9" xfId="1" applyNumberFormat="1" applyFont="1" applyFill="1" applyBorder="1" applyAlignment="1" applyProtection="1">
      <alignment horizontal="center" vertical="center"/>
      <protection locked="0"/>
    </xf>
    <xf numFmtId="0" fontId="8" fillId="10" borderId="9" xfId="1" applyFont="1" applyFill="1" applyBorder="1" applyAlignment="1" applyProtection="1">
      <alignment horizontal="right" vertical="center"/>
      <protection locked="0"/>
    </xf>
    <xf numFmtId="0" fontId="8" fillId="10" borderId="12" xfId="1" applyFont="1" applyFill="1" applyBorder="1" applyAlignment="1" applyProtection="1">
      <alignment vertical="top"/>
      <protection locked="0"/>
    </xf>
    <xf numFmtId="0" fontId="8" fillId="10" borderId="12" xfId="1" applyFont="1" applyFill="1" applyBorder="1" applyAlignment="1" applyProtection="1">
      <alignment horizontal="left" vertical="center"/>
      <protection locked="0"/>
    </xf>
    <xf numFmtId="0" fontId="8" fillId="10" borderId="12" xfId="1" applyFont="1" applyFill="1" applyBorder="1" applyAlignment="1" applyProtection="1">
      <alignment horizontal="center" vertical="center"/>
      <protection locked="0"/>
    </xf>
    <xf numFmtId="0" fontId="8" fillId="10" borderId="11" xfId="1" applyFont="1" applyFill="1" applyBorder="1" applyAlignment="1">
      <alignment horizontal="center" vertical="center"/>
    </xf>
    <xf numFmtId="164" fontId="8" fillId="10" borderId="12" xfId="1" applyNumberFormat="1" applyFont="1" applyFill="1" applyBorder="1" applyAlignment="1">
      <alignment horizontal="center" vertical="center"/>
    </xf>
    <xf numFmtId="0" fontId="8" fillId="10" borderId="13" xfId="1" applyFont="1" applyFill="1" applyBorder="1" applyAlignment="1" applyProtection="1">
      <alignment horizontal="left" vertical="center"/>
      <protection locked="0"/>
    </xf>
    <xf numFmtId="0" fontId="8" fillId="10" borderId="12" xfId="1" applyFont="1" applyFill="1" applyBorder="1" applyAlignment="1">
      <alignment horizontal="left" vertical="center"/>
    </xf>
    <xf numFmtId="0" fontId="8" fillId="10" borderId="12" xfId="1" applyFont="1" applyFill="1" applyBorder="1" applyAlignment="1">
      <alignment horizontal="center" vertical="center"/>
    </xf>
    <xf numFmtId="165" fontId="8" fillId="10" borderId="12" xfId="1" applyNumberFormat="1" applyFont="1" applyFill="1" applyBorder="1"/>
    <xf numFmtId="165" fontId="8" fillId="10" borderId="15" xfId="1" applyNumberFormat="1" applyFont="1" applyFill="1" applyBorder="1" applyAlignment="1">
      <alignment horizontal="right" vertical="center"/>
    </xf>
    <xf numFmtId="0" fontId="6" fillId="0" borderId="0" xfId="1" applyFont="1" applyAlignment="1" applyProtection="1">
      <alignment horizontal="right" vertical="center"/>
      <protection locked="0"/>
    </xf>
    <xf numFmtId="0" fontId="6" fillId="0" borderId="0" xfId="1" applyFont="1" applyAlignment="1">
      <alignment horizontal="left" vertical="center"/>
    </xf>
    <xf numFmtId="0" fontId="6" fillId="0" borderId="0" xfId="1" applyFont="1" applyAlignment="1" applyProtection="1">
      <alignment horizontal="left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/>
      <protection locked="0"/>
    </xf>
    <xf numFmtId="0" fontId="6" fillId="0" borderId="12" xfId="1" applyNumberFormat="1" applyFont="1" applyFill="1" applyBorder="1" applyAlignment="1" applyProtection="1">
      <alignment horizontal="left" vertical="center"/>
      <protection locked="0"/>
    </xf>
    <xf numFmtId="165" fontId="5" fillId="0" borderId="10" xfId="1" applyNumberFormat="1" applyFont="1" applyFill="1" applyBorder="1"/>
    <xf numFmtId="0" fontId="6" fillId="0" borderId="0" xfId="1" applyFont="1" applyAlignment="1" applyProtection="1">
      <alignment horizontal="left" vertical="center"/>
      <protection locked="0"/>
    </xf>
    <xf numFmtId="165" fontId="6" fillId="0" borderId="12" xfId="1" applyNumberFormat="1" applyFont="1" applyBorder="1"/>
    <xf numFmtId="0" fontId="8" fillId="8" borderId="12" xfId="1" applyFont="1" applyFill="1" applyBorder="1" applyAlignment="1" applyProtection="1">
      <alignment horizontal="left" vertical="center" wrapText="1"/>
    </xf>
    <xf numFmtId="17" fontId="6" fillId="0" borderId="16" xfId="1" applyNumberFormat="1" applyFont="1" applyBorder="1" applyAlignment="1">
      <alignment horizontal="left" vertical="center"/>
    </xf>
    <xf numFmtId="165" fontId="6" fillId="0" borderId="10" xfId="1" applyNumberFormat="1" applyFont="1" applyBorder="1"/>
    <xf numFmtId="165" fontId="5" fillId="0" borderId="12" xfId="1" applyNumberFormat="1" applyFont="1" applyFill="1" applyBorder="1"/>
    <xf numFmtId="0" fontId="5" fillId="0" borderId="12" xfId="1" applyNumberFormat="1" applyFont="1" applyFill="1" applyBorder="1" applyAlignment="1">
      <alignment horizontal="center" vertical="center"/>
    </xf>
    <xf numFmtId="165" fontId="6" fillId="0" borderId="12" xfId="1" applyNumberFormat="1" applyFont="1" applyFill="1" applyBorder="1"/>
    <xf numFmtId="0" fontId="19" fillId="0" borderId="16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165" fontId="6" fillId="0" borderId="9" xfId="1" applyNumberFormat="1" applyFont="1" applyBorder="1"/>
    <xf numFmtId="0" fontId="14" fillId="0" borderId="0" xfId="1" applyNumberFormat="1" applyFont="1" applyFill="1" applyBorder="1" applyAlignment="1" applyProtection="1"/>
    <xf numFmtId="0" fontId="20" fillId="3" borderId="10" xfId="1" applyFont="1" applyFill="1" applyBorder="1" applyAlignment="1">
      <alignment horizontal="center" vertical="center"/>
    </xf>
    <xf numFmtId="165" fontId="6" fillId="0" borderId="12" xfId="1" applyNumberFormat="1" applyFont="1" applyFill="1" applyBorder="1" applyAlignment="1" applyProtection="1"/>
    <xf numFmtId="49" fontId="5" fillId="0" borderId="9" xfId="1" applyNumberFormat="1" applyFont="1" applyBorder="1" applyAlignment="1" applyProtection="1">
      <alignment horizontal="center" vertical="center"/>
      <protection locked="0"/>
    </xf>
    <xf numFmtId="0" fontId="5" fillId="0" borderId="9" xfId="1" applyFont="1" applyBorder="1" applyAlignment="1" applyProtection="1">
      <alignment horizontal="right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164" fontId="5" fillId="0" borderId="12" xfId="1" applyNumberFormat="1" applyFont="1" applyBorder="1" applyAlignment="1">
      <alignment horizontal="center" vertical="center"/>
    </xf>
    <xf numFmtId="0" fontId="5" fillId="0" borderId="12" xfId="1" applyFont="1" applyBorder="1" applyAlignment="1" applyProtection="1">
      <alignment vertical="top"/>
    </xf>
    <xf numFmtId="0" fontId="5" fillId="0" borderId="14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165" fontId="5" fillId="0" borderId="12" xfId="1" applyNumberFormat="1" applyFont="1" applyBorder="1"/>
    <xf numFmtId="165" fontId="21" fillId="0" borderId="15" xfId="1" applyNumberFormat="1" applyFont="1" applyBorder="1" applyAlignment="1">
      <alignment horizontal="right" vertical="center"/>
    </xf>
    <xf numFmtId="0" fontId="5" fillId="2" borderId="12" xfId="1" applyFont="1" applyFill="1" applyBorder="1" applyAlignment="1">
      <alignment vertical="center"/>
    </xf>
    <xf numFmtId="0" fontId="5" fillId="3" borderId="10" xfId="1" applyFont="1" applyFill="1" applyBorder="1" applyAlignment="1">
      <alignment horizontal="center" vertical="center"/>
    </xf>
    <xf numFmtId="0" fontId="5" fillId="0" borderId="16" xfId="1" applyFont="1" applyBorder="1" applyAlignment="1">
      <alignment horizontal="left" vertical="center"/>
    </xf>
    <xf numFmtId="165" fontId="5" fillId="0" borderId="9" xfId="1" applyNumberFormat="1" applyFont="1" applyBorder="1" applyAlignment="1">
      <alignment horizontal="right" vertical="center"/>
    </xf>
    <xf numFmtId="0" fontId="1" fillId="0" borderId="0" xfId="1" applyFont="1"/>
    <xf numFmtId="0" fontId="8" fillId="0" borderId="12" xfId="1" applyFont="1" applyBorder="1" applyAlignment="1" applyProtection="1">
      <alignment horizontal="left" vertical="center"/>
      <protection locked="0"/>
    </xf>
    <xf numFmtId="0" fontId="20" fillId="7" borderId="10" xfId="1" applyFont="1" applyFill="1" applyBorder="1" applyAlignment="1">
      <alignment horizontal="center" vertical="center"/>
    </xf>
    <xf numFmtId="0" fontId="16" fillId="0" borderId="0" xfId="1" applyFont="1" applyBorder="1" applyAlignment="1" applyProtection="1"/>
    <xf numFmtId="164" fontId="5" fillId="12" borderId="12" xfId="1" applyNumberFormat="1" applyFont="1" applyFill="1" applyBorder="1" applyAlignment="1">
      <alignment horizontal="center" vertical="center"/>
    </xf>
    <xf numFmtId="0" fontId="6" fillId="6" borderId="10" xfId="1" applyFont="1" applyFill="1" applyBorder="1" applyAlignment="1">
      <alignment horizontal="center" vertical="center"/>
    </xf>
    <xf numFmtId="1" fontId="6" fillId="3" borderId="10" xfId="1" applyNumberFormat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 vertical="top"/>
    </xf>
    <xf numFmtId="0" fontId="6" fillId="0" borderId="0" xfId="1" applyFont="1" applyBorder="1" applyAlignment="1"/>
    <xf numFmtId="0" fontId="6" fillId="0" borderId="21" xfId="1" applyFont="1" applyBorder="1" applyAlignment="1" applyProtection="1">
      <alignment horizontal="left" vertical="center"/>
      <protection locked="0"/>
    </xf>
    <xf numFmtId="0" fontId="6" fillId="0" borderId="2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left" vertical="top"/>
    </xf>
    <xf numFmtId="0" fontId="6" fillId="0" borderId="12" xfId="1" applyNumberFormat="1" applyFont="1" applyFill="1" applyBorder="1" applyAlignment="1">
      <alignment horizontal="left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6" fillId="0" borderId="31" xfId="1" applyFont="1" applyBorder="1" applyAlignment="1" applyProtection="1">
      <alignment vertical="center"/>
      <protection locked="0"/>
    </xf>
    <xf numFmtId="0" fontId="22" fillId="3" borderId="10" xfId="1" applyFont="1" applyFill="1" applyBorder="1" applyAlignment="1">
      <alignment horizontal="center" vertical="center"/>
    </xf>
    <xf numFmtId="0" fontId="5" fillId="0" borderId="10" xfId="1" applyFont="1" applyFill="1" applyBorder="1" applyAlignment="1" applyProtection="1">
      <alignment horizontal="left" vertical="center"/>
      <protection locked="0"/>
    </xf>
    <xf numFmtId="165" fontId="1" fillId="0" borderId="0" xfId="1" applyNumberFormat="1"/>
    <xf numFmtId="0" fontId="6" fillId="0" borderId="10" xfId="1" applyFont="1" applyBorder="1" applyAlignment="1">
      <alignment vertical="top"/>
    </xf>
    <xf numFmtId="0" fontId="6" fillId="12" borderId="10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vertical="center"/>
    </xf>
    <xf numFmtId="0" fontId="6" fillId="13" borderId="10" xfId="1" applyFont="1" applyFill="1" applyBorder="1" applyAlignment="1">
      <alignment horizontal="center" vertical="center"/>
    </xf>
    <xf numFmtId="164" fontId="17" fillId="0" borderId="14" xfId="1" applyNumberFormat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left" vertical="center"/>
    </xf>
    <xf numFmtId="0" fontId="6" fillId="0" borderId="12" xfId="1" applyFont="1" applyFill="1" applyBorder="1" applyAlignment="1">
      <alignment vertical="center"/>
    </xf>
    <xf numFmtId="0" fontId="18" fillId="0" borderId="16" xfId="1" applyFont="1" applyBorder="1" applyAlignment="1">
      <alignment horizontal="center" vertical="center"/>
    </xf>
    <xf numFmtId="0" fontId="8" fillId="0" borderId="12" xfId="1" applyFont="1" applyBorder="1" applyAlignment="1">
      <alignment vertical="top"/>
    </xf>
    <xf numFmtId="0" fontId="8" fillId="0" borderId="12" xfId="1" applyFont="1" applyBorder="1" applyAlignment="1">
      <alignment horizontal="center" vertical="center"/>
    </xf>
    <xf numFmtId="0" fontId="8" fillId="0" borderId="12" xfId="1" applyNumberFormat="1" applyFont="1" applyFill="1" applyBorder="1" applyAlignment="1">
      <alignment vertical="top"/>
    </xf>
    <xf numFmtId="0" fontId="6" fillId="8" borderId="12" xfId="1" applyFont="1" applyFill="1" applyBorder="1" applyAlignment="1" applyProtection="1">
      <alignment horizontal="center" vertical="center"/>
    </xf>
    <xf numFmtId="0" fontId="8" fillId="10" borderId="12" xfId="1" applyFont="1" applyFill="1" applyBorder="1" applyAlignment="1" applyProtection="1">
      <alignment horizontal="left" vertical="center" wrapText="1"/>
      <protection locked="0"/>
    </xf>
    <xf numFmtId="165" fontId="8" fillId="10" borderId="12" xfId="1" applyNumberFormat="1" applyFont="1" applyFill="1" applyBorder="1" applyAlignment="1">
      <alignment vertical="center"/>
    </xf>
    <xf numFmtId="165" fontId="9" fillId="10" borderId="15" xfId="1" applyNumberFormat="1" applyFont="1" applyFill="1" applyBorder="1" applyAlignment="1">
      <alignment horizontal="right" vertical="center"/>
    </xf>
    <xf numFmtId="0" fontId="6" fillId="0" borderId="11" xfId="1" applyFont="1" applyBorder="1" applyAlignment="1" applyProtection="1">
      <alignment horizontal="left" vertical="center"/>
      <protection locked="0"/>
    </xf>
    <xf numFmtId="165" fontId="8" fillId="10" borderId="12" xfId="1" applyNumberFormat="1" applyFont="1" applyFill="1" applyBorder="1" applyAlignment="1"/>
    <xf numFmtId="0" fontId="6" fillId="14" borderId="10" xfId="1" applyFont="1" applyFill="1" applyBorder="1" applyAlignment="1">
      <alignment horizontal="center" vertical="center"/>
    </xf>
    <xf numFmtId="0" fontId="6" fillId="0" borderId="13" xfId="1" applyFont="1" applyBorder="1" applyAlignment="1" applyProtection="1">
      <alignment vertical="top"/>
    </xf>
    <xf numFmtId="0" fontId="23" fillId="15" borderId="12" xfId="1" applyFont="1" applyFill="1" applyBorder="1" applyAlignment="1">
      <alignment horizontal="center" vertical="center"/>
    </xf>
    <xf numFmtId="0" fontId="5" fillId="6" borderId="11" xfId="1" applyFont="1" applyFill="1" applyBorder="1" applyProtection="1">
      <protection locked="0"/>
    </xf>
    <xf numFmtId="0" fontId="13" fillId="0" borderId="12" xfId="1" applyFont="1" applyFill="1" applyBorder="1" applyAlignment="1">
      <alignment horizontal="center" vertical="center"/>
    </xf>
    <xf numFmtId="0" fontId="8" fillId="8" borderId="10" xfId="1" applyFont="1" applyFill="1" applyBorder="1" applyAlignment="1" applyProtection="1">
      <alignment horizontal="left" vertical="center"/>
    </xf>
    <xf numFmtId="2" fontId="6" fillId="0" borderId="12" xfId="1" applyNumberFormat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top"/>
    </xf>
    <xf numFmtId="0" fontId="6" fillId="0" borderId="12" xfId="1" applyFont="1" applyFill="1" applyBorder="1" applyAlignment="1" applyProtection="1">
      <alignment vertical="top"/>
    </xf>
    <xf numFmtId="0" fontId="6" fillId="0" borderId="0" xfId="1" applyFont="1" applyBorder="1" applyAlignment="1" applyProtection="1">
      <alignment vertical="top"/>
    </xf>
    <xf numFmtId="0" fontId="6" fillId="0" borderId="0" xfId="1" applyFont="1" applyBorder="1" applyAlignment="1">
      <alignment horizontal="center" vertical="top"/>
    </xf>
    <xf numFmtId="0" fontId="1" fillId="0" borderId="18" xfId="1" applyBorder="1"/>
    <xf numFmtId="0" fontId="14" fillId="0" borderId="18" xfId="1" applyFont="1" applyBorder="1" applyAlignment="1" applyProtection="1"/>
    <xf numFmtId="0" fontId="1" fillId="0" borderId="0" xfId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right" vertical="center" wrapText="1"/>
      <protection locked="0"/>
    </xf>
    <xf numFmtId="165" fontId="3" fillId="0" borderId="1" xfId="1" applyNumberFormat="1" applyFont="1" applyBorder="1" applyAlignment="1">
      <alignment horizontal="right" vertical="center" wrapText="1"/>
    </xf>
    <xf numFmtId="164" fontId="6" fillId="0" borderId="18" xfId="1" applyNumberFormat="1" applyFont="1" applyBorder="1" applyAlignment="1">
      <alignment horizontal="center" vertical="center"/>
    </xf>
    <xf numFmtId="165" fontId="6" fillId="0" borderId="12" xfId="1" applyNumberFormat="1" applyFont="1" applyBorder="1" applyAlignment="1">
      <alignment horizontal="right"/>
    </xf>
    <xf numFmtId="167" fontId="5" fillId="5" borderId="12" xfId="1" applyNumberFormat="1" applyFont="1" applyFill="1" applyBorder="1" applyAlignment="1">
      <alignment horizontal="right" vertical="center"/>
    </xf>
    <xf numFmtId="165" fontId="6" fillId="0" borderId="9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right" vertical="center"/>
    </xf>
    <xf numFmtId="166" fontId="5" fillId="0" borderId="12" xfId="1" applyNumberFormat="1" applyFont="1" applyFill="1" applyBorder="1" applyAlignment="1">
      <alignment horizontal="right" vertical="center"/>
    </xf>
    <xf numFmtId="167" fontId="5" fillId="0" borderId="12" xfId="1" applyNumberFormat="1" applyFont="1" applyFill="1" applyBorder="1" applyAlignment="1">
      <alignment horizontal="right" vertical="center"/>
    </xf>
    <xf numFmtId="164" fontId="6" fillId="0" borderId="18" xfId="1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/>
    <xf numFmtId="0" fontId="8" fillId="0" borderId="10" xfId="1" applyNumberFormat="1" applyFont="1" applyFill="1" applyBorder="1" applyAlignment="1">
      <alignment horizontal="center" vertical="center"/>
    </xf>
    <xf numFmtId="165" fontId="6" fillId="0" borderId="12" xfId="1" applyNumberFormat="1" applyFont="1" applyFill="1" applyBorder="1" applyAlignment="1">
      <alignment horizontal="right"/>
    </xf>
    <xf numFmtId="0" fontId="6" fillId="0" borderId="13" xfId="1" applyFont="1" applyFill="1" applyBorder="1" applyAlignment="1" applyProtection="1">
      <alignment vertical="top"/>
    </xf>
    <xf numFmtId="165" fontId="6" fillId="0" borderId="10" xfId="1" applyNumberFormat="1" applyFont="1" applyFill="1" applyBorder="1" applyAlignment="1">
      <alignment horizontal="right"/>
    </xf>
    <xf numFmtId="4" fontId="6" fillId="0" borderId="12" xfId="1" applyNumberFormat="1" applyFont="1" applyFill="1" applyBorder="1" applyAlignment="1">
      <alignment vertical="center"/>
    </xf>
    <xf numFmtId="0" fontId="16" fillId="0" borderId="10" xfId="1" applyFont="1" applyBorder="1"/>
    <xf numFmtId="165" fontId="28" fillId="0" borderId="12" xfId="1" applyNumberFormat="1" applyFont="1" applyFill="1" applyBorder="1" applyAlignment="1" applyProtection="1">
      <alignment horizontal="right"/>
    </xf>
    <xf numFmtId="165" fontId="28" fillId="0" borderId="15" xfId="1" applyNumberFormat="1" applyFont="1" applyBorder="1" applyAlignment="1">
      <alignment horizontal="right" vertical="center"/>
    </xf>
    <xf numFmtId="4" fontId="28" fillId="0" borderId="10" xfId="1" applyNumberFormat="1" applyFont="1" applyFill="1" applyBorder="1" applyAlignment="1">
      <alignment horizontal="right" vertical="center"/>
    </xf>
    <xf numFmtId="165" fontId="28" fillId="0" borderId="15" xfId="1" applyNumberFormat="1" applyFont="1" applyFill="1" applyBorder="1" applyAlignment="1">
      <alignment horizontal="right" vertical="center"/>
    </xf>
    <xf numFmtId="165" fontId="6" fillId="0" borderId="12" xfId="1" applyNumberFormat="1" applyFont="1" applyFill="1" applyBorder="1" applyAlignment="1">
      <alignment horizontal="right" vertical="top"/>
    </xf>
    <xf numFmtId="0" fontId="3" fillId="0" borderId="11" xfId="1" applyFont="1" applyFill="1" applyBorder="1" applyAlignment="1" applyProtection="1">
      <alignment horizontal="left" vertical="top"/>
      <protection locked="0"/>
    </xf>
    <xf numFmtId="0" fontId="8" fillId="2" borderId="12" xfId="1" applyNumberFormat="1" applyFont="1" applyFill="1" applyBorder="1" applyAlignment="1">
      <alignment horizontal="center" vertical="center"/>
    </xf>
    <xf numFmtId="0" fontId="5" fillId="0" borderId="11" xfId="1" applyFont="1" applyFill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  <xf numFmtId="0" fontId="1" fillId="0" borderId="10" xfId="1" applyFont="1" applyBorder="1" applyAlignment="1">
      <alignment horizontal="center"/>
    </xf>
    <xf numFmtId="0" fontId="6" fillId="2" borderId="12" xfId="1" applyNumberFormat="1" applyFont="1" applyFill="1" applyBorder="1" applyAlignment="1">
      <alignment horizontal="center" vertical="center"/>
    </xf>
    <xf numFmtId="0" fontId="8" fillId="2" borderId="10" xfId="1" applyNumberFormat="1" applyFont="1" applyFill="1" applyBorder="1" applyAlignment="1">
      <alignment horizontal="center" vertical="center"/>
    </xf>
    <xf numFmtId="0" fontId="3" fillId="0" borderId="11" xfId="1" applyFont="1" applyFill="1" applyBorder="1" applyAlignment="1" applyProtection="1">
      <alignment horizontal="center" vertical="top"/>
      <protection locked="0"/>
    </xf>
    <xf numFmtId="165" fontId="6" fillId="0" borderId="10" xfId="1" applyNumberFormat="1" applyFont="1" applyFill="1" applyBorder="1" applyAlignment="1">
      <alignment horizontal="right" vertical="top"/>
    </xf>
    <xf numFmtId="164" fontId="8" fillId="8" borderId="17" xfId="1" applyNumberFormat="1" applyFont="1" applyFill="1" applyBorder="1" applyAlignment="1">
      <alignment horizontal="center" vertical="center"/>
    </xf>
    <xf numFmtId="0" fontId="3" fillId="0" borderId="11" xfId="1" applyFont="1" applyFill="1" applyBorder="1" applyAlignment="1" applyProtection="1">
      <alignment horizontal="center"/>
      <protection locked="0"/>
    </xf>
    <xf numFmtId="0" fontId="6" fillId="0" borderId="12" xfId="1" applyNumberFormat="1" applyFont="1" applyFill="1" applyBorder="1" applyAlignment="1" applyProtection="1">
      <alignment horizontal="left" vertical="center"/>
    </xf>
    <xf numFmtId="165" fontId="6" fillId="0" borderId="10" xfId="1" applyNumberFormat="1" applyFont="1" applyBorder="1" applyAlignment="1">
      <alignment horizontal="right"/>
    </xf>
    <xf numFmtId="0" fontId="1" fillId="0" borderId="0" xfId="1" applyFont="1" applyAlignment="1">
      <alignment horizontal="center" vertical="center"/>
    </xf>
    <xf numFmtId="0" fontId="8" fillId="0" borderId="9" xfId="1" applyFont="1" applyFill="1" applyBorder="1" applyAlignment="1" applyProtection="1">
      <alignment horizontal="left" vertical="center"/>
      <protection locked="0"/>
    </xf>
    <xf numFmtId="0" fontId="6" fillId="0" borderId="10" xfId="1" applyFont="1" applyFill="1" applyBorder="1" applyAlignment="1" applyProtection="1">
      <alignment horizontal="center" vertical="center"/>
    </xf>
    <xf numFmtId="165" fontId="28" fillId="0" borderId="10" xfId="1" applyNumberFormat="1" applyFont="1" applyFill="1" applyBorder="1" applyAlignment="1">
      <alignment horizontal="right" vertical="center"/>
    </xf>
    <xf numFmtId="0" fontId="29" fillId="0" borderId="10" xfId="1" applyFont="1" applyFill="1" applyBorder="1" applyAlignment="1">
      <alignment horizontal="center" vertical="center"/>
    </xf>
    <xf numFmtId="0" fontId="6" fillId="0" borderId="24" xfId="1" applyFont="1" applyFill="1" applyBorder="1" applyAlignment="1" applyProtection="1">
      <alignment horizontal="left" vertical="center"/>
      <protection locked="0"/>
    </xf>
    <xf numFmtId="17" fontId="5" fillId="0" borderId="11" xfId="1" applyNumberFormat="1" applyFont="1" applyFill="1" applyBorder="1" applyProtection="1">
      <protection locked="0"/>
    </xf>
    <xf numFmtId="0" fontId="8" fillId="8" borderId="15" xfId="1" applyNumberFormat="1" applyFont="1" applyFill="1" applyBorder="1" applyAlignment="1" applyProtection="1">
      <alignment horizontal="center" vertical="center"/>
      <protection locked="0"/>
    </xf>
    <xf numFmtId="164" fontId="8" fillId="8" borderId="15" xfId="1" applyNumberFormat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>
      <alignment vertical="top"/>
    </xf>
    <xf numFmtId="0" fontId="14" fillId="0" borderId="10" xfId="1" applyFont="1" applyFill="1" applyBorder="1" applyAlignment="1" applyProtection="1">
      <alignment horizontal="left" vertical="center"/>
      <protection locked="0"/>
    </xf>
    <xf numFmtId="164" fontId="8" fillId="8" borderId="15" xfId="1" applyNumberFormat="1" applyFont="1" applyFill="1" applyBorder="1" applyAlignment="1">
      <alignment horizontal="left" vertical="center"/>
    </xf>
    <xf numFmtId="165" fontId="6" fillId="0" borderId="9" xfId="1" applyNumberFormat="1" applyFont="1" applyFill="1" applyBorder="1" applyAlignment="1">
      <alignment horizontal="right" vertical="top"/>
    </xf>
    <xf numFmtId="165" fontId="6" fillId="0" borderId="10" xfId="1" applyNumberFormat="1" applyFont="1" applyFill="1" applyBorder="1" applyAlignment="1" applyProtection="1">
      <alignment horizontal="right"/>
    </xf>
    <xf numFmtId="0" fontId="1" fillId="0" borderId="12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" fillId="0" borderId="0" xfId="1" applyFont="1" applyFill="1" applyAlignment="1">
      <alignment horizontal="center"/>
    </xf>
    <xf numFmtId="167" fontId="5" fillId="0" borderId="12" xfId="1" applyNumberFormat="1" applyFont="1" applyBorder="1" applyAlignment="1">
      <alignment horizontal="right" vertical="center"/>
    </xf>
    <xf numFmtId="4" fontId="6" fillId="0" borderId="10" xfId="1" applyNumberFormat="1" applyFont="1" applyBorder="1" applyAlignment="1">
      <alignment horizontal="right" vertical="center"/>
    </xf>
    <xf numFmtId="0" fontId="1" fillId="0" borderId="10" xfId="1" applyFont="1" applyFill="1" applyBorder="1" applyAlignment="1" applyProtection="1">
      <alignment horizontal="left" vertical="center"/>
      <protection locked="0"/>
    </xf>
    <xf numFmtId="0" fontId="30" fillId="0" borderId="10" xfId="1" applyFont="1" applyFill="1" applyBorder="1" applyAlignment="1" applyProtection="1">
      <alignment horizontal="left" vertical="center"/>
      <protection locked="0"/>
    </xf>
    <xf numFmtId="0" fontId="14" fillId="0" borderId="10" xfId="1" applyFont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165" fontId="28" fillId="0" borderId="10" xfId="1" applyNumberFormat="1" applyFont="1" applyBorder="1" applyAlignment="1">
      <alignment horizontal="right" vertical="center"/>
    </xf>
    <xf numFmtId="0" fontId="6" fillId="0" borderId="24" xfId="1" applyFont="1" applyBorder="1" applyAlignment="1" applyProtection="1">
      <alignment horizontal="left" vertical="center" wrapText="1"/>
      <protection locked="0"/>
    </xf>
    <xf numFmtId="0" fontId="8" fillId="8" borderId="15" xfId="1" applyNumberFormat="1" applyFont="1" applyFill="1" applyBorder="1" applyAlignment="1" applyProtection="1">
      <alignment horizontal="right" vertical="center"/>
      <protection locked="0"/>
    </xf>
    <xf numFmtId="0" fontId="8" fillId="8" borderId="12" xfId="1" applyFont="1" applyFill="1" applyBorder="1" applyAlignment="1" applyProtection="1">
      <alignment horizontal="left" vertical="center" wrapText="1"/>
      <protection locked="0"/>
    </xf>
    <xf numFmtId="0" fontId="8" fillId="0" borderId="16" xfId="1" applyFont="1" applyBorder="1" applyAlignment="1">
      <alignment horizontal="left" vertical="center"/>
    </xf>
    <xf numFmtId="0" fontId="8" fillId="8" borderId="15" xfId="1" applyFont="1" applyFill="1" applyBorder="1" applyAlignment="1" applyProtection="1">
      <alignment horizontal="right" vertical="center"/>
      <protection locked="0"/>
    </xf>
    <xf numFmtId="165" fontId="6" fillId="0" borderId="9" xfId="1" applyNumberFormat="1" applyFont="1" applyBorder="1" applyAlignment="1">
      <alignment horizontal="right" vertical="top"/>
    </xf>
    <xf numFmtId="165" fontId="6" fillId="0" borderId="10" xfId="1" applyNumberFormat="1" applyFont="1" applyBorder="1" applyAlignment="1" applyProtection="1">
      <alignment horizontal="right" vertical="center"/>
    </xf>
    <xf numFmtId="165" fontId="6" fillId="0" borderId="15" xfId="1" applyNumberFormat="1" applyFont="1" applyBorder="1" applyAlignment="1" applyProtection="1">
      <alignment horizontal="right" vertical="center"/>
    </xf>
    <xf numFmtId="0" fontId="6" fillId="2" borderId="12" xfId="1" applyFont="1" applyFill="1" applyBorder="1" applyAlignment="1" applyProtection="1">
      <alignment vertical="center"/>
    </xf>
    <xf numFmtId="0" fontId="6" fillId="3" borderId="10" xfId="1" applyFont="1" applyFill="1" applyBorder="1" applyAlignment="1" applyProtection="1">
      <alignment horizontal="center" vertical="center"/>
    </xf>
    <xf numFmtId="0" fontId="5" fillId="12" borderId="9" xfId="1" applyFont="1" applyFill="1" applyBorder="1" applyAlignment="1" applyProtection="1">
      <alignment horizontal="right" vertical="center"/>
      <protection locked="0"/>
    </xf>
    <xf numFmtId="165" fontId="6" fillId="0" borderId="12" xfId="1" applyNumberFormat="1" applyFont="1" applyBorder="1" applyAlignment="1">
      <alignment horizontal="right" vertical="top"/>
    </xf>
    <xf numFmtId="0" fontId="6" fillId="0" borderId="18" xfId="1" applyFont="1" applyBorder="1" applyAlignment="1" applyProtection="1">
      <alignment horizontal="center" vertical="center"/>
    </xf>
    <xf numFmtId="165" fontId="28" fillId="0" borderId="10" xfId="1" applyNumberFormat="1" applyFont="1" applyBorder="1" applyAlignment="1">
      <alignment horizontal="right" vertical="top"/>
    </xf>
    <xf numFmtId="164" fontId="6" fillId="0" borderId="10" xfId="1" applyNumberFormat="1" applyFont="1" applyBorder="1" applyAlignment="1" applyProtection="1">
      <alignment horizontal="center" vertical="center"/>
    </xf>
    <xf numFmtId="0" fontId="1" fillId="3" borderId="0" xfId="1" applyFont="1" applyFill="1" applyAlignment="1">
      <alignment horizontal="center" vertical="center"/>
    </xf>
    <xf numFmtId="164" fontId="6" fillId="0" borderId="10" xfId="1" applyNumberFormat="1" applyFont="1" applyBorder="1" applyAlignment="1" applyProtection="1">
      <alignment horizontal="left" vertical="center"/>
    </xf>
    <xf numFmtId="165" fontId="6" fillId="0" borderId="9" xfId="1" applyNumberFormat="1" applyFont="1" applyBorder="1" applyAlignment="1">
      <alignment horizontal="right"/>
    </xf>
    <xf numFmtId="165" fontId="6" fillId="0" borderId="10" xfId="1" applyNumberFormat="1" applyFont="1" applyBorder="1" applyAlignment="1">
      <alignment horizontal="right" vertical="top"/>
    </xf>
    <xf numFmtId="0" fontId="6" fillId="0" borderId="9" xfId="1" applyFont="1" applyFill="1" applyBorder="1" applyAlignment="1" applyProtection="1">
      <alignment horizontal="right" vertical="center"/>
      <protection locked="0"/>
    </xf>
    <xf numFmtId="0" fontId="6" fillId="3" borderId="10" xfId="1" applyFont="1" applyFill="1" applyBorder="1" applyAlignment="1" applyProtection="1">
      <alignment horizontal="center" vertical="center"/>
      <protection locked="0"/>
    </xf>
    <xf numFmtId="168" fontId="8" fillId="8" borderId="12" xfId="1" applyNumberFormat="1" applyFont="1" applyFill="1" applyBorder="1" applyAlignment="1">
      <alignment horizontal="center" vertical="center"/>
    </xf>
    <xf numFmtId="164" fontId="31" fillId="4" borderId="10" xfId="1" applyNumberFormat="1" applyFont="1" applyFill="1" applyBorder="1" applyAlignment="1">
      <alignment horizontal="center" vertical="center"/>
    </xf>
    <xf numFmtId="164" fontId="6" fillId="16" borderId="10" xfId="1" applyNumberFormat="1" applyFont="1" applyFill="1" applyBorder="1" applyAlignment="1">
      <alignment horizontal="center" vertical="center"/>
    </xf>
    <xf numFmtId="0" fontId="31" fillId="0" borderId="10" xfId="1" applyFont="1" applyBorder="1" applyAlignment="1" applyProtection="1">
      <alignment horizontal="center" vertical="center"/>
      <protection locked="0"/>
    </xf>
    <xf numFmtId="0" fontId="32" fillId="0" borderId="11" xfId="1" applyFont="1" applyBorder="1" applyAlignment="1">
      <alignment horizontal="center" vertical="center"/>
    </xf>
    <xf numFmtId="0" fontId="31" fillId="2" borderId="12" xfId="1" applyFont="1" applyFill="1" applyBorder="1" applyAlignment="1">
      <alignment vertical="center"/>
    </xf>
    <xf numFmtId="0" fontId="16" fillId="0" borderId="17" xfId="1" applyFont="1" applyBorder="1" applyAlignment="1" applyProtection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13" fillId="0" borderId="10" xfId="1" applyFont="1" applyBorder="1" applyAlignment="1" applyProtection="1">
      <alignment horizontal="left" vertical="center" wrapText="1"/>
      <protection locked="0"/>
    </xf>
    <xf numFmtId="0" fontId="1" fillId="3" borderId="10" xfId="1" applyFont="1" applyFill="1" applyBorder="1" applyAlignment="1">
      <alignment horizontal="center" vertical="center"/>
    </xf>
    <xf numFmtId="0" fontId="13" fillId="0" borderId="16" xfId="1" applyFont="1" applyBorder="1" applyAlignment="1">
      <alignment horizontal="left" vertical="center"/>
    </xf>
    <xf numFmtId="0" fontId="8" fillId="17" borderId="10" xfId="1" applyFont="1" applyFill="1" applyBorder="1" applyAlignment="1">
      <alignment horizontal="center" vertical="center"/>
    </xf>
    <xf numFmtId="164" fontId="11" fillId="4" borderId="10" xfId="1" applyNumberFormat="1" applyFont="1" applyFill="1" applyBorder="1" applyAlignment="1">
      <alignment horizontal="center" vertical="center"/>
    </xf>
    <xf numFmtId="49" fontId="6" fillId="10" borderId="9" xfId="1" applyNumberFormat="1" applyFont="1" applyFill="1" applyBorder="1" applyAlignment="1" applyProtection="1">
      <alignment horizontal="center" vertical="center"/>
      <protection locked="0"/>
    </xf>
    <xf numFmtId="0" fontId="8" fillId="18" borderId="15" xfId="1" applyFont="1" applyFill="1" applyBorder="1" applyAlignment="1" applyProtection="1">
      <alignment horizontal="left" vertical="center"/>
      <protection locked="0"/>
    </xf>
    <xf numFmtId="0" fontId="8" fillId="18" borderId="12" xfId="1" applyFont="1" applyFill="1" applyBorder="1" applyAlignment="1" applyProtection="1">
      <alignment horizontal="left" vertical="center"/>
    </xf>
    <xf numFmtId="0" fontId="8" fillId="18" borderId="12" xfId="1" applyFont="1" applyFill="1" applyBorder="1" applyAlignment="1" applyProtection="1">
      <alignment horizontal="center" vertical="center"/>
    </xf>
    <xf numFmtId="0" fontId="8" fillId="18" borderId="12" xfId="1" applyFont="1" applyFill="1" applyBorder="1" applyAlignment="1">
      <alignment horizontal="center" vertical="top"/>
    </xf>
    <xf numFmtId="164" fontId="8" fillId="18" borderId="17" xfId="1" applyNumberFormat="1" applyFont="1" applyFill="1" applyBorder="1" applyAlignment="1">
      <alignment horizontal="center" vertical="center"/>
    </xf>
    <xf numFmtId="0" fontId="8" fillId="18" borderId="15" xfId="1" applyFont="1" applyFill="1" applyBorder="1" applyAlignment="1">
      <alignment horizontal="left" vertical="center"/>
    </xf>
    <xf numFmtId="0" fontId="8" fillId="18" borderId="12" xfId="1" applyFont="1" applyFill="1" applyBorder="1" applyAlignment="1">
      <alignment horizontal="center" vertical="center"/>
    </xf>
    <xf numFmtId="165" fontId="8" fillId="18" borderId="12" xfId="1" applyNumberFormat="1" applyFont="1" applyFill="1" applyBorder="1" applyAlignment="1">
      <alignment horizontal="right" vertical="center"/>
    </xf>
    <xf numFmtId="49" fontId="6" fillId="0" borderId="10" xfId="1" applyNumberFormat="1" applyFont="1" applyBorder="1" applyAlignment="1" applyProtection="1">
      <alignment horizontal="center" vertical="center"/>
      <protection locked="0"/>
    </xf>
    <xf numFmtId="0" fontId="16" fillId="0" borderId="32" xfId="1" applyFont="1" applyBorder="1" applyAlignment="1" applyProtection="1">
      <alignment horizontal="center" vertical="center" wrapText="1"/>
    </xf>
    <xf numFmtId="164" fontId="34" fillId="9" borderId="14" xfId="1" applyNumberFormat="1" applyFont="1" applyFill="1" applyBorder="1" applyAlignment="1">
      <alignment horizontal="center" vertical="center"/>
    </xf>
    <xf numFmtId="0" fontId="14" fillId="0" borderId="0" xfId="1" applyFont="1" applyBorder="1" applyAlignment="1"/>
    <xf numFmtId="49" fontId="6" fillId="10" borderId="9" xfId="1" applyNumberFormat="1" applyFont="1" applyFill="1" applyBorder="1" applyAlignment="1" applyProtection="1">
      <alignment horizontal="center" vertical="center" wrapText="1"/>
      <protection locked="0"/>
    </xf>
    <xf numFmtId="0" fontId="8" fillId="10" borderId="9" xfId="1" applyFont="1" applyFill="1" applyBorder="1" applyAlignment="1" applyProtection="1">
      <alignment horizontal="right" vertical="center" wrapText="1"/>
      <protection locked="0"/>
    </xf>
    <xf numFmtId="0" fontId="8" fillId="18" borderId="15" xfId="1" applyFont="1" applyFill="1" applyBorder="1" applyAlignment="1" applyProtection="1">
      <alignment horizontal="left" vertical="center" wrapText="1"/>
      <protection locked="0"/>
    </xf>
    <xf numFmtId="0" fontId="8" fillId="18" borderId="12" xfId="1" applyFont="1" applyFill="1" applyBorder="1" applyAlignment="1" applyProtection="1">
      <alignment horizontal="left" vertical="center" wrapText="1"/>
    </xf>
    <xf numFmtId="0" fontId="8" fillId="18" borderId="12" xfId="1" applyFont="1" applyFill="1" applyBorder="1" applyAlignment="1" applyProtection="1">
      <alignment horizontal="center" vertical="center" wrapText="1"/>
    </xf>
    <xf numFmtId="0" fontId="8" fillId="18" borderId="12" xfId="1" applyFont="1" applyFill="1" applyBorder="1" applyAlignment="1">
      <alignment horizontal="center" vertical="center" wrapText="1"/>
    </xf>
    <xf numFmtId="164" fontId="8" fillId="18" borderId="17" xfId="1" applyNumberFormat="1" applyFont="1" applyFill="1" applyBorder="1" applyAlignment="1">
      <alignment horizontal="center" vertical="center" wrapText="1"/>
    </xf>
    <xf numFmtId="0" fontId="8" fillId="18" borderId="15" xfId="1" applyFont="1" applyFill="1" applyBorder="1" applyAlignment="1">
      <alignment horizontal="left" vertical="center" wrapText="1"/>
    </xf>
    <xf numFmtId="0" fontId="8" fillId="8" borderId="12" xfId="1" applyNumberFormat="1" applyFont="1" applyFill="1" applyBorder="1" applyAlignment="1">
      <alignment horizontal="center" vertical="center" wrapText="1"/>
    </xf>
    <xf numFmtId="0" fontId="8" fillId="8" borderId="12" xfId="1" applyFont="1" applyFill="1" applyBorder="1" applyAlignment="1">
      <alignment horizontal="center" vertical="center" wrapText="1"/>
    </xf>
    <xf numFmtId="165" fontId="8" fillId="18" borderId="12" xfId="1" applyNumberFormat="1" applyFont="1" applyFill="1" applyBorder="1" applyAlignment="1">
      <alignment horizontal="right" vertical="center" wrapText="1"/>
    </xf>
    <xf numFmtId="0" fontId="8" fillId="18" borderId="12" xfId="1" applyFont="1" applyFill="1" applyBorder="1" applyAlignment="1">
      <alignment horizontal="center" vertical="top" wrapText="1"/>
    </xf>
    <xf numFmtId="0" fontId="8" fillId="8" borderId="12" xfId="1" applyNumberFormat="1" applyFont="1" applyFill="1" applyBorder="1" applyAlignment="1">
      <alignment vertical="top"/>
    </xf>
    <xf numFmtId="0" fontId="8" fillId="8" borderId="10" xfId="1" applyNumberFormat="1" applyFont="1" applyFill="1" applyBorder="1" applyAlignment="1">
      <alignment horizontal="center" vertical="center"/>
    </xf>
    <xf numFmtId="0" fontId="3" fillId="8" borderId="12" xfId="1" applyFont="1" applyFill="1" applyBorder="1" applyAlignment="1" applyProtection="1">
      <alignment horizontal="left" vertical="center"/>
    </xf>
    <xf numFmtId="0" fontId="8" fillId="8" borderId="18" xfId="1" applyFont="1" applyFill="1" applyBorder="1" applyAlignment="1">
      <alignment horizontal="center" vertical="center"/>
    </xf>
    <xf numFmtId="0" fontId="3" fillId="8" borderId="12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8" fillId="8" borderId="12" xfId="1" applyNumberFormat="1" applyFont="1" applyFill="1" applyBorder="1" applyAlignment="1"/>
    <xf numFmtId="0" fontId="8" fillId="8" borderId="12" xfId="1" applyNumberFormat="1" applyFont="1" applyFill="1" applyBorder="1" applyAlignment="1" applyProtection="1">
      <alignment horizontal="left" vertical="center"/>
      <protection locked="0"/>
    </xf>
    <xf numFmtId="0" fontId="8" fillId="8" borderId="12" xfId="1" applyFont="1" applyFill="1" applyBorder="1" applyAlignment="1" applyProtection="1">
      <alignment horizontal="left" vertical="center" shrinkToFit="1"/>
    </xf>
    <xf numFmtId="0" fontId="8" fillId="8" borderId="10" xfId="1" applyFont="1" applyFill="1" applyBorder="1" applyAlignment="1">
      <alignment horizontal="left" vertical="center"/>
    </xf>
    <xf numFmtId="0" fontId="8" fillId="8" borderId="13" xfId="1" applyFont="1" applyFill="1" applyBorder="1" applyAlignment="1">
      <alignment horizontal="left" vertical="center"/>
    </xf>
    <xf numFmtId="0" fontId="9" fillId="8" borderId="12" xfId="1" applyFont="1" applyFill="1" applyBorder="1" applyAlignment="1" applyProtection="1">
      <alignment horizontal="left" vertical="center"/>
    </xf>
    <xf numFmtId="49" fontId="6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1" applyFont="1" applyFill="1" applyBorder="1" applyAlignment="1" applyProtection="1">
      <alignment horizontal="right" vertical="center" wrapText="1"/>
      <protection locked="0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2" xfId="1" applyFont="1" applyFill="1" applyBorder="1" applyAlignment="1">
      <alignment horizontal="center" vertical="top" wrapText="1"/>
    </xf>
    <xf numFmtId="0" fontId="6" fillId="0" borderId="12" xfId="1" applyFont="1" applyFill="1" applyBorder="1" applyAlignment="1" applyProtection="1">
      <alignment horizontal="left" vertical="center" wrapText="1"/>
    </xf>
    <xf numFmtId="0" fontId="6" fillId="0" borderId="15" xfId="1" applyFont="1" applyFill="1" applyBorder="1" applyAlignment="1">
      <alignment horizontal="left" vertical="center" wrapText="1"/>
    </xf>
    <xf numFmtId="0" fontId="6" fillId="0" borderId="12" xfId="1" applyFont="1" applyFill="1" applyBorder="1" applyAlignment="1">
      <alignment horizontal="center" vertical="center" wrapText="1"/>
    </xf>
    <xf numFmtId="165" fontId="6" fillId="0" borderId="12" xfId="1" applyNumberFormat="1" applyFont="1" applyFill="1" applyBorder="1" applyAlignment="1">
      <alignment horizontal="right" vertical="center" wrapText="1"/>
    </xf>
    <xf numFmtId="0" fontId="31" fillId="0" borderId="11" xfId="1" applyNumberFormat="1" applyFont="1" applyFill="1" applyBorder="1" applyAlignment="1" applyProtection="1">
      <protection locked="0"/>
    </xf>
    <xf numFmtId="0" fontId="6" fillId="0" borderId="9" xfId="1" applyFont="1" applyBorder="1" applyAlignment="1" applyProtection="1">
      <alignment horizontal="right" vertical="center" wrapText="1"/>
      <protection locked="0"/>
    </xf>
    <xf numFmtId="0" fontId="14" fillId="0" borderId="10" xfId="1" applyFont="1" applyBorder="1" applyAlignment="1" applyProtection="1">
      <alignment horizontal="left" vertical="center"/>
    </xf>
    <xf numFmtId="0" fontId="14" fillId="0" borderId="10" xfId="1" applyFont="1" applyBorder="1" applyAlignment="1" applyProtection="1">
      <alignment horizontal="center" vertical="center"/>
    </xf>
    <xf numFmtId="0" fontId="6" fillId="0" borderId="29" xfId="1" applyFont="1" applyBorder="1" applyAlignment="1" applyProtection="1">
      <alignment vertical="top"/>
      <protection locked="0"/>
    </xf>
    <xf numFmtId="0" fontId="6" fillId="0" borderId="27" xfId="1" applyFont="1" applyBorder="1" applyAlignment="1" applyProtection="1">
      <alignment vertical="top"/>
      <protection locked="0"/>
    </xf>
    <xf numFmtId="0" fontId="31" fillId="0" borderId="10" xfId="1" applyFont="1" applyBorder="1" applyAlignment="1" applyProtection="1">
      <alignment horizontal="left" vertical="center"/>
      <protection locked="0"/>
    </xf>
    <xf numFmtId="0" fontId="35" fillId="0" borderId="11" xfId="1" applyFont="1" applyBorder="1" applyProtection="1">
      <protection locked="0"/>
    </xf>
    <xf numFmtId="0" fontId="6" fillId="0" borderId="12" xfId="1" applyFont="1" applyBorder="1" applyAlignment="1" applyProtection="1">
      <alignment horizontal="right" vertical="center"/>
      <protection locked="0"/>
    </xf>
    <xf numFmtId="0" fontId="6" fillId="0" borderId="10" xfId="1" applyFont="1" applyBorder="1" applyAlignment="1" applyProtection="1">
      <alignment horizontal="right" vertical="center" wrapText="1"/>
      <protection locked="0"/>
    </xf>
    <xf numFmtId="0" fontId="6" fillId="0" borderId="12" xfId="1" applyFont="1" applyBorder="1" applyAlignment="1">
      <alignment vertical="center"/>
    </xf>
    <xf numFmtId="0" fontId="5" fillId="3" borderId="11" xfId="1" applyFont="1" applyFill="1" applyBorder="1" applyProtection="1">
      <protection locked="0"/>
    </xf>
    <xf numFmtId="164" fontId="17" fillId="19" borderId="14" xfId="1" applyNumberFormat="1" applyFont="1" applyFill="1" applyBorder="1" applyAlignment="1">
      <alignment horizontal="center" vertical="center"/>
    </xf>
    <xf numFmtId="0" fontId="31" fillId="3" borderId="10" xfId="1" applyFont="1" applyFill="1" applyBorder="1" applyAlignment="1">
      <alignment horizontal="center" vertical="center"/>
    </xf>
    <xf numFmtId="0" fontId="31" fillId="0" borderId="14" xfId="1" applyFont="1" applyBorder="1" applyAlignment="1">
      <alignment horizontal="left" vertical="center"/>
    </xf>
    <xf numFmtId="0" fontId="8" fillId="18" borderId="14" xfId="1" applyFont="1" applyFill="1" applyBorder="1" applyAlignment="1" applyProtection="1">
      <alignment horizontal="left" vertical="center" wrapText="1"/>
      <protection locked="0"/>
    </xf>
    <xf numFmtId="0" fontId="8" fillId="18" borderId="10" xfId="1" applyFont="1" applyFill="1" applyBorder="1" applyAlignment="1" applyProtection="1">
      <alignment horizontal="left" vertical="center"/>
    </xf>
    <xf numFmtId="0" fontId="8" fillId="18" borderId="10" xfId="1" applyFont="1" applyFill="1" applyBorder="1" applyAlignment="1" applyProtection="1">
      <alignment horizontal="center" vertical="center" wrapText="1"/>
    </xf>
    <xf numFmtId="0" fontId="8" fillId="18" borderId="10" xfId="1" applyFont="1" applyFill="1" applyBorder="1" applyAlignment="1">
      <alignment horizontal="center" vertical="top" wrapText="1"/>
    </xf>
    <xf numFmtId="0" fontId="8" fillId="18" borderId="10" xfId="1" applyFont="1" applyFill="1" applyBorder="1" applyAlignment="1">
      <alignment horizontal="left" vertical="center"/>
    </xf>
    <xf numFmtId="0" fontId="8" fillId="18" borderId="10" xfId="1" applyFont="1" applyFill="1" applyBorder="1" applyAlignment="1">
      <alignment horizontal="center" vertical="center"/>
    </xf>
    <xf numFmtId="165" fontId="8" fillId="18" borderId="10" xfId="1" applyNumberFormat="1" applyFont="1" applyFill="1" applyBorder="1" applyAlignment="1">
      <alignment horizontal="right" vertical="center" wrapText="1"/>
    </xf>
    <xf numFmtId="165" fontId="8" fillId="10" borderId="33" xfId="1" applyNumberFormat="1" applyFont="1" applyFill="1" applyBorder="1" applyAlignment="1">
      <alignment horizontal="right" vertical="center"/>
    </xf>
    <xf numFmtId="0" fontId="6" fillId="0" borderId="15" xfId="1" applyFont="1" applyFill="1" applyBorder="1" applyAlignment="1" applyProtection="1">
      <alignment horizontal="left" vertical="center" wrapText="1"/>
      <protection locked="0"/>
    </xf>
    <xf numFmtId="164" fontId="36" fillId="4" borderId="10" xfId="1" applyNumberFormat="1" applyFont="1" applyFill="1" applyBorder="1" applyAlignment="1">
      <alignment horizontal="center" vertical="center"/>
    </xf>
    <xf numFmtId="49" fontId="31" fillId="0" borderId="9" xfId="1" applyNumberFormat="1" applyFont="1" applyBorder="1" applyAlignment="1" applyProtection="1">
      <alignment horizontal="center" vertical="center"/>
      <protection locked="0"/>
    </xf>
    <xf numFmtId="0" fontId="31" fillId="0" borderId="11" xfId="1" applyFont="1" applyBorder="1" applyAlignment="1">
      <alignment horizontal="center" vertical="center"/>
    </xf>
    <xf numFmtId="164" fontId="31" fillId="0" borderId="18" xfId="1" applyNumberFormat="1" applyFont="1" applyBorder="1" applyAlignment="1">
      <alignment horizontal="center" vertical="center"/>
    </xf>
    <xf numFmtId="0" fontId="31" fillId="0" borderId="12" xfId="1" applyFont="1" applyBorder="1" applyAlignment="1" applyProtection="1">
      <alignment horizontal="left" vertical="center"/>
      <protection locked="0"/>
    </xf>
    <xf numFmtId="0" fontId="31" fillId="0" borderId="12" xfId="1" applyFont="1" applyBorder="1" applyAlignment="1">
      <alignment horizontal="left" vertical="center"/>
    </xf>
    <xf numFmtId="0" fontId="31" fillId="0" borderId="10" xfId="1" applyFont="1" applyBorder="1" applyAlignment="1">
      <alignment horizontal="center" vertical="center"/>
    </xf>
    <xf numFmtId="165" fontId="31" fillId="0" borderId="10" xfId="1" applyNumberFormat="1" applyFont="1" applyBorder="1" applyAlignment="1">
      <alignment horizontal="right" vertical="center"/>
    </xf>
    <xf numFmtId="165" fontId="31" fillId="0" borderId="15" xfId="1" applyNumberFormat="1" applyFont="1" applyBorder="1" applyAlignment="1">
      <alignment horizontal="right" vertical="center"/>
    </xf>
    <xf numFmtId="0" fontId="8" fillId="18" borderId="10" xfId="1" applyNumberFormat="1" applyFont="1" applyFill="1" applyBorder="1" applyAlignment="1" applyProtection="1">
      <alignment horizontal="left" vertical="center"/>
    </xf>
    <xf numFmtId="0" fontId="8" fillId="18" borderId="10" xfId="1" applyNumberFormat="1" applyFont="1" applyFill="1" applyBorder="1" applyAlignment="1">
      <alignment horizontal="center" vertical="center"/>
    </xf>
    <xf numFmtId="164" fontId="31" fillId="4" borderId="10" xfId="1" applyNumberFormat="1" applyFont="1" applyFill="1" applyBorder="1" applyAlignment="1" applyProtection="1">
      <alignment horizontal="center" vertical="center"/>
    </xf>
    <xf numFmtId="0" fontId="31" fillId="0" borderId="10" xfId="1" applyFont="1" applyBorder="1" applyAlignment="1" applyProtection="1">
      <alignment horizontal="left" vertical="center" wrapText="1"/>
      <protection locked="0"/>
    </xf>
    <xf numFmtId="0" fontId="29" fillId="0" borderId="10" xfId="1" applyFont="1" applyBorder="1" applyAlignment="1">
      <alignment horizontal="center" vertical="center"/>
    </xf>
    <xf numFmtId="0" fontId="31" fillId="0" borderId="16" xfId="1" applyFont="1" applyBorder="1" applyAlignment="1">
      <alignment horizontal="left" vertical="center"/>
    </xf>
    <xf numFmtId="164" fontId="31" fillId="0" borderId="10" xfId="1" applyNumberFormat="1" applyFont="1" applyFill="1" applyBorder="1" applyAlignment="1">
      <alignment horizontal="center" vertical="center"/>
    </xf>
    <xf numFmtId="0" fontId="31" fillId="0" borderId="13" xfId="1" applyFont="1" applyBorder="1" applyAlignment="1" applyProtection="1">
      <alignment horizontal="left" vertical="center"/>
      <protection locked="0"/>
    </xf>
    <xf numFmtId="165" fontId="31" fillId="0" borderId="12" xfId="1" applyNumberFormat="1" applyFont="1" applyBorder="1" applyAlignment="1">
      <alignment horizontal="right" vertical="top"/>
    </xf>
    <xf numFmtId="0" fontId="31" fillId="0" borderId="9" xfId="1" applyFont="1" applyBorder="1" applyAlignment="1" applyProtection="1">
      <alignment horizontal="right" vertical="center" wrapText="1"/>
      <protection locked="0"/>
    </xf>
    <xf numFmtId="165" fontId="31" fillId="0" borderId="9" xfId="1" applyNumberFormat="1" applyFont="1" applyBorder="1" applyAlignment="1">
      <alignment horizontal="right" vertical="center"/>
    </xf>
    <xf numFmtId="0" fontId="35" fillId="0" borderId="0" xfId="1" applyFont="1" applyAlignment="1">
      <alignment horizontal="right" vertical="center"/>
    </xf>
    <xf numFmtId="166" fontId="35" fillId="0" borderId="12" xfId="1" applyNumberFormat="1" applyFont="1" applyBorder="1" applyAlignment="1">
      <alignment horizontal="right" vertical="center"/>
    </xf>
    <xf numFmtId="0" fontId="31" fillId="0" borderId="12" xfId="1" applyFont="1" applyBorder="1" applyAlignment="1" applyProtection="1">
      <alignment horizontal="left" vertical="center"/>
    </xf>
    <xf numFmtId="0" fontId="31" fillId="0" borderId="12" xfId="1" applyFont="1" applyBorder="1" applyAlignment="1" applyProtection="1">
      <alignment horizontal="center" vertical="center"/>
      <protection locked="0"/>
    </xf>
    <xf numFmtId="164" fontId="31" fillId="0" borderId="12" xfId="1" applyNumberFormat="1" applyFont="1" applyBorder="1" applyAlignment="1">
      <alignment horizontal="center" vertical="center"/>
    </xf>
    <xf numFmtId="0" fontId="31" fillId="0" borderId="12" xfId="1" applyFont="1" applyBorder="1" applyAlignment="1">
      <alignment horizontal="center" vertical="center"/>
    </xf>
    <xf numFmtId="165" fontId="31" fillId="0" borderId="12" xfId="1" applyNumberFormat="1" applyFont="1" applyBorder="1" applyAlignment="1">
      <alignment horizontal="right"/>
    </xf>
    <xf numFmtId="0" fontId="31" fillId="7" borderId="10" xfId="1" applyFont="1" applyFill="1" applyBorder="1" applyAlignment="1">
      <alignment horizontal="center" vertical="center"/>
    </xf>
    <xf numFmtId="164" fontId="31" fillId="0" borderId="10" xfId="1" applyNumberFormat="1" applyFont="1" applyBorder="1" applyAlignment="1">
      <alignment horizontal="center" vertical="center"/>
    </xf>
    <xf numFmtId="0" fontId="31" fillId="0" borderId="18" xfId="1" applyFont="1" applyBorder="1" applyAlignment="1" applyProtection="1">
      <alignment horizontal="center" vertical="center"/>
    </xf>
    <xf numFmtId="165" fontId="31" fillId="0" borderId="10" xfId="1" applyNumberFormat="1" applyFont="1" applyBorder="1" applyAlignment="1">
      <alignment horizontal="right" vertical="top"/>
    </xf>
    <xf numFmtId="0" fontId="31" fillId="3" borderId="12" xfId="1" applyFont="1" applyFill="1" applyBorder="1" applyAlignment="1">
      <alignment horizontal="center" vertical="center"/>
    </xf>
    <xf numFmtId="0" fontId="31" fillId="0" borderId="12" xfId="1" applyFont="1" applyBorder="1" applyAlignment="1">
      <alignment vertical="center"/>
    </xf>
    <xf numFmtId="0" fontId="29" fillId="2" borderId="12" xfId="1" applyFont="1" applyFill="1" applyBorder="1" applyAlignment="1">
      <alignment horizontal="center" vertical="center"/>
    </xf>
    <xf numFmtId="0" fontId="31" fillId="0" borderId="12" xfId="1" applyFont="1" applyBorder="1" applyAlignment="1" applyProtection="1">
      <alignment vertical="top"/>
      <protection locked="0"/>
    </xf>
    <xf numFmtId="0" fontId="31" fillId="0" borderId="12" xfId="1" applyFont="1" applyBorder="1" applyAlignment="1" applyProtection="1">
      <alignment horizontal="center" vertical="center"/>
    </xf>
    <xf numFmtId="0" fontId="31" fillId="0" borderId="12" xfId="1" applyFont="1" applyBorder="1" applyAlignment="1">
      <alignment vertical="top"/>
    </xf>
    <xf numFmtId="0" fontId="31" fillId="0" borderId="16" xfId="1" applyNumberFormat="1" applyFont="1" applyFill="1" applyBorder="1" applyAlignment="1">
      <alignment horizontal="left" vertical="center"/>
    </xf>
    <xf numFmtId="0" fontId="8" fillId="18" borderId="10" xfId="1" applyFont="1" applyFill="1" applyBorder="1" applyAlignment="1" applyProtection="1">
      <alignment horizontal="left" vertical="center" wrapText="1"/>
    </xf>
    <xf numFmtId="0" fontId="37" fillId="2" borderId="12" xfId="1" applyFont="1" applyFill="1" applyBorder="1" applyAlignment="1">
      <alignment vertical="center"/>
    </xf>
    <xf numFmtId="0" fontId="35" fillId="0" borderId="11" xfId="1" applyFont="1" applyFill="1" applyBorder="1" applyProtection="1">
      <protection locked="0"/>
    </xf>
    <xf numFmtId="49" fontId="31" fillId="10" borderId="9" xfId="1" applyNumberFormat="1" applyFont="1" applyFill="1" applyBorder="1" applyAlignment="1" applyProtection="1">
      <alignment horizontal="center" vertical="center" wrapText="1"/>
      <protection locked="0"/>
    </xf>
    <xf numFmtId="0" fontId="29" fillId="10" borderId="9" xfId="1" applyFont="1" applyFill="1" applyBorder="1" applyAlignment="1" applyProtection="1">
      <alignment horizontal="right" vertical="center" wrapText="1"/>
      <protection locked="0"/>
    </xf>
    <xf numFmtId="0" fontId="29" fillId="18" borderId="14" xfId="1" applyFont="1" applyFill="1" applyBorder="1" applyAlignment="1" applyProtection="1">
      <alignment horizontal="left" vertical="center" wrapText="1"/>
      <protection locked="0"/>
    </xf>
    <xf numFmtId="0" fontId="29" fillId="18" borderId="10" xfId="1" applyFont="1" applyFill="1" applyBorder="1" applyAlignment="1" applyProtection="1">
      <alignment horizontal="left" vertical="center" wrapText="1"/>
    </xf>
    <xf numFmtId="0" fontId="29" fillId="18" borderId="10" xfId="1" applyFont="1" applyFill="1" applyBorder="1" applyAlignment="1" applyProtection="1">
      <alignment horizontal="center" vertical="center" wrapText="1"/>
    </xf>
    <xf numFmtId="0" fontId="29" fillId="18" borderId="10" xfId="1" applyFont="1" applyFill="1" applyBorder="1" applyAlignment="1">
      <alignment horizontal="center" vertical="top" wrapText="1"/>
    </xf>
    <xf numFmtId="164" fontId="29" fillId="18" borderId="17" xfId="1" applyNumberFormat="1" applyFont="1" applyFill="1" applyBorder="1" applyAlignment="1">
      <alignment horizontal="center" vertical="center" wrapText="1"/>
    </xf>
    <xf numFmtId="0" fontId="29" fillId="18" borderId="10" xfId="1" applyFont="1" applyFill="1" applyBorder="1" applyAlignment="1" applyProtection="1">
      <alignment horizontal="left" vertical="center"/>
    </xf>
    <xf numFmtId="0" fontId="29" fillId="18" borderId="10" xfId="1" applyFont="1" applyFill="1" applyBorder="1" applyAlignment="1">
      <alignment horizontal="left" vertical="center"/>
    </xf>
    <xf numFmtId="0" fontId="29" fillId="18" borderId="10" xfId="1" applyFont="1" applyFill="1" applyBorder="1" applyAlignment="1">
      <alignment horizontal="center" vertical="center"/>
    </xf>
    <xf numFmtId="165" fontId="29" fillId="18" borderId="10" xfId="1" applyNumberFormat="1" applyFont="1" applyFill="1" applyBorder="1" applyAlignment="1">
      <alignment horizontal="right" vertical="center" wrapText="1"/>
    </xf>
    <xf numFmtId="165" fontId="29" fillId="10" borderId="33" xfId="1" applyNumberFormat="1" applyFont="1" applyFill="1" applyBorder="1" applyAlignment="1">
      <alignment horizontal="right" vertical="center"/>
    </xf>
    <xf numFmtId="0" fontId="31" fillId="0" borderId="13" xfId="1" applyFont="1" applyBorder="1" applyAlignment="1" applyProtection="1">
      <alignment horizontal="left" vertical="center"/>
    </xf>
    <xf numFmtId="165" fontId="31" fillId="0" borderId="12" xfId="1" applyNumberFormat="1" applyFont="1" applyBorder="1" applyAlignment="1">
      <alignment horizontal="right" vertical="center"/>
    </xf>
    <xf numFmtId="0" fontId="31" fillId="0" borderId="12" xfId="1" applyFont="1" applyBorder="1" applyAlignment="1" applyProtection="1">
      <alignment vertical="top"/>
    </xf>
    <xf numFmtId="165" fontId="31" fillId="0" borderId="10" xfId="1" applyNumberFormat="1" applyFont="1" applyBorder="1" applyAlignment="1">
      <alignment horizontal="right"/>
    </xf>
    <xf numFmtId="0" fontId="31" fillId="0" borderId="10" xfId="1" applyFont="1" applyBorder="1" applyAlignment="1" applyProtection="1">
      <alignment vertical="top"/>
      <protection locked="0"/>
    </xf>
    <xf numFmtId="165" fontId="31" fillId="0" borderId="9" xfId="1" applyNumberFormat="1" applyFont="1" applyBorder="1" applyAlignment="1">
      <alignment horizontal="right"/>
    </xf>
    <xf numFmtId="0" fontId="31" fillId="0" borderId="10" xfId="1" applyFont="1" applyBorder="1" applyAlignment="1" applyProtection="1">
      <alignment horizontal="left" vertical="center"/>
    </xf>
    <xf numFmtId="0" fontId="31" fillId="0" borderId="10" xfId="1" applyFont="1" applyBorder="1" applyAlignment="1" applyProtection="1">
      <alignment vertical="center"/>
      <protection locked="0"/>
    </xf>
    <xf numFmtId="0" fontId="31" fillId="0" borderId="34" xfId="1" applyFont="1" applyBorder="1" applyAlignment="1">
      <alignment horizontal="center" vertical="center"/>
    </xf>
    <xf numFmtId="0" fontId="37" fillId="0" borderId="10" xfId="1" applyFont="1" applyBorder="1" applyAlignment="1" applyProtection="1">
      <alignment horizontal="left" vertical="center"/>
      <protection locked="0"/>
    </xf>
    <xf numFmtId="0" fontId="16" fillId="0" borderId="17" xfId="1" applyFont="1" applyBorder="1" applyAlignment="1">
      <alignment horizontal="left" vertical="center" wrapText="1"/>
    </xf>
    <xf numFmtId="0" fontId="16" fillId="0" borderId="17" xfId="1" applyFont="1" applyBorder="1" applyAlignment="1">
      <alignment horizontal="center" vertical="center" wrapText="1"/>
    </xf>
    <xf numFmtId="0" fontId="5" fillId="0" borderId="10" xfId="1" applyNumberFormat="1" applyFont="1" applyBorder="1" applyAlignment="1">
      <alignment horizontal="left" vertical="center" wrapText="1"/>
    </xf>
    <xf numFmtId="0" fontId="5" fillId="0" borderId="10" xfId="1" applyNumberFormat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37" fillId="0" borderId="12" xfId="1" applyFont="1" applyBorder="1" applyAlignment="1" applyProtection="1">
      <alignment horizontal="left" vertical="center"/>
    </xf>
    <xf numFmtId="0" fontId="37" fillId="0" borderId="13" xfId="1" applyFont="1" applyBorder="1" applyAlignment="1" applyProtection="1">
      <alignment horizontal="left" vertical="center"/>
      <protection locked="0"/>
    </xf>
    <xf numFmtId="0" fontId="31" fillId="0" borderId="0" xfId="1" applyFont="1" applyBorder="1" applyAlignment="1">
      <alignment horizontal="center" vertical="top"/>
    </xf>
    <xf numFmtId="0" fontId="31" fillId="0" borderId="0" xfId="1" applyFont="1" applyBorder="1" applyAlignment="1">
      <alignment vertical="top"/>
    </xf>
    <xf numFmtId="0" fontId="1" fillId="0" borderId="0" xfId="1" applyFont="1" applyBorder="1"/>
    <xf numFmtId="0" fontId="1" fillId="0" borderId="0" xfId="1" applyFont="1" applyAlignment="1">
      <alignment horizontal="right"/>
    </xf>
    <xf numFmtId="0" fontId="31" fillId="0" borderId="35" xfId="1" applyFont="1" applyBorder="1" applyAlignment="1">
      <alignment vertical="top"/>
    </xf>
    <xf numFmtId="0" fontId="31" fillId="0" borderId="36" xfId="1" applyFont="1" applyBorder="1" applyAlignment="1">
      <alignment vertical="top"/>
    </xf>
    <xf numFmtId="17" fontId="35" fillId="0" borderId="11" xfId="1" applyNumberFormat="1" applyFont="1" applyBorder="1" applyProtection="1">
      <protection locked="0"/>
    </xf>
    <xf numFmtId="0" fontId="31" fillId="12" borderId="10" xfId="1" applyFont="1" applyFill="1" applyBorder="1" applyAlignment="1">
      <alignment horizontal="center" vertical="center"/>
    </xf>
    <xf numFmtId="165" fontId="38" fillId="0" borderId="10" xfId="1" applyNumberFormat="1" applyFont="1" applyBorder="1" applyAlignment="1">
      <alignment horizontal="right" vertical="center"/>
    </xf>
    <xf numFmtId="165" fontId="38" fillId="0" borderId="15" xfId="1" applyNumberFormat="1" applyFont="1" applyBorder="1" applyAlignment="1">
      <alignment horizontal="right" vertical="center"/>
    </xf>
    <xf numFmtId="0" fontId="6" fillId="0" borderId="12" xfId="1" applyNumberFormat="1" applyFont="1" applyFill="1" applyBorder="1" applyAlignment="1">
      <alignment vertical="center"/>
    </xf>
    <xf numFmtId="0" fontId="5" fillId="0" borderId="0" xfId="1" applyFont="1" applyFill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0" xfId="1" applyFont="1" applyBorder="1"/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 vertical="center"/>
    </xf>
    <xf numFmtId="0" fontId="29" fillId="0" borderId="37" xfId="1" applyFont="1" applyBorder="1" applyAlignment="1" applyProtection="1">
      <alignment horizontal="center" vertical="center" wrapText="1"/>
      <protection locked="0"/>
    </xf>
    <xf numFmtId="0" fontId="31" fillId="0" borderId="10" xfId="1" applyFont="1" applyFill="1" applyBorder="1" applyAlignment="1" applyProtection="1">
      <alignment horizontal="left" vertical="center"/>
      <protection locked="0"/>
    </xf>
    <xf numFmtId="0" fontId="31" fillId="0" borderId="10" xfId="1" applyFont="1" applyFill="1" applyBorder="1" applyAlignment="1" applyProtection="1">
      <alignment horizontal="left" vertical="center" wrapText="1"/>
      <protection locked="0"/>
    </xf>
    <xf numFmtId="0" fontId="19" fillId="0" borderId="11" xfId="1" applyFont="1" applyBorder="1" applyProtection="1">
      <protection locked="0"/>
    </xf>
    <xf numFmtId="0" fontId="29" fillId="10" borderId="9" xfId="1" applyNumberFormat="1" applyFont="1" applyFill="1" applyBorder="1" applyAlignment="1" applyProtection="1">
      <alignment horizontal="right" vertical="center" wrapText="1"/>
      <protection locked="0"/>
    </xf>
    <xf numFmtId="0" fontId="29" fillId="18" borderId="10" xfId="1" applyNumberFormat="1" applyFont="1" applyFill="1" applyBorder="1" applyAlignment="1">
      <alignment horizontal="center" vertical="center"/>
    </xf>
    <xf numFmtId="0" fontId="29" fillId="2" borderId="12" xfId="1" applyNumberFormat="1" applyFont="1" applyFill="1" applyBorder="1" applyAlignment="1">
      <alignment horizontal="center" vertical="center"/>
    </xf>
    <xf numFmtId="0" fontId="31" fillId="7" borderId="10" xfId="1" applyNumberFormat="1" applyFont="1" applyFill="1" applyBorder="1" applyAlignment="1" applyProtection="1">
      <alignment horizontal="center" vertical="center"/>
    </xf>
    <xf numFmtId="164" fontId="31" fillId="0" borderId="18" xfId="1" applyNumberFormat="1" applyFont="1" applyFill="1" applyBorder="1" applyAlignment="1">
      <alignment horizontal="center" vertical="center"/>
    </xf>
    <xf numFmtId="0" fontId="31" fillId="0" borderId="12" xfId="1" applyFont="1" applyFill="1" applyBorder="1" applyAlignment="1" applyProtection="1">
      <alignment horizontal="left" vertical="center"/>
      <protection locked="0"/>
    </xf>
    <xf numFmtId="0" fontId="31" fillId="0" borderId="12" xfId="1" applyFont="1" applyFill="1" applyBorder="1" applyAlignment="1" applyProtection="1">
      <alignment horizontal="center" vertical="center"/>
      <protection locked="0"/>
    </xf>
    <xf numFmtId="0" fontId="31" fillId="0" borderId="12" xfId="1" applyFont="1" applyFill="1" applyBorder="1" applyAlignment="1">
      <alignment horizontal="left" vertical="center"/>
    </xf>
    <xf numFmtId="0" fontId="31" fillId="0" borderId="12" xfId="1" applyNumberFormat="1" applyFont="1" applyFill="1" applyBorder="1" applyAlignment="1">
      <alignment horizontal="center" vertical="center"/>
    </xf>
    <xf numFmtId="0" fontId="29" fillId="0" borderId="10" xfId="1" applyNumberFormat="1" applyFont="1" applyFill="1" applyBorder="1" applyAlignment="1">
      <alignment horizontal="center" vertical="center"/>
    </xf>
    <xf numFmtId="0" fontId="29" fillId="18" borderId="10" xfId="1" applyFont="1" applyFill="1" applyBorder="1" applyAlignment="1">
      <alignment horizontal="left" vertical="center" wrapText="1"/>
    </xf>
    <xf numFmtId="164" fontId="34" fillId="9" borderId="14" xfId="1" applyNumberFormat="1" applyFont="1" applyFill="1" applyBorder="1" applyAlignment="1" applyProtection="1">
      <alignment horizontal="center" vertical="center"/>
    </xf>
    <xf numFmtId="0" fontId="31" fillId="0" borderId="10" xfId="1" applyNumberFormat="1" applyFont="1" applyFill="1" applyBorder="1" applyAlignment="1" applyProtection="1">
      <alignment horizontal="left" vertical="center"/>
      <protection locked="0"/>
    </xf>
    <xf numFmtId="0" fontId="31" fillId="0" borderId="10" xfId="1" applyNumberFormat="1" applyFont="1" applyFill="1" applyBorder="1" applyAlignment="1" applyProtection="1">
      <alignment horizontal="left" vertical="center" wrapText="1"/>
      <protection locked="0"/>
    </xf>
    <xf numFmtId="0" fontId="31" fillId="0" borderId="10" xfId="1" applyNumberFormat="1" applyFont="1" applyFill="1" applyBorder="1" applyAlignment="1" applyProtection="1">
      <alignment horizontal="center" vertical="center"/>
      <protection locked="0"/>
    </xf>
    <xf numFmtId="0" fontId="31" fillId="0" borderId="11" xfId="0" applyNumberFormat="1" applyFont="1" applyFill="1" applyBorder="1" applyAlignment="1" applyProtection="1">
      <alignment horizontal="center" vertical="center"/>
    </xf>
    <xf numFmtId="164" fontId="31" fillId="0" borderId="18" xfId="1" applyNumberFormat="1" applyFont="1" applyFill="1" applyBorder="1" applyAlignment="1" applyProtection="1">
      <alignment horizontal="center" vertical="center"/>
    </xf>
    <xf numFmtId="0" fontId="31" fillId="0" borderId="13" xfId="1" applyNumberFormat="1" applyFont="1" applyFill="1" applyBorder="1" applyAlignment="1" applyProtection="1">
      <alignment horizontal="left" vertical="center"/>
      <protection locked="0"/>
    </xf>
    <xf numFmtId="0" fontId="31" fillId="0" borderId="14" xfId="0" applyNumberFormat="1" applyFont="1" applyFill="1" applyBorder="1" applyAlignment="1" applyProtection="1">
      <alignment horizontal="left" vertical="center"/>
    </xf>
    <xf numFmtId="0" fontId="31" fillId="0" borderId="10" xfId="0" applyNumberFormat="1" applyFont="1" applyFill="1" applyBorder="1" applyAlignment="1" applyProtection="1">
      <alignment horizontal="center" vertical="center"/>
    </xf>
    <xf numFmtId="0" fontId="31" fillId="2" borderId="12" xfId="1" applyNumberFormat="1" applyFont="1" applyFill="1" applyBorder="1" applyAlignment="1">
      <alignment vertical="center"/>
    </xf>
    <xf numFmtId="0" fontId="31" fillId="0" borderId="10" xfId="1" applyFont="1" applyFill="1" applyBorder="1" applyAlignment="1" applyProtection="1">
      <alignment horizontal="center" vertical="center"/>
      <protection locked="0"/>
    </xf>
    <xf numFmtId="2" fontId="6" fillId="0" borderId="10" xfId="1" applyNumberFormat="1" applyFont="1" applyFill="1" applyBorder="1" applyAlignment="1">
      <alignment horizontal="right" vertical="center"/>
    </xf>
    <xf numFmtId="2" fontId="29" fillId="18" borderId="10" xfId="1" applyNumberFormat="1" applyFont="1" applyFill="1" applyBorder="1" applyAlignment="1">
      <alignment horizontal="right" vertical="center" wrapText="1"/>
    </xf>
    <xf numFmtId="2" fontId="6" fillId="0" borderId="12" xfId="1" applyNumberFormat="1" applyFont="1" applyFill="1" applyBorder="1" applyAlignment="1">
      <alignment horizontal="right" vertical="top"/>
    </xf>
    <xf numFmtId="2" fontId="6" fillId="0" borderId="12" xfId="1" applyNumberFormat="1" applyFont="1" applyFill="1" applyBorder="1" applyAlignment="1">
      <alignment horizontal="right"/>
    </xf>
    <xf numFmtId="2" fontId="6" fillId="0" borderId="10" xfId="1" applyNumberFormat="1" applyFont="1" applyFill="1" applyBorder="1" applyAlignment="1">
      <alignment horizontal="right"/>
    </xf>
    <xf numFmtId="2" fontId="31" fillId="0" borderId="10" xfId="0" applyNumberFormat="1" applyFont="1" applyFill="1" applyBorder="1" applyAlignment="1" applyProtection="1">
      <alignment horizontal="right" vertical="center"/>
    </xf>
    <xf numFmtId="2" fontId="6" fillId="0" borderId="10" xfId="1" applyNumberFormat="1" applyFont="1" applyFill="1" applyBorder="1" applyAlignment="1" applyProtection="1">
      <alignment horizontal="right" vertical="center"/>
    </xf>
    <xf numFmtId="0" fontId="31" fillId="0" borderId="12" xfId="1" applyFont="1" applyFill="1" applyBorder="1" applyAlignment="1" applyProtection="1">
      <alignment vertical="top"/>
      <protection locked="0"/>
    </xf>
    <xf numFmtId="0" fontId="31" fillId="0" borderId="13" xfId="1" applyFont="1" applyFill="1" applyBorder="1" applyAlignment="1" applyProtection="1">
      <alignment horizontal="left" vertical="center"/>
      <protection locked="0"/>
    </xf>
    <xf numFmtId="0" fontId="31" fillId="0" borderId="12" xfId="1" applyFont="1" applyFill="1" applyBorder="1" applyAlignment="1">
      <alignment horizontal="center" vertical="center"/>
    </xf>
    <xf numFmtId="165" fontId="31" fillId="0" borderId="12" xfId="1" applyNumberFormat="1" applyFont="1" applyFill="1" applyBorder="1" applyAlignment="1">
      <alignment horizontal="right" vertical="top"/>
    </xf>
    <xf numFmtId="0" fontId="5" fillId="0" borderId="10" xfId="1" applyFont="1" applyFill="1" applyBorder="1" applyAlignment="1">
      <alignment horizontal="left" vertical="center"/>
    </xf>
    <xf numFmtId="0" fontId="5" fillId="0" borderId="23" xfId="0" applyFont="1" applyBorder="1"/>
    <xf numFmtId="164" fontId="17" fillId="9" borderId="14" xfId="1" applyNumberFormat="1" applyFont="1" applyFill="1" applyBorder="1" applyAlignment="1" applyProtection="1">
      <alignment horizontal="center" vertical="center"/>
    </xf>
    <xf numFmtId="0" fontId="5" fillId="0" borderId="35" xfId="0" applyFont="1" applyBorder="1"/>
    <xf numFmtId="164" fontId="31" fillId="0" borderId="10" xfId="1" applyNumberFormat="1" applyFont="1" applyFill="1" applyBorder="1" applyAlignment="1" applyProtection="1">
      <alignment horizontal="center" vertical="center"/>
    </xf>
    <xf numFmtId="0" fontId="31" fillId="0" borderId="12" xfId="1" applyFont="1" applyFill="1" applyBorder="1" applyAlignment="1" applyProtection="1">
      <alignment vertical="top"/>
    </xf>
    <xf numFmtId="0" fontId="31" fillId="0" borderId="14" xfId="1" applyFont="1" applyFill="1" applyBorder="1" applyAlignment="1">
      <alignment horizontal="left" vertical="center"/>
    </xf>
    <xf numFmtId="165" fontId="31" fillId="0" borderId="12" xfId="1" applyNumberFormat="1" applyFont="1" applyFill="1" applyBorder="1" applyAlignment="1">
      <alignment horizontal="right"/>
    </xf>
    <xf numFmtId="0" fontId="39" fillId="2" borderId="12" xfId="1" applyNumberFormat="1" applyFont="1" applyFill="1" applyBorder="1" applyAlignment="1">
      <alignment horizontal="center" vertical="center"/>
    </xf>
    <xf numFmtId="2" fontId="28" fillId="0" borderId="10" xfId="1" applyNumberFormat="1" applyFont="1" applyFill="1" applyBorder="1" applyAlignment="1">
      <alignment horizontal="right" vertical="center"/>
    </xf>
    <xf numFmtId="0" fontId="35" fillId="0" borderId="38" xfId="0" applyFont="1" applyBorder="1" applyAlignment="1"/>
    <xf numFmtId="0" fontId="35" fillId="0" borderId="39" xfId="0" applyFont="1" applyBorder="1" applyAlignment="1"/>
    <xf numFmtId="49" fontId="31" fillId="0" borderId="9" xfId="1" applyNumberFormat="1" applyFont="1" applyFill="1" applyBorder="1" applyAlignment="1" applyProtection="1">
      <alignment horizontal="center" vertical="center"/>
      <protection locked="0"/>
    </xf>
    <xf numFmtId="0" fontId="31" fillId="0" borderId="12" xfId="1" applyFont="1" applyFill="1" applyBorder="1" applyAlignment="1" applyProtection="1">
      <alignment horizontal="left" vertical="center"/>
    </xf>
    <xf numFmtId="0" fontId="5" fillId="0" borderId="11" xfId="1" applyFont="1" applyFill="1" applyBorder="1" applyAlignment="1" applyProtection="1">
      <protection locked="0"/>
    </xf>
    <xf numFmtId="0" fontId="8" fillId="0" borderId="9" xfId="1" applyFont="1" applyBorder="1" applyAlignment="1" applyProtection="1">
      <alignment horizontal="left" vertical="center"/>
      <protection locked="0"/>
    </xf>
    <xf numFmtId="0" fontId="31" fillId="0" borderId="11" xfId="1" applyFont="1" applyFill="1" applyBorder="1" applyAlignment="1" applyProtection="1">
      <protection locked="0"/>
    </xf>
    <xf numFmtId="0" fontId="31" fillId="0" borderId="16" xfId="1" applyFont="1" applyFill="1" applyBorder="1" applyAlignment="1" applyProtection="1">
      <alignment horizontal="left" vertical="center"/>
    </xf>
    <xf numFmtId="0" fontId="29" fillId="18" borderId="10" xfId="1" applyNumberFormat="1" applyFont="1" applyFill="1" applyBorder="1" applyAlignment="1" applyProtection="1">
      <alignment horizontal="left" vertical="center"/>
    </xf>
    <xf numFmtId="0" fontId="35" fillId="0" borderId="16" xfId="0" applyFont="1" applyBorder="1" applyAlignment="1"/>
    <xf numFmtId="0" fontId="31" fillId="0" borderId="12" xfId="1" applyNumberFormat="1" applyFont="1" applyFill="1" applyBorder="1" applyAlignment="1" applyProtection="1">
      <alignment horizontal="left" vertical="center"/>
    </xf>
    <xf numFmtId="0" fontId="31" fillId="0" borderId="12" xfId="0" applyNumberFormat="1" applyFont="1" applyFill="1" applyBorder="1" applyAlignment="1" applyProtection="1">
      <alignment horizontal="left" vertical="center"/>
      <protection locked="0"/>
    </xf>
    <xf numFmtId="0" fontId="31" fillId="0" borderId="12" xfId="1" applyNumberFormat="1" applyFont="1" applyFill="1" applyBorder="1" applyAlignment="1" applyProtection="1">
      <alignment horizontal="center" vertical="center"/>
      <protection locked="0"/>
    </xf>
    <xf numFmtId="0" fontId="31" fillId="0" borderId="12" xfId="1" applyNumberFormat="1" applyFont="1" applyFill="1" applyBorder="1" applyAlignment="1" applyProtection="1">
      <alignment horizontal="left" vertical="center"/>
      <protection locked="0"/>
    </xf>
    <xf numFmtId="0" fontId="31" fillId="0" borderId="12" xfId="0" applyNumberFormat="1" applyFont="1" applyFill="1" applyBorder="1" applyAlignment="1" applyProtection="1">
      <alignment horizontal="center" vertical="center"/>
    </xf>
    <xf numFmtId="165" fontId="31" fillId="0" borderId="10" xfId="1" applyNumberFormat="1" applyFont="1" applyFill="1" applyBorder="1" applyAlignment="1" applyProtection="1">
      <alignment horizontal="right" vertical="center"/>
    </xf>
    <xf numFmtId="0" fontId="6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40" xfId="0" applyBorder="1" applyAlignment="1" applyProtection="1">
      <alignment vertical="center"/>
      <protection locked="0"/>
    </xf>
    <xf numFmtId="0" fontId="31" fillId="0" borderId="12" xfId="0" applyFont="1" applyBorder="1" applyAlignment="1">
      <alignment vertical="center"/>
    </xf>
    <xf numFmtId="0" fontId="31" fillId="0" borderId="10" xfId="1" applyFont="1" applyFill="1" applyBorder="1" applyAlignment="1" applyProtection="1">
      <alignment horizontal="center" vertical="center"/>
    </xf>
    <xf numFmtId="0" fontId="29" fillId="0" borderId="9" xfId="1" applyFont="1" applyFill="1" applyBorder="1" applyAlignment="1" applyProtection="1">
      <alignment horizontal="left" vertical="center"/>
      <protection locked="0"/>
    </xf>
    <xf numFmtId="164" fontId="17" fillId="0" borderId="14" xfId="1" applyNumberFormat="1" applyFont="1" applyFill="1" applyBorder="1" applyAlignment="1" applyProtection="1">
      <alignment horizontal="center" vertical="center"/>
    </xf>
    <xf numFmtId="0" fontId="31" fillId="0" borderId="9" xfId="1" applyFont="1" applyBorder="1" applyAlignment="1" applyProtection="1">
      <alignment horizontal="right" vertical="center"/>
      <protection locked="0"/>
    </xf>
    <xf numFmtId="0" fontId="29" fillId="0" borderId="9" xfId="1" applyFont="1" applyBorder="1" applyAlignment="1" applyProtection="1">
      <alignment horizontal="left" vertical="center"/>
      <protection locked="0"/>
    </xf>
    <xf numFmtId="165" fontId="31" fillId="0" borderId="12" xfId="1" applyNumberFormat="1" applyFont="1" applyBorder="1" applyAlignment="1">
      <alignment vertical="top"/>
    </xf>
    <xf numFmtId="165" fontId="28" fillId="0" borderId="10" xfId="1" applyNumberFormat="1" applyFont="1" applyBorder="1" applyAlignment="1">
      <alignment horizontal="right"/>
    </xf>
    <xf numFmtId="165" fontId="28" fillId="0" borderId="12" xfId="1" applyNumberFormat="1" applyFont="1" applyBorder="1" applyAlignment="1"/>
    <xf numFmtId="165" fontId="38" fillId="0" borderId="12" xfId="1" applyNumberFormat="1" applyFont="1" applyBorder="1" applyAlignment="1"/>
    <xf numFmtId="0" fontId="6" fillId="0" borderId="12" xfId="0" applyFont="1" applyBorder="1" applyAlignment="1">
      <alignment wrapText="1"/>
    </xf>
    <xf numFmtId="165" fontId="31" fillId="0" borderId="10" xfId="1" applyNumberFormat="1" applyFont="1" applyBorder="1" applyAlignment="1"/>
    <xf numFmtId="9" fontId="31" fillId="3" borderId="10" xfId="1" applyNumberFormat="1" applyFont="1" applyFill="1" applyBorder="1" applyAlignment="1">
      <alignment horizontal="center" vertical="center"/>
    </xf>
    <xf numFmtId="0" fontId="29" fillId="0" borderId="16" xfId="1" applyFont="1" applyBorder="1" applyAlignment="1">
      <alignment horizontal="left" vertical="center"/>
    </xf>
    <xf numFmtId="0" fontId="29" fillId="0" borderId="9" xfId="0" applyNumberFormat="1" applyFont="1" applyFill="1" applyBorder="1" applyAlignment="1" applyProtection="1">
      <alignment horizontal="left" vertical="center"/>
      <protection locked="0"/>
    </xf>
    <xf numFmtId="0" fontId="6" fillId="14" borderId="10" xfId="1" applyNumberFormat="1" applyFont="1" applyFill="1" applyBorder="1" applyAlignment="1" applyProtection="1">
      <alignment horizontal="center" vertical="center"/>
    </xf>
    <xf numFmtId="164" fontId="40" fillId="4" borderId="10" xfId="1" applyNumberFormat="1" applyFont="1" applyFill="1" applyBorder="1" applyAlignment="1">
      <alignment horizontal="center" vertical="center"/>
    </xf>
    <xf numFmtId="164" fontId="40" fillId="4" borderId="10" xfId="1" applyNumberFormat="1" applyFont="1" applyFill="1" applyBorder="1" applyAlignment="1" applyProtection="1">
      <alignment horizontal="center" vertical="center"/>
    </xf>
    <xf numFmtId="0" fontId="40" fillId="0" borderId="12" xfId="1" applyFont="1" applyBorder="1" applyAlignment="1" applyProtection="1">
      <alignment horizontal="left" vertical="center"/>
      <protection locked="0"/>
    </xf>
    <xf numFmtId="164" fontId="40" fillId="0" borderId="18" xfId="1" applyNumberFormat="1" applyFont="1" applyBorder="1" applyAlignment="1">
      <alignment horizontal="center" vertical="center"/>
    </xf>
    <xf numFmtId="0" fontId="40" fillId="0" borderId="12" xfId="1" applyFont="1" applyBorder="1" applyAlignment="1" applyProtection="1">
      <alignment vertical="top"/>
      <protection locked="0"/>
    </xf>
    <xf numFmtId="0" fontId="40" fillId="0" borderId="12" xfId="1" applyFont="1" applyBorder="1" applyAlignment="1" applyProtection="1">
      <alignment horizontal="center" vertical="center"/>
      <protection locked="0"/>
    </xf>
    <xf numFmtId="0" fontId="40" fillId="0" borderId="11" xfId="1" applyFont="1" applyBorder="1" applyAlignment="1">
      <alignment horizontal="center" vertical="center"/>
    </xf>
    <xf numFmtId="0" fontId="40" fillId="0" borderId="13" xfId="1" applyFont="1" applyBorder="1" applyAlignment="1" applyProtection="1">
      <alignment horizontal="left" vertical="center"/>
      <protection locked="0"/>
    </xf>
    <xf numFmtId="0" fontId="40" fillId="0" borderId="12" xfId="1" applyFont="1" applyBorder="1" applyAlignment="1">
      <alignment horizontal="left" vertical="center"/>
    </xf>
    <xf numFmtId="0" fontId="40" fillId="0" borderId="12" xfId="1" applyFont="1" applyBorder="1" applyAlignment="1">
      <alignment horizontal="center" vertical="center"/>
    </xf>
    <xf numFmtId="165" fontId="40" fillId="0" borderId="12" xfId="1" applyNumberFormat="1" applyFont="1" applyBorder="1" applyAlignment="1">
      <alignment horizontal="right" vertical="top"/>
    </xf>
    <xf numFmtId="164" fontId="41" fillId="9" borderId="14" xfId="1" applyNumberFormat="1" applyFont="1" applyFill="1" applyBorder="1" applyAlignment="1">
      <alignment horizontal="center" vertical="center"/>
    </xf>
    <xf numFmtId="0" fontId="40" fillId="7" borderId="10" xfId="1" applyFont="1" applyFill="1" applyBorder="1" applyAlignment="1">
      <alignment horizontal="center" vertical="center"/>
    </xf>
    <xf numFmtId="0" fontId="40" fillId="0" borderId="10" xfId="1" applyFont="1" applyBorder="1" applyAlignment="1" applyProtection="1">
      <alignment horizontal="left" vertical="center" wrapText="1"/>
      <protection locked="0"/>
    </xf>
    <xf numFmtId="0" fontId="40" fillId="0" borderId="10" xfId="1" applyFont="1" applyBorder="1" applyAlignment="1" applyProtection="1">
      <alignment horizontal="center" vertical="center"/>
      <protection locked="0"/>
    </xf>
    <xf numFmtId="0" fontId="40" fillId="0" borderId="10" xfId="1" applyFont="1" applyBorder="1" applyAlignment="1">
      <alignment horizontal="center" vertical="center"/>
    </xf>
    <xf numFmtId="165" fontId="40" fillId="0" borderId="10" xfId="1" applyNumberFormat="1" applyFont="1" applyBorder="1" applyAlignment="1">
      <alignment horizontal="right" vertical="center"/>
    </xf>
    <xf numFmtId="0" fontId="40" fillId="0" borderId="10" xfId="1" applyFont="1" applyBorder="1" applyAlignment="1" applyProtection="1">
      <alignment horizontal="left" vertical="center"/>
      <protection locked="0"/>
    </xf>
    <xf numFmtId="0" fontId="42" fillId="0" borderId="16" xfId="0" applyFont="1" applyBorder="1" applyAlignment="1"/>
    <xf numFmtId="0" fontId="40" fillId="2" borderId="12" xfId="1" applyFont="1" applyFill="1" applyBorder="1" applyAlignment="1">
      <alignment vertical="center"/>
    </xf>
    <xf numFmtId="0" fontId="40" fillId="0" borderId="10" xfId="0" applyFont="1" applyBorder="1" applyAlignment="1" applyProtection="1"/>
    <xf numFmtId="0" fontId="40" fillId="0" borderId="10" xfId="0" applyFont="1" applyBorder="1"/>
    <xf numFmtId="0" fontId="40" fillId="0" borderId="0" xfId="1" applyFont="1" applyBorder="1" applyAlignment="1" applyProtection="1">
      <alignment vertical="top"/>
    </xf>
    <xf numFmtId="0" fontId="40" fillId="0" borderId="14" xfId="1" applyFont="1" applyBorder="1" applyAlignment="1">
      <alignment horizontal="left" vertical="center"/>
    </xf>
    <xf numFmtId="165" fontId="40" fillId="0" borderId="10" xfId="1" applyNumberFormat="1" applyFont="1" applyBorder="1" applyAlignment="1">
      <alignment horizontal="right" vertical="top"/>
    </xf>
    <xf numFmtId="0" fontId="40" fillId="0" borderId="16" xfId="1" applyFont="1" applyBorder="1" applyAlignment="1" applyProtection="1">
      <alignment horizontal="left" vertical="center"/>
    </xf>
    <xf numFmtId="0" fontId="40" fillId="7" borderId="10" xfId="1" applyNumberFormat="1" applyFont="1" applyFill="1" applyBorder="1" applyAlignment="1" applyProtection="1">
      <alignment horizontal="center" vertical="center"/>
    </xf>
    <xf numFmtId="0" fontId="40" fillId="0" borderId="10" xfId="1" applyFont="1" applyBorder="1" applyAlignment="1" applyProtection="1"/>
    <xf numFmtId="0" fontId="31" fillId="0" borderId="10" xfId="1" applyFont="1" applyFill="1" applyBorder="1" applyAlignment="1">
      <alignment horizontal="center" vertical="center"/>
    </xf>
    <xf numFmtId="0" fontId="5" fillId="0" borderId="16" xfId="0" applyFont="1" applyBorder="1" applyAlignment="1"/>
    <xf numFmtId="0" fontId="6" fillId="0" borderId="12" xfId="1" applyFont="1" applyBorder="1" applyAlignment="1" applyProtection="1">
      <alignment horizontal="left" vertical="center" wrapText="1"/>
      <protection locked="0"/>
    </xf>
    <xf numFmtId="0" fontId="6" fillId="0" borderId="10" xfId="1" applyFont="1" applyBorder="1" applyAlignment="1" applyProtection="1"/>
    <xf numFmtId="0" fontId="6" fillId="0" borderId="10" xfId="0" applyFont="1" applyBorder="1" applyAlignment="1" applyProtection="1"/>
    <xf numFmtId="0" fontId="40" fillId="0" borderId="12" xfId="1" applyFont="1" applyBorder="1" applyAlignment="1" applyProtection="1">
      <alignment horizontal="left" vertical="center"/>
    </xf>
    <xf numFmtId="49" fontId="40" fillId="0" borderId="9" xfId="1" applyNumberFormat="1" applyFont="1" applyBorder="1" applyAlignment="1" applyProtection="1">
      <alignment horizontal="center" vertical="center"/>
      <protection locked="0"/>
    </xf>
    <xf numFmtId="0" fontId="40" fillId="0" borderId="9" xfId="1" applyFont="1" applyBorder="1" applyAlignment="1" applyProtection="1">
      <alignment horizontal="right" vertical="center"/>
      <protection locked="0"/>
    </xf>
    <xf numFmtId="165" fontId="40" fillId="0" borderId="15" xfId="1" applyNumberFormat="1" applyFont="1" applyBorder="1" applyAlignment="1">
      <alignment horizontal="right" vertical="center"/>
    </xf>
    <xf numFmtId="0" fontId="43" fillId="0" borderId="10" xfId="1" applyFont="1" applyBorder="1" applyAlignment="1">
      <alignment horizontal="center" vertical="center"/>
    </xf>
    <xf numFmtId="164" fontId="40" fillId="0" borderId="10" xfId="1" applyNumberFormat="1" applyFont="1" applyBorder="1" applyAlignment="1">
      <alignment horizontal="center" vertical="center"/>
    </xf>
    <xf numFmtId="0" fontId="43" fillId="0" borderId="9" xfId="1" applyFont="1" applyBorder="1" applyAlignment="1" applyProtection="1">
      <alignment horizontal="left" vertical="center"/>
      <protection locked="0"/>
    </xf>
    <xf numFmtId="165" fontId="40" fillId="0" borderId="9" xfId="1" applyNumberFormat="1" applyFont="1" applyBorder="1" applyAlignment="1">
      <alignment horizontal="right" vertical="center"/>
    </xf>
    <xf numFmtId="0" fontId="40" fillId="0" borderId="15" xfId="1" applyFont="1" applyBorder="1" applyAlignment="1">
      <alignment horizontal="left" vertical="center"/>
    </xf>
    <xf numFmtId="0" fontId="40" fillId="0" borderId="18" xfId="1" applyFont="1" applyBorder="1" applyAlignment="1">
      <alignment horizontal="center" vertical="center"/>
    </xf>
    <xf numFmtId="0" fontId="40" fillId="0" borderId="9" xfId="1" applyFont="1" applyBorder="1" applyAlignment="1">
      <alignment horizontal="center" vertical="center"/>
    </xf>
    <xf numFmtId="0" fontId="40" fillId="0" borderId="20" xfId="1" applyFont="1" applyBorder="1" applyAlignment="1">
      <alignment horizontal="center" vertical="center"/>
    </xf>
    <xf numFmtId="0" fontId="40" fillId="0" borderId="18" xfId="1" applyFont="1" applyBorder="1" applyAlignment="1" applyProtection="1">
      <alignment horizontal="center" vertical="center"/>
    </xf>
    <xf numFmtId="0" fontId="40" fillId="0" borderId="0" xfId="1" applyFont="1" applyBorder="1" applyAlignment="1" applyProtection="1">
      <alignment horizontal="center"/>
    </xf>
    <xf numFmtId="0" fontId="5" fillId="0" borderId="41" xfId="1" applyFont="1" applyBorder="1" applyAlignment="1">
      <alignment horizontal="center"/>
    </xf>
    <xf numFmtId="0" fontId="40" fillId="3" borderId="10" xfId="1" applyFont="1" applyFill="1" applyBorder="1" applyAlignment="1">
      <alignment horizontal="center" vertical="center"/>
    </xf>
    <xf numFmtId="0" fontId="40" fillId="0" borderId="9" xfId="1" applyFont="1" applyBorder="1" applyAlignment="1" applyProtection="1">
      <alignment horizontal="left" vertical="center"/>
      <protection locked="0"/>
    </xf>
    <xf numFmtId="0" fontId="42" fillId="0" borderId="35" xfId="1" applyFont="1" applyBorder="1" applyAlignment="1"/>
    <xf numFmtId="2" fontId="40" fillId="0" borderId="10" xfId="1" applyNumberFormat="1" applyFont="1" applyBorder="1" applyAlignment="1">
      <alignment horizontal="right" vertical="center"/>
    </xf>
    <xf numFmtId="0" fontId="42" fillId="0" borderId="16" xfId="1" applyFont="1" applyBorder="1" applyAlignment="1"/>
    <xf numFmtId="0" fontId="40" fillId="0" borderId="14" xfId="0" applyFont="1" applyBorder="1" applyAlignment="1">
      <alignment horizontal="left" vertical="center"/>
    </xf>
    <xf numFmtId="164" fontId="40" fillId="0" borderId="10" xfId="1" applyNumberFormat="1" applyFont="1" applyFill="1" applyBorder="1" applyAlignment="1">
      <alignment horizontal="center" vertical="center"/>
    </xf>
    <xf numFmtId="17" fontId="31" fillId="3" borderId="10" xfId="1" applyNumberFormat="1" applyFont="1" applyFill="1" applyBorder="1" applyAlignment="1">
      <alignment horizontal="center" vertical="center"/>
    </xf>
    <xf numFmtId="0" fontId="40" fillId="3" borderId="1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664" Type="http://schemas.openxmlformats.org/officeDocument/2006/relationships/revisionLog" Target="revisionLog20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0D392DF-DEDB-4BEA-A178-1D08B71BD4F3}" diskRevisions="1" revisionId="6492" version="2">
  <header guid="{40D392DF-DEDB-4BEA-A178-1D08B71BD4F3}" dateTime="2019-03-03T20:31:27" maxSheetId="5" userName="Алексей Кривошеин" r:id="rId664">
    <sheetIdMap count="4">
      <sheetId val="1"/>
      <sheetId val="2"/>
      <sheetId val="3"/>
      <sheetId val="4"/>
    </sheetIdMap>
  </header>
</header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D97C0453_9A2C_4CB5_9C01_EB432655F722_.wvu.PrintArea" hidden="1" oldHidden="1">
    <formula>'2017'!$B$1218:$E$1230</formula>
  </rdn>
  <rdn rId="0" localSheetId="2" customView="1" name="Z_D97C0453_9A2C_4CB5_9C01_EB432655F722_.wvu.FilterData" hidden="1" oldHidden="1">
    <formula>'2017'!$A$1:$S$1158</formula>
  </rdn>
  <rdn rId="0" localSheetId="3" customView="1" name="Z_D97C0453_9A2C_4CB5_9C01_EB432655F722_.wvu.FilterData" hidden="1" oldHidden="1">
    <formula>'2018'!$A$1:$S$200</formula>
  </rdn>
  <rdn rId="0" localSheetId="4" customView="1" name="Z_D97C0453_9A2C_4CB5_9C01_EB432655F722_.wvu.FilterData" hidden="1" oldHidden="1">
    <formula>'2019'!$A$1:$S$92</formula>
  </rdn>
  <rcv guid="{D97C0453-9A2C-4CB5-9C01-EB432655F72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13.bin"/><Relationship Id="rId7" Type="http://schemas.openxmlformats.org/officeDocument/2006/relationships/printerSettings" Target="../printerSettings/printerSettings17.bin"/><Relationship Id="rId12" Type="http://schemas.openxmlformats.org/officeDocument/2006/relationships/comments" Target="../comments2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printerSettings" Target="../printerSettings/printerSettings16.bin"/><Relationship Id="rId11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4.bin"/><Relationship Id="rId9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10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D97C0453-9A2C-4CB5-9C01-EB432655F722}">
      <pageMargins left="0.7" right="0.7" top="0.75" bottom="0.75" header="0.3" footer="0.3"/>
    </customSheetView>
    <customSheetView guid="{D14BFF62-9726-4F27-BBFA-24BEF7221006}">
      <pageMargins left="0.7" right="0.7" top="0.75" bottom="0.75" header="0.3" footer="0.3"/>
    </customSheetView>
    <customSheetView guid="{6AD78563-C1ED-414D-AD0F-8D0AD7C2188B}">
      <pageMargins left="0.7" right="0.7" top="0.75" bottom="0.75" header="0.3" footer="0.3"/>
    </customSheetView>
    <customSheetView guid="{6D820CD8-0807-4579-A68C-DCDD9F072B03}">
      <pageMargins left="0.7" right="0.7" top="0.75" bottom="0.75" header="0.3" footer="0.3"/>
    </customSheetView>
    <customSheetView guid="{3DED0AFE-25C5-46D7-A99A-0FAE2CBB035A}">
      <pageMargins left="0.7" right="0.7" top="0.75" bottom="0.75" header="0.3" footer="0.3"/>
    </customSheetView>
    <customSheetView guid="{6AE6826B-F9EE-4E8A-8050-C01D3E5304B2}">
      <pageMargins left="0.7" right="0.7" top="0.75" bottom="0.75" header="0.3" footer="0.3"/>
    </customSheetView>
    <customSheetView guid="{42DBBBDF-7793-4826-940B-F850BDEC1324}">
      <pageMargins left="0.7" right="0.7" top="0.75" bottom="0.75" header="0.3" footer="0.3"/>
    </customSheetView>
    <customSheetView guid="{22E1B0B7-DD7F-4EC3-9922-26D3E7C738FA}">
      <pageMargins left="0.7" right="0.7" top="0.75" bottom="0.75" header="0.3" footer="0.3"/>
    </customSheetView>
    <customSheetView guid="{75FAF953-05A8-4D8B-BD00-A68065974E5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01"/>
  <sheetViews>
    <sheetView zoomScaleNormal="100" workbookViewId="0">
      <pane xSplit="7" ySplit="1" topLeftCell="J329" activePane="bottomRight" state="frozen"/>
      <selection pane="topRight" activeCell="H1" sqref="H1"/>
      <selection pane="bottomLeft" activeCell="A2" sqref="A2"/>
      <selection pane="bottomRight" activeCell="R306" sqref="R306"/>
    </sheetView>
  </sheetViews>
  <sheetFormatPr defaultColWidth="9.140625" defaultRowHeight="12.75" x14ac:dyDescent="0.2"/>
  <cols>
    <col min="1" max="1" width="4.140625" style="17" customWidth="1"/>
    <col min="2" max="2" width="5.7109375" style="17" customWidth="1"/>
    <col min="3" max="3" width="21" style="17" customWidth="1"/>
    <col min="4" max="4" width="45" style="17" customWidth="1"/>
    <col min="5" max="5" width="5.7109375" style="17" customWidth="1"/>
    <col min="6" max="6" width="5.85546875" style="17" customWidth="1"/>
    <col min="7" max="7" width="9.5703125" style="17" customWidth="1"/>
    <col min="8" max="8" width="24" style="17" customWidth="1"/>
    <col min="9" max="9" width="26" style="17" customWidth="1"/>
    <col min="10" max="11" width="9.140625" style="17" customWidth="1"/>
    <col min="12" max="12" width="13.28515625" style="17" customWidth="1"/>
    <col min="13" max="13" width="15.28515625" style="17" customWidth="1"/>
    <col min="14" max="14" width="11" style="17" customWidth="1"/>
    <col min="15" max="15" width="12.28515625" style="315" customWidth="1"/>
    <col min="16" max="16" width="13.140625" style="17" customWidth="1"/>
    <col min="17" max="17" width="14.42578125" style="17" customWidth="1"/>
    <col min="18" max="18" width="22.5703125" style="17" customWidth="1"/>
    <col min="19" max="19" width="13.42578125" style="17" customWidth="1"/>
    <col min="20" max="20" width="9.140625" style="17"/>
    <col min="21" max="21" width="14.28515625" style="17" customWidth="1"/>
    <col min="22" max="22" width="21.85546875" style="17" customWidth="1"/>
    <col min="23" max="16384" width="9.140625" style="17"/>
  </cols>
  <sheetData>
    <row r="1" spans="1:22" ht="3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2" t="s">
        <v>17</v>
      </c>
      <c r="S1" s="12" t="s">
        <v>18</v>
      </c>
      <c r="T1" s="14"/>
      <c r="U1" s="15" t="s">
        <v>19</v>
      </c>
      <c r="V1" s="16" t="s">
        <v>20</v>
      </c>
    </row>
    <row r="2" spans="1:22" ht="12.75" customHeight="1" x14ac:dyDescent="0.2">
      <c r="A2" s="18" t="s">
        <v>21</v>
      </c>
      <c r="B2" s="19">
        <v>2360</v>
      </c>
      <c r="C2" s="20" t="s">
        <v>22</v>
      </c>
      <c r="D2" s="21" t="s">
        <v>23</v>
      </c>
      <c r="E2" s="22">
        <v>3</v>
      </c>
      <c r="F2" s="23" t="s">
        <v>24</v>
      </c>
      <c r="G2" s="24">
        <v>42737</v>
      </c>
      <c r="H2" s="25" t="s">
        <v>25</v>
      </c>
      <c r="I2" s="26"/>
      <c r="J2" s="27"/>
      <c r="K2" s="28"/>
      <c r="L2" s="29">
        <v>53585</v>
      </c>
      <c r="M2" s="30">
        <f t="shared" ref="M2:M65" si="0">L2*1.18</f>
        <v>63230.299999999996</v>
      </c>
      <c r="N2" s="31"/>
      <c r="O2" s="32">
        <v>1</v>
      </c>
      <c r="P2" s="33" t="s">
        <v>26</v>
      </c>
      <c r="Q2" s="34" t="s">
        <v>27</v>
      </c>
      <c r="R2" s="35" t="s">
        <v>28</v>
      </c>
      <c r="S2" s="36">
        <f t="shared" ref="S2:S65" si="1">M2*E2</f>
        <v>189690.9</v>
      </c>
      <c r="T2" s="37"/>
      <c r="U2" s="38">
        <f t="shared" ref="U2:U65" si="2">S2/1.18</f>
        <v>160755</v>
      </c>
      <c r="V2" s="39"/>
    </row>
    <row r="3" spans="1:22" x14ac:dyDescent="0.2">
      <c r="A3" s="18" t="s">
        <v>21</v>
      </c>
      <c r="B3" s="19">
        <v>2361</v>
      </c>
      <c r="C3" s="20" t="s">
        <v>22</v>
      </c>
      <c r="D3" s="21" t="s">
        <v>29</v>
      </c>
      <c r="E3" s="22">
        <v>1</v>
      </c>
      <c r="F3" s="23" t="s">
        <v>24</v>
      </c>
      <c r="G3" s="24">
        <v>42737</v>
      </c>
      <c r="H3" s="25" t="s">
        <v>30</v>
      </c>
      <c r="I3" s="26"/>
      <c r="J3" s="27"/>
      <c r="K3" s="28"/>
      <c r="L3" s="29">
        <v>8355</v>
      </c>
      <c r="M3" s="30">
        <f t="shared" si="0"/>
        <v>9858.9</v>
      </c>
      <c r="N3" s="31"/>
      <c r="O3" s="32">
        <v>1</v>
      </c>
      <c r="P3" s="33" t="s">
        <v>26</v>
      </c>
      <c r="Q3" s="34" t="s">
        <v>27</v>
      </c>
      <c r="R3" s="35" t="s">
        <v>28</v>
      </c>
      <c r="S3" s="36">
        <f t="shared" si="1"/>
        <v>9858.9</v>
      </c>
      <c r="T3" s="37"/>
      <c r="U3" s="38">
        <f t="shared" si="2"/>
        <v>8355</v>
      </c>
      <c r="V3" s="39"/>
    </row>
    <row r="4" spans="1:22" ht="25.5" x14ac:dyDescent="0.2">
      <c r="A4" s="18" t="s">
        <v>21</v>
      </c>
      <c r="B4" s="19">
        <v>2362</v>
      </c>
      <c r="C4" s="20" t="s">
        <v>22</v>
      </c>
      <c r="D4" s="21" t="s">
        <v>31</v>
      </c>
      <c r="E4" s="22">
        <v>4</v>
      </c>
      <c r="F4" s="23" t="s">
        <v>24</v>
      </c>
      <c r="G4" s="24">
        <v>42737</v>
      </c>
      <c r="H4" s="25" t="s">
        <v>32</v>
      </c>
      <c r="I4" s="26"/>
      <c r="J4" s="27"/>
      <c r="K4" s="28"/>
      <c r="L4" s="29">
        <v>7810</v>
      </c>
      <c r="M4" s="30">
        <f t="shared" si="0"/>
        <v>9215.7999999999993</v>
      </c>
      <c r="N4" s="31"/>
      <c r="O4" s="32">
        <v>2</v>
      </c>
      <c r="P4" s="33" t="s">
        <v>26</v>
      </c>
      <c r="Q4" s="34" t="s">
        <v>33</v>
      </c>
      <c r="R4" s="35" t="s">
        <v>28</v>
      </c>
      <c r="S4" s="36">
        <f t="shared" si="1"/>
        <v>36863.199999999997</v>
      </c>
      <c r="T4" s="37"/>
      <c r="U4" s="38">
        <f t="shared" si="2"/>
        <v>31240</v>
      </c>
      <c r="V4" s="39"/>
    </row>
    <row r="5" spans="1:22" x14ac:dyDescent="0.2">
      <c r="A5" s="18" t="s">
        <v>21</v>
      </c>
      <c r="B5" s="19">
        <v>2363</v>
      </c>
      <c r="C5" s="20" t="s">
        <v>22</v>
      </c>
      <c r="D5" s="21" t="s">
        <v>34</v>
      </c>
      <c r="E5" s="22">
        <v>19</v>
      </c>
      <c r="F5" s="23" t="s">
        <v>24</v>
      </c>
      <c r="G5" s="24">
        <v>42737</v>
      </c>
      <c r="H5" s="25" t="s">
        <v>32</v>
      </c>
      <c r="I5" s="26"/>
      <c r="J5" s="27"/>
      <c r="K5" s="28"/>
      <c r="L5" s="29">
        <v>11820</v>
      </c>
      <c r="M5" s="30">
        <f t="shared" si="0"/>
        <v>13947.599999999999</v>
      </c>
      <c r="N5" s="31"/>
      <c r="O5" s="32">
        <v>2</v>
      </c>
      <c r="P5" s="33" t="s">
        <v>26</v>
      </c>
      <c r="Q5" s="34" t="s">
        <v>33</v>
      </c>
      <c r="R5" s="35" t="s">
        <v>28</v>
      </c>
      <c r="S5" s="36">
        <f t="shared" si="1"/>
        <v>265004.39999999997</v>
      </c>
      <c r="T5" s="37"/>
      <c r="U5" s="38">
        <f t="shared" si="2"/>
        <v>224579.99999999997</v>
      </c>
      <c r="V5" s="39"/>
    </row>
    <row r="6" spans="1:22" x14ac:dyDescent="0.2">
      <c r="A6" s="18" t="s">
        <v>21</v>
      </c>
      <c r="B6" s="19">
        <v>2364</v>
      </c>
      <c r="C6" s="20" t="s">
        <v>22</v>
      </c>
      <c r="D6" s="21" t="s">
        <v>35</v>
      </c>
      <c r="E6" s="22">
        <v>7</v>
      </c>
      <c r="F6" s="23" t="s">
        <v>24</v>
      </c>
      <c r="G6" s="24">
        <v>42737</v>
      </c>
      <c r="H6" s="25" t="s">
        <v>32</v>
      </c>
      <c r="I6" s="26"/>
      <c r="J6" s="27"/>
      <c r="K6" s="28"/>
      <c r="L6" s="29">
        <v>8815</v>
      </c>
      <c r="M6" s="30">
        <f t="shared" si="0"/>
        <v>10401.699999999999</v>
      </c>
      <c r="N6" s="31"/>
      <c r="O6" s="32">
        <v>2</v>
      </c>
      <c r="P6" s="33" t="s">
        <v>26</v>
      </c>
      <c r="Q6" s="34" t="s">
        <v>33</v>
      </c>
      <c r="R6" s="35" t="s">
        <v>28</v>
      </c>
      <c r="S6" s="36">
        <f t="shared" si="1"/>
        <v>72811.899999999994</v>
      </c>
      <c r="T6" s="37"/>
      <c r="U6" s="38">
        <f t="shared" si="2"/>
        <v>61705</v>
      </c>
      <c r="V6" s="39"/>
    </row>
    <row r="7" spans="1:22" x14ac:dyDescent="0.2">
      <c r="A7" s="18" t="s">
        <v>21</v>
      </c>
      <c r="B7" s="19">
        <v>2365</v>
      </c>
      <c r="C7" s="20" t="s">
        <v>22</v>
      </c>
      <c r="D7" s="21" t="s">
        <v>36</v>
      </c>
      <c r="E7" s="22">
        <v>7</v>
      </c>
      <c r="F7" s="23" t="s">
        <v>24</v>
      </c>
      <c r="G7" s="24">
        <v>42737</v>
      </c>
      <c r="H7" s="25" t="s">
        <v>32</v>
      </c>
      <c r="I7" s="26"/>
      <c r="J7" s="27"/>
      <c r="K7" s="28"/>
      <c r="L7" s="29">
        <v>8415</v>
      </c>
      <c r="M7" s="30">
        <f t="shared" si="0"/>
        <v>9929.6999999999989</v>
      </c>
      <c r="N7" s="31"/>
      <c r="O7" s="32">
        <v>2</v>
      </c>
      <c r="P7" s="33" t="s">
        <v>26</v>
      </c>
      <c r="Q7" s="34" t="s">
        <v>33</v>
      </c>
      <c r="R7" s="35" t="s">
        <v>28</v>
      </c>
      <c r="S7" s="36">
        <f t="shared" si="1"/>
        <v>69507.899999999994</v>
      </c>
      <c r="T7" s="37"/>
      <c r="U7" s="38">
        <f t="shared" si="2"/>
        <v>58905</v>
      </c>
      <c r="V7" s="39"/>
    </row>
    <row r="8" spans="1:22" x14ac:dyDescent="0.2">
      <c r="A8" s="18" t="s">
        <v>21</v>
      </c>
      <c r="B8" s="19">
        <v>2366</v>
      </c>
      <c r="C8" s="20" t="s">
        <v>22</v>
      </c>
      <c r="D8" s="21" t="s">
        <v>37</v>
      </c>
      <c r="E8" s="22">
        <v>3</v>
      </c>
      <c r="F8" s="23" t="s">
        <v>24</v>
      </c>
      <c r="G8" s="24">
        <v>42737</v>
      </c>
      <c r="H8" s="25" t="s">
        <v>32</v>
      </c>
      <c r="I8" s="26"/>
      <c r="J8" s="27"/>
      <c r="K8" s="28"/>
      <c r="L8" s="29">
        <v>8210</v>
      </c>
      <c r="M8" s="30">
        <f t="shared" si="0"/>
        <v>9687.7999999999993</v>
      </c>
      <c r="N8" s="31"/>
      <c r="O8" s="32">
        <v>2</v>
      </c>
      <c r="P8" s="33" t="s">
        <v>26</v>
      </c>
      <c r="Q8" s="34" t="s">
        <v>33</v>
      </c>
      <c r="R8" s="35" t="s">
        <v>28</v>
      </c>
      <c r="S8" s="36">
        <f t="shared" si="1"/>
        <v>29063.399999999998</v>
      </c>
      <c r="T8" s="37"/>
      <c r="U8" s="38">
        <f t="shared" si="2"/>
        <v>24630</v>
      </c>
      <c r="V8" s="39"/>
    </row>
    <row r="9" spans="1:22" x14ac:dyDescent="0.2">
      <c r="A9" s="18" t="s">
        <v>21</v>
      </c>
      <c r="B9" s="19">
        <v>2367</v>
      </c>
      <c r="C9" s="20" t="s">
        <v>22</v>
      </c>
      <c r="D9" s="21" t="s">
        <v>38</v>
      </c>
      <c r="E9" s="22">
        <v>3</v>
      </c>
      <c r="F9" s="23" t="s">
        <v>24</v>
      </c>
      <c r="G9" s="24">
        <v>42737</v>
      </c>
      <c r="H9" s="25" t="s">
        <v>32</v>
      </c>
      <c r="I9" s="26"/>
      <c r="J9" s="27"/>
      <c r="K9" s="28"/>
      <c r="L9" s="29">
        <v>8010</v>
      </c>
      <c r="M9" s="30">
        <f t="shared" si="0"/>
        <v>9451.7999999999993</v>
      </c>
      <c r="N9" s="31"/>
      <c r="O9" s="32">
        <v>2</v>
      </c>
      <c r="P9" s="33" t="s">
        <v>26</v>
      </c>
      <c r="Q9" s="34" t="s">
        <v>33</v>
      </c>
      <c r="R9" s="35" t="s">
        <v>28</v>
      </c>
      <c r="S9" s="36">
        <f t="shared" si="1"/>
        <v>28355.399999999998</v>
      </c>
      <c r="T9" s="37"/>
      <c r="U9" s="38">
        <f t="shared" si="2"/>
        <v>24030</v>
      </c>
      <c r="V9" s="39"/>
    </row>
    <row r="10" spans="1:22" x14ac:dyDescent="0.2">
      <c r="A10" s="18" t="s">
        <v>21</v>
      </c>
      <c r="B10" s="19">
        <v>2368</v>
      </c>
      <c r="C10" s="20" t="s">
        <v>22</v>
      </c>
      <c r="D10" s="21" t="s">
        <v>39</v>
      </c>
      <c r="E10" s="22">
        <v>1</v>
      </c>
      <c r="F10" s="23" t="s">
        <v>24</v>
      </c>
      <c r="G10" s="24">
        <v>42737</v>
      </c>
      <c r="H10" s="25" t="s">
        <v>40</v>
      </c>
      <c r="I10" s="26"/>
      <c r="J10" s="27"/>
      <c r="K10" s="28"/>
      <c r="L10" s="29">
        <v>15690</v>
      </c>
      <c r="M10" s="30">
        <f t="shared" si="0"/>
        <v>18514.2</v>
      </c>
      <c r="N10" s="31"/>
      <c r="O10" s="32">
        <v>2</v>
      </c>
      <c r="P10" s="33" t="s">
        <v>26</v>
      </c>
      <c r="Q10" s="34" t="s">
        <v>33</v>
      </c>
      <c r="R10" s="35" t="s">
        <v>28</v>
      </c>
      <c r="S10" s="36">
        <f t="shared" si="1"/>
        <v>18514.2</v>
      </c>
      <c r="T10" s="37"/>
      <c r="U10" s="38">
        <f t="shared" si="2"/>
        <v>15690.000000000002</v>
      </c>
      <c r="V10" s="39"/>
    </row>
    <row r="11" spans="1:22" x14ac:dyDescent="0.2">
      <c r="A11" s="18" t="s">
        <v>21</v>
      </c>
      <c r="B11" s="19">
        <v>2369</v>
      </c>
      <c r="C11" s="20" t="s">
        <v>22</v>
      </c>
      <c r="D11" s="21" t="s">
        <v>41</v>
      </c>
      <c r="E11" s="22">
        <v>1</v>
      </c>
      <c r="F11" s="23" t="s">
        <v>24</v>
      </c>
      <c r="G11" s="24">
        <v>42737</v>
      </c>
      <c r="H11" s="25" t="s">
        <v>40</v>
      </c>
      <c r="I11" s="26"/>
      <c r="J11" s="27"/>
      <c r="K11" s="28"/>
      <c r="L11" s="29">
        <v>14850</v>
      </c>
      <c r="M11" s="30">
        <f t="shared" si="0"/>
        <v>17523</v>
      </c>
      <c r="N11" s="31"/>
      <c r="O11" s="32">
        <v>2</v>
      </c>
      <c r="P11" s="33" t="s">
        <v>26</v>
      </c>
      <c r="Q11" s="34" t="s">
        <v>33</v>
      </c>
      <c r="R11" s="35" t="s">
        <v>28</v>
      </c>
      <c r="S11" s="36">
        <f t="shared" si="1"/>
        <v>17523</v>
      </c>
      <c r="T11" s="37"/>
      <c r="U11" s="38">
        <f t="shared" si="2"/>
        <v>14850</v>
      </c>
      <c r="V11" s="39"/>
    </row>
    <row r="12" spans="1:22" x14ac:dyDescent="0.2">
      <c r="A12" s="18" t="s">
        <v>21</v>
      </c>
      <c r="B12" s="19">
        <v>2370</v>
      </c>
      <c r="C12" s="20" t="s">
        <v>22</v>
      </c>
      <c r="D12" s="21" t="s">
        <v>42</v>
      </c>
      <c r="E12" s="22">
        <v>1</v>
      </c>
      <c r="F12" s="23" t="s">
        <v>24</v>
      </c>
      <c r="G12" s="24">
        <v>42737</v>
      </c>
      <c r="H12" s="25" t="s">
        <v>40</v>
      </c>
      <c r="I12" s="26"/>
      <c r="J12" s="27"/>
      <c r="K12" s="28"/>
      <c r="L12" s="29">
        <v>14175</v>
      </c>
      <c r="M12" s="30">
        <f t="shared" si="0"/>
        <v>16726.5</v>
      </c>
      <c r="N12" s="31"/>
      <c r="O12" s="32">
        <v>2</v>
      </c>
      <c r="P12" s="33" t="s">
        <v>26</v>
      </c>
      <c r="Q12" s="34" t="s">
        <v>43</v>
      </c>
      <c r="R12" s="35" t="s">
        <v>28</v>
      </c>
      <c r="S12" s="36">
        <f t="shared" si="1"/>
        <v>16726.5</v>
      </c>
      <c r="T12" s="37"/>
      <c r="U12" s="38">
        <f t="shared" si="2"/>
        <v>14175</v>
      </c>
      <c r="V12" s="39"/>
    </row>
    <row r="13" spans="1:22" x14ac:dyDescent="0.2">
      <c r="A13" s="18" t="s">
        <v>21</v>
      </c>
      <c r="B13" s="19">
        <v>2371</v>
      </c>
      <c r="C13" s="20" t="s">
        <v>22</v>
      </c>
      <c r="D13" s="21" t="s">
        <v>44</v>
      </c>
      <c r="E13" s="22">
        <v>1</v>
      </c>
      <c r="F13" s="23" t="s">
        <v>24</v>
      </c>
      <c r="G13" s="24">
        <v>42737</v>
      </c>
      <c r="H13" s="25" t="s">
        <v>40</v>
      </c>
      <c r="I13" s="26"/>
      <c r="J13" s="27"/>
      <c r="K13" s="28"/>
      <c r="L13" s="29">
        <v>13960</v>
      </c>
      <c r="M13" s="30">
        <f t="shared" si="0"/>
        <v>16472.8</v>
      </c>
      <c r="N13" s="31"/>
      <c r="O13" s="32">
        <v>2</v>
      </c>
      <c r="P13" s="33" t="s">
        <v>26</v>
      </c>
      <c r="Q13" s="34" t="s">
        <v>33</v>
      </c>
      <c r="R13" s="35" t="s">
        <v>28</v>
      </c>
      <c r="S13" s="36">
        <f t="shared" si="1"/>
        <v>16472.8</v>
      </c>
      <c r="T13" s="37"/>
      <c r="U13" s="38">
        <f t="shared" si="2"/>
        <v>13960</v>
      </c>
      <c r="V13" s="39"/>
    </row>
    <row r="14" spans="1:22" x14ac:dyDescent="0.2">
      <c r="A14" s="18" t="s">
        <v>21</v>
      </c>
      <c r="B14" s="19">
        <v>2372</v>
      </c>
      <c r="C14" s="20" t="s">
        <v>22</v>
      </c>
      <c r="D14" s="21" t="s">
        <v>45</v>
      </c>
      <c r="E14" s="22">
        <v>2</v>
      </c>
      <c r="F14" s="23" t="s">
        <v>24</v>
      </c>
      <c r="G14" s="24">
        <v>42737</v>
      </c>
      <c r="H14" s="25" t="s">
        <v>40</v>
      </c>
      <c r="I14" s="26"/>
      <c r="J14" s="27"/>
      <c r="K14" s="28"/>
      <c r="L14" s="29">
        <v>13500</v>
      </c>
      <c r="M14" s="30">
        <f t="shared" si="0"/>
        <v>15930</v>
      </c>
      <c r="N14" s="31"/>
      <c r="O14" s="32">
        <v>2</v>
      </c>
      <c r="P14" s="33" t="s">
        <v>26</v>
      </c>
      <c r="Q14" s="34" t="s">
        <v>33</v>
      </c>
      <c r="R14" s="35" t="s">
        <v>28</v>
      </c>
      <c r="S14" s="36">
        <f t="shared" si="1"/>
        <v>31860</v>
      </c>
      <c r="T14" s="37"/>
      <c r="U14" s="38">
        <f t="shared" si="2"/>
        <v>27000</v>
      </c>
      <c r="V14" s="39"/>
    </row>
    <row r="15" spans="1:22" x14ac:dyDescent="0.2">
      <c r="A15" s="18" t="s">
        <v>21</v>
      </c>
      <c r="B15" s="19">
        <v>2373</v>
      </c>
      <c r="C15" s="20" t="s">
        <v>22</v>
      </c>
      <c r="D15" s="21" t="s">
        <v>46</v>
      </c>
      <c r="E15" s="22">
        <v>1</v>
      </c>
      <c r="F15" s="23" t="s">
        <v>24</v>
      </c>
      <c r="G15" s="24">
        <v>42737</v>
      </c>
      <c r="H15" s="25" t="s">
        <v>40</v>
      </c>
      <c r="I15" s="26"/>
      <c r="J15" s="27"/>
      <c r="K15" s="28"/>
      <c r="L15" s="29">
        <v>13430</v>
      </c>
      <c r="M15" s="30">
        <f t="shared" si="0"/>
        <v>15847.4</v>
      </c>
      <c r="N15" s="31"/>
      <c r="O15" s="32">
        <v>2</v>
      </c>
      <c r="P15" s="33" t="s">
        <v>26</v>
      </c>
      <c r="Q15" s="34" t="s">
        <v>33</v>
      </c>
      <c r="R15" s="35" t="s">
        <v>28</v>
      </c>
      <c r="S15" s="36">
        <f t="shared" si="1"/>
        <v>15847.4</v>
      </c>
      <c r="T15" s="37"/>
      <c r="U15" s="38">
        <f t="shared" si="2"/>
        <v>13430</v>
      </c>
      <c r="V15" s="39"/>
    </row>
    <row r="16" spans="1:22" x14ac:dyDescent="0.2">
      <c r="A16" s="18" t="s">
        <v>21</v>
      </c>
      <c r="B16" s="19">
        <v>2374</v>
      </c>
      <c r="C16" s="20" t="s">
        <v>22</v>
      </c>
      <c r="D16" s="21" t="s">
        <v>47</v>
      </c>
      <c r="E16" s="22">
        <v>1</v>
      </c>
      <c r="F16" s="23" t="s">
        <v>24</v>
      </c>
      <c r="G16" s="24">
        <v>42737</v>
      </c>
      <c r="H16" s="25" t="s">
        <v>40</v>
      </c>
      <c r="I16" s="26"/>
      <c r="J16" s="27"/>
      <c r="K16" s="28"/>
      <c r="L16" s="29">
        <v>13055</v>
      </c>
      <c r="M16" s="30">
        <f t="shared" si="0"/>
        <v>15404.9</v>
      </c>
      <c r="N16" s="31"/>
      <c r="O16" s="32">
        <v>2</v>
      </c>
      <c r="P16" s="33" t="s">
        <v>26</v>
      </c>
      <c r="Q16" s="34" t="s">
        <v>33</v>
      </c>
      <c r="R16" s="35" t="s">
        <v>28</v>
      </c>
      <c r="S16" s="36">
        <f t="shared" si="1"/>
        <v>15404.9</v>
      </c>
      <c r="T16" s="37"/>
      <c r="U16" s="38">
        <f t="shared" si="2"/>
        <v>13055</v>
      </c>
      <c r="V16" s="39"/>
    </row>
    <row r="17" spans="1:22" x14ac:dyDescent="0.2">
      <c r="A17" s="18" t="s">
        <v>21</v>
      </c>
      <c r="B17" s="19">
        <v>2375</v>
      </c>
      <c r="C17" s="20" t="s">
        <v>22</v>
      </c>
      <c r="D17" s="21" t="s">
        <v>48</v>
      </c>
      <c r="E17" s="22">
        <v>1</v>
      </c>
      <c r="F17" s="23" t="s">
        <v>24</v>
      </c>
      <c r="G17" s="24">
        <v>42737</v>
      </c>
      <c r="H17" s="25" t="s">
        <v>40</v>
      </c>
      <c r="I17" s="26"/>
      <c r="J17" s="27"/>
      <c r="K17" s="28"/>
      <c r="L17" s="29">
        <v>12950</v>
      </c>
      <c r="M17" s="30">
        <f t="shared" si="0"/>
        <v>15281</v>
      </c>
      <c r="N17" s="31"/>
      <c r="O17" s="32">
        <v>2</v>
      </c>
      <c r="P17" s="33" t="s">
        <v>26</v>
      </c>
      <c r="Q17" s="34" t="s">
        <v>33</v>
      </c>
      <c r="R17" s="35" t="s">
        <v>28</v>
      </c>
      <c r="S17" s="36">
        <f t="shared" si="1"/>
        <v>15281</v>
      </c>
      <c r="T17" s="37"/>
      <c r="U17" s="38">
        <f t="shared" si="2"/>
        <v>12950</v>
      </c>
      <c r="V17" s="39"/>
    </row>
    <row r="18" spans="1:22" x14ac:dyDescent="0.2">
      <c r="A18" s="18" t="s">
        <v>21</v>
      </c>
      <c r="B18" s="19">
        <v>2376</v>
      </c>
      <c r="C18" s="20" t="s">
        <v>22</v>
      </c>
      <c r="D18" s="21" t="s">
        <v>49</v>
      </c>
      <c r="E18" s="22">
        <v>1</v>
      </c>
      <c r="F18" s="23" t="s">
        <v>24</v>
      </c>
      <c r="G18" s="24">
        <v>42737</v>
      </c>
      <c r="H18" s="25" t="s">
        <v>40</v>
      </c>
      <c r="I18" s="26"/>
      <c r="J18" s="27"/>
      <c r="K18" s="28"/>
      <c r="L18" s="29">
        <v>12860</v>
      </c>
      <c r="M18" s="30">
        <f t="shared" si="0"/>
        <v>15174.8</v>
      </c>
      <c r="N18" s="31"/>
      <c r="O18" s="32">
        <v>2</v>
      </c>
      <c r="P18" s="33" t="s">
        <v>26</v>
      </c>
      <c r="Q18" s="34" t="s">
        <v>33</v>
      </c>
      <c r="R18" s="35" t="s">
        <v>28</v>
      </c>
      <c r="S18" s="36">
        <f t="shared" si="1"/>
        <v>15174.8</v>
      </c>
      <c r="T18" s="37"/>
      <c r="U18" s="38">
        <f t="shared" si="2"/>
        <v>12860</v>
      </c>
      <c r="V18" s="39"/>
    </row>
    <row r="19" spans="1:22" x14ac:dyDescent="0.2">
      <c r="A19" s="18" t="s">
        <v>21</v>
      </c>
      <c r="B19" s="19">
        <v>2377</v>
      </c>
      <c r="C19" s="20" t="s">
        <v>22</v>
      </c>
      <c r="D19" s="21" t="s">
        <v>50</v>
      </c>
      <c r="E19" s="22">
        <v>1</v>
      </c>
      <c r="F19" s="23" t="s">
        <v>24</v>
      </c>
      <c r="G19" s="24">
        <v>42737</v>
      </c>
      <c r="H19" s="25" t="s">
        <v>40</v>
      </c>
      <c r="I19" s="26"/>
      <c r="J19" s="27"/>
      <c r="K19" s="28"/>
      <c r="L19" s="29">
        <v>12630</v>
      </c>
      <c r="M19" s="30">
        <f t="shared" si="0"/>
        <v>14903.4</v>
      </c>
      <c r="N19" s="31"/>
      <c r="O19" s="32">
        <v>2</v>
      </c>
      <c r="P19" s="33" t="s">
        <v>26</v>
      </c>
      <c r="Q19" s="34" t="s">
        <v>33</v>
      </c>
      <c r="R19" s="35" t="s">
        <v>28</v>
      </c>
      <c r="S19" s="36">
        <f t="shared" si="1"/>
        <v>14903.4</v>
      </c>
      <c r="T19" s="37"/>
      <c r="U19" s="38">
        <f t="shared" si="2"/>
        <v>12630</v>
      </c>
      <c r="V19" s="39"/>
    </row>
    <row r="20" spans="1:22" x14ac:dyDescent="0.2">
      <c r="A20" s="18" t="s">
        <v>21</v>
      </c>
      <c r="B20" s="19">
        <v>2378</v>
      </c>
      <c r="C20" s="20" t="s">
        <v>22</v>
      </c>
      <c r="D20" s="21" t="s">
        <v>51</v>
      </c>
      <c r="E20" s="22">
        <v>1</v>
      </c>
      <c r="F20" s="23" t="s">
        <v>24</v>
      </c>
      <c r="G20" s="24">
        <v>42737</v>
      </c>
      <c r="H20" s="25" t="s">
        <v>40</v>
      </c>
      <c r="I20" s="26"/>
      <c r="J20" s="27"/>
      <c r="K20" s="28"/>
      <c r="L20" s="29">
        <v>12205</v>
      </c>
      <c r="M20" s="30">
        <f t="shared" si="0"/>
        <v>14401.9</v>
      </c>
      <c r="N20" s="31"/>
      <c r="O20" s="32">
        <v>2</v>
      </c>
      <c r="P20" s="33" t="s">
        <v>26</v>
      </c>
      <c r="Q20" s="34" t="s">
        <v>27</v>
      </c>
      <c r="R20" s="35" t="s">
        <v>28</v>
      </c>
      <c r="S20" s="36">
        <f t="shared" si="1"/>
        <v>14401.9</v>
      </c>
      <c r="T20" s="37"/>
      <c r="U20" s="38">
        <f t="shared" si="2"/>
        <v>12205</v>
      </c>
      <c r="V20" s="39"/>
    </row>
    <row r="21" spans="1:22" x14ac:dyDescent="0.2">
      <c r="A21" s="18" t="s">
        <v>21</v>
      </c>
      <c r="B21" s="19">
        <v>2379</v>
      </c>
      <c r="C21" s="20" t="s">
        <v>22</v>
      </c>
      <c r="D21" s="21" t="s">
        <v>52</v>
      </c>
      <c r="E21" s="22">
        <v>1</v>
      </c>
      <c r="F21" s="23" t="s">
        <v>24</v>
      </c>
      <c r="G21" s="24">
        <v>42737</v>
      </c>
      <c r="H21" s="25" t="s">
        <v>40</v>
      </c>
      <c r="I21" s="26"/>
      <c r="J21" s="27"/>
      <c r="K21" s="28"/>
      <c r="L21" s="29">
        <v>11885</v>
      </c>
      <c r="M21" s="30">
        <f t="shared" si="0"/>
        <v>14024.3</v>
      </c>
      <c r="N21" s="31"/>
      <c r="O21" s="32">
        <v>2</v>
      </c>
      <c r="P21" s="33" t="s">
        <v>26</v>
      </c>
      <c r="Q21" s="34" t="s">
        <v>27</v>
      </c>
      <c r="R21" s="35" t="s">
        <v>28</v>
      </c>
      <c r="S21" s="36">
        <f t="shared" si="1"/>
        <v>14024.3</v>
      </c>
      <c r="T21" s="37"/>
      <c r="U21" s="38">
        <f t="shared" si="2"/>
        <v>11885</v>
      </c>
      <c r="V21" s="39"/>
    </row>
    <row r="22" spans="1:22" x14ac:dyDescent="0.2">
      <c r="A22" s="18" t="s">
        <v>21</v>
      </c>
      <c r="B22" s="19">
        <v>2380</v>
      </c>
      <c r="C22" s="20" t="s">
        <v>22</v>
      </c>
      <c r="D22" s="21" t="s">
        <v>53</v>
      </c>
      <c r="E22" s="22">
        <v>1</v>
      </c>
      <c r="F22" s="23" t="s">
        <v>24</v>
      </c>
      <c r="G22" s="24">
        <v>42737</v>
      </c>
      <c r="H22" s="25" t="s">
        <v>40</v>
      </c>
      <c r="I22" s="26"/>
      <c r="J22" s="27"/>
      <c r="K22" s="28"/>
      <c r="L22" s="29">
        <v>11795</v>
      </c>
      <c r="M22" s="30">
        <f t="shared" si="0"/>
        <v>13918.099999999999</v>
      </c>
      <c r="N22" s="31"/>
      <c r="O22" s="32">
        <v>2</v>
      </c>
      <c r="P22" s="33" t="s">
        <v>26</v>
      </c>
      <c r="Q22" s="34" t="s">
        <v>27</v>
      </c>
      <c r="R22" s="35" t="s">
        <v>28</v>
      </c>
      <c r="S22" s="36">
        <f t="shared" si="1"/>
        <v>13918.099999999999</v>
      </c>
      <c r="T22" s="37"/>
      <c r="U22" s="38">
        <f t="shared" si="2"/>
        <v>11795</v>
      </c>
      <c r="V22" s="39"/>
    </row>
    <row r="23" spans="1:22" x14ac:dyDescent="0.2">
      <c r="A23" s="18" t="s">
        <v>21</v>
      </c>
      <c r="B23" s="19">
        <v>2381</v>
      </c>
      <c r="C23" s="20" t="s">
        <v>22</v>
      </c>
      <c r="D23" s="21" t="s">
        <v>54</v>
      </c>
      <c r="E23" s="22">
        <v>1</v>
      </c>
      <c r="F23" s="23" t="s">
        <v>24</v>
      </c>
      <c r="G23" s="24">
        <v>42737</v>
      </c>
      <c r="H23" s="25" t="s">
        <v>40</v>
      </c>
      <c r="I23" s="26"/>
      <c r="J23" s="27"/>
      <c r="K23" s="28"/>
      <c r="L23" s="29">
        <v>11265</v>
      </c>
      <c r="M23" s="30">
        <f t="shared" si="0"/>
        <v>13292.699999999999</v>
      </c>
      <c r="N23" s="31"/>
      <c r="O23" s="32">
        <v>2</v>
      </c>
      <c r="P23" s="33" t="s">
        <v>26</v>
      </c>
      <c r="Q23" s="34" t="s">
        <v>27</v>
      </c>
      <c r="R23" s="35" t="s">
        <v>28</v>
      </c>
      <c r="S23" s="36">
        <f t="shared" si="1"/>
        <v>13292.699999999999</v>
      </c>
      <c r="T23" s="37"/>
      <c r="U23" s="38">
        <f t="shared" si="2"/>
        <v>11265</v>
      </c>
      <c r="V23" s="39"/>
    </row>
    <row r="24" spans="1:22" x14ac:dyDescent="0.2">
      <c r="A24" s="18" t="s">
        <v>21</v>
      </c>
      <c r="B24" s="19">
        <v>2382</v>
      </c>
      <c r="C24" s="20" t="s">
        <v>22</v>
      </c>
      <c r="D24" s="21" t="s">
        <v>55</v>
      </c>
      <c r="E24" s="22">
        <v>1</v>
      </c>
      <c r="F24" s="23" t="s">
        <v>24</v>
      </c>
      <c r="G24" s="24">
        <v>42737</v>
      </c>
      <c r="H24" s="25" t="s">
        <v>40</v>
      </c>
      <c r="I24" s="26"/>
      <c r="J24" s="27"/>
      <c r="K24" s="28"/>
      <c r="L24" s="29">
        <v>11175</v>
      </c>
      <c r="M24" s="30">
        <f t="shared" si="0"/>
        <v>13186.5</v>
      </c>
      <c r="N24" s="31"/>
      <c r="O24" s="32">
        <v>2</v>
      </c>
      <c r="P24" s="33" t="s">
        <v>26</v>
      </c>
      <c r="Q24" s="34" t="s">
        <v>27</v>
      </c>
      <c r="R24" s="35" t="s">
        <v>28</v>
      </c>
      <c r="S24" s="36">
        <f t="shared" si="1"/>
        <v>13186.5</v>
      </c>
      <c r="T24" s="37"/>
      <c r="U24" s="38">
        <f t="shared" si="2"/>
        <v>11175</v>
      </c>
      <c r="V24" s="39"/>
    </row>
    <row r="25" spans="1:22" x14ac:dyDescent="0.2">
      <c r="A25" s="18" t="s">
        <v>21</v>
      </c>
      <c r="B25" s="19">
        <v>2383</v>
      </c>
      <c r="C25" s="20" t="s">
        <v>22</v>
      </c>
      <c r="D25" s="21" t="s">
        <v>56</v>
      </c>
      <c r="E25" s="22">
        <v>3</v>
      </c>
      <c r="F25" s="23" t="s">
        <v>24</v>
      </c>
      <c r="G25" s="24">
        <v>42737</v>
      </c>
      <c r="H25" s="25" t="s">
        <v>40</v>
      </c>
      <c r="I25" s="26"/>
      <c r="J25" s="27"/>
      <c r="K25" s="28"/>
      <c r="L25" s="29">
        <v>10925</v>
      </c>
      <c r="M25" s="30">
        <f t="shared" si="0"/>
        <v>12891.5</v>
      </c>
      <c r="N25" s="31"/>
      <c r="O25" s="32">
        <v>2</v>
      </c>
      <c r="P25" s="33" t="s">
        <v>26</v>
      </c>
      <c r="Q25" s="34" t="s">
        <v>27</v>
      </c>
      <c r="R25" s="35" t="s">
        <v>28</v>
      </c>
      <c r="S25" s="36">
        <f t="shared" si="1"/>
        <v>38674.5</v>
      </c>
      <c r="T25" s="37"/>
      <c r="U25" s="38">
        <f t="shared" si="2"/>
        <v>32775</v>
      </c>
      <c r="V25" s="39"/>
    </row>
    <row r="26" spans="1:22" x14ac:dyDescent="0.2">
      <c r="A26" s="18" t="s">
        <v>21</v>
      </c>
      <c r="B26" s="19">
        <v>2384</v>
      </c>
      <c r="C26" s="20" t="s">
        <v>22</v>
      </c>
      <c r="D26" s="21" t="s">
        <v>57</v>
      </c>
      <c r="E26" s="22">
        <v>1</v>
      </c>
      <c r="F26" s="23" t="s">
        <v>24</v>
      </c>
      <c r="G26" s="24">
        <v>42737</v>
      </c>
      <c r="H26" s="25" t="s">
        <v>40</v>
      </c>
      <c r="I26" s="26"/>
      <c r="J26" s="27"/>
      <c r="K26" s="28"/>
      <c r="L26" s="29">
        <v>10250</v>
      </c>
      <c r="M26" s="30">
        <f t="shared" si="0"/>
        <v>12095</v>
      </c>
      <c r="N26" s="31"/>
      <c r="O26" s="32">
        <v>2</v>
      </c>
      <c r="P26" s="33" t="s">
        <v>26</v>
      </c>
      <c r="Q26" s="34" t="s">
        <v>27</v>
      </c>
      <c r="R26" s="35" t="s">
        <v>28</v>
      </c>
      <c r="S26" s="36">
        <f t="shared" si="1"/>
        <v>12095</v>
      </c>
      <c r="T26" s="37"/>
      <c r="U26" s="38">
        <f t="shared" si="2"/>
        <v>10250</v>
      </c>
      <c r="V26" s="39"/>
    </row>
    <row r="27" spans="1:22" x14ac:dyDescent="0.2">
      <c r="A27" s="18" t="s">
        <v>21</v>
      </c>
      <c r="B27" s="19">
        <v>2385</v>
      </c>
      <c r="C27" s="20" t="s">
        <v>22</v>
      </c>
      <c r="D27" s="21" t="s">
        <v>58</v>
      </c>
      <c r="E27" s="22">
        <v>1</v>
      </c>
      <c r="F27" s="23" t="s">
        <v>24</v>
      </c>
      <c r="G27" s="24">
        <v>42737</v>
      </c>
      <c r="H27" s="25" t="s">
        <v>40</v>
      </c>
      <c r="I27" s="26"/>
      <c r="J27" s="27"/>
      <c r="K27" s="28"/>
      <c r="L27" s="29">
        <v>10160</v>
      </c>
      <c r="M27" s="30">
        <f t="shared" si="0"/>
        <v>11988.8</v>
      </c>
      <c r="N27" s="31"/>
      <c r="O27" s="32">
        <v>2</v>
      </c>
      <c r="P27" s="33" t="s">
        <v>26</v>
      </c>
      <c r="Q27" s="34" t="s">
        <v>27</v>
      </c>
      <c r="R27" s="35" t="s">
        <v>28</v>
      </c>
      <c r="S27" s="36">
        <f t="shared" si="1"/>
        <v>11988.8</v>
      </c>
      <c r="T27" s="37"/>
      <c r="U27" s="38">
        <f t="shared" si="2"/>
        <v>10160</v>
      </c>
      <c r="V27" s="39"/>
    </row>
    <row r="28" spans="1:22" x14ac:dyDescent="0.2">
      <c r="A28" s="18" t="s">
        <v>21</v>
      </c>
      <c r="B28" s="19">
        <v>2386</v>
      </c>
      <c r="C28" s="20" t="s">
        <v>22</v>
      </c>
      <c r="D28" s="21" t="s">
        <v>59</v>
      </c>
      <c r="E28" s="22">
        <v>2</v>
      </c>
      <c r="F28" s="23" t="s">
        <v>24</v>
      </c>
      <c r="G28" s="24">
        <v>42737</v>
      </c>
      <c r="H28" s="25" t="s">
        <v>40</v>
      </c>
      <c r="I28" s="26"/>
      <c r="J28" s="27"/>
      <c r="K28" s="28"/>
      <c r="L28" s="29">
        <v>10110</v>
      </c>
      <c r="M28" s="30">
        <f t="shared" si="0"/>
        <v>11929.8</v>
      </c>
      <c r="N28" s="31"/>
      <c r="O28" s="32">
        <v>2</v>
      </c>
      <c r="P28" s="33" t="s">
        <v>26</v>
      </c>
      <c r="Q28" s="34" t="s">
        <v>27</v>
      </c>
      <c r="R28" s="35" t="s">
        <v>28</v>
      </c>
      <c r="S28" s="36">
        <f t="shared" si="1"/>
        <v>23859.599999999999</v>
      </c>
      <c r="T28" s="37"/>
      <c r="U28" s="38">
        <f t="shared" si="2"/>
        <v>20220</v>
      </c>
      <c r="V28" s="39"/>
    </row>
    <row r="29" spans="1:22" x14ac:dyDescent="0.2">
      <c r="A29" s="18" t="s">
        <v>21</v>
      </c>
      <c r="B29" s="19">
        <v>2387</v>
      </c>
      <c r="C29" s="20" t="s">
        <v>22</v>
      </c>
      <c r="D29" s="21" t="s">
        <v>60</v>
      </c>
      <c r="E29" s="22">
        <v>1</v>
      </c>
      <c r="F29" s="23" t="s">
        <v>24</v>
      </c>
      <c r="G29" s="24">
        <v>42737</v>
      </c>
      <c r="H29" s="25" t="s">
        <v>40</v>
      </c>
      <c r="I29" s="26"/>
      <c r="J29" s="27"/>
      <c r="K29" s="28"/>
      <c r="L29" s="29">
        <v>10090</v>
      </c>
      <c r="M29" s="30">
        <f t="shared" si="0"/>
        <v>11906.199999999999</v>
      </c>
      <c r="N29" s="31"/>
      <c r="O29" s="32">
        <v>2</v>
      </c>
      <c r="P29" s="33" t="s">
        <v>26</v>
      </c>
      <c r="Q29" s="34" t="s">
        <v>27</v>
      </c>
      <c r="R29" s="35" t="s">
        <v>28</v>
      </c>
      <c r="S29" s="36">
        <f t="shared" si="1"/>
        <v>11906.199999999999</v>
      </c>
      <c r="T29" s="37"/>
      <c r="U29" s="38">
        <f t="shared" si="2"/>
        <v>10090</v>
      </c>
      <c r="V29" s="39"/>
    </row>
    <row r="30" spans="1:22" x14ac:dyDescent="0.2">
      <c r="A30" s="18" t="s">
        <v>21</v>
      </c>
      <c r="B30" s="19">
        <v>2388</v>
      </c>
      <c r="C30" s="20" t="s">
        <v>22</v>
      </c>
      <c r="D30" s="21" t="s">
        <v>61</v>
      </c>
      <c r="E30" s="22">
        <v>1</v>
      </c>
      <c r="F30" s="23" t="s">
        <v>24</v>
      </c>
      <c r="G30" s="24">
        <v>42737</v>
      </c>
      <c r="H30" s="25" t="s">
        <v>40</v>
      </c>
      <c r="I30" s="26"/>
      <c r="J30" s="27"/>
      <c r="K30" s="28"/>
      <c r="L30" s="29">
        <v>9985</v>
      </c>
      <c r="M30" s="30">
        <f t="shared" si="0"/>
        <v>11782.3</v>
      </c>
      <c r="N30" s="31"/>
      <c r="O30" s="32">
        <v>2</v>
      </c>
      <c r="P30" s="33" t="s">
        <v>26</v>
      </c>
      <c r="Q30" s="34" t="s">
        <v>27</v>
      </c>
      <c r="R30" s="35" t="s">
        <v>28</v>
      </c>
      <c r="S30" s="36">
        <f t="shared" si="1"/>
        <v>11782.3</v>
      </c>
      <c r="T30" s="37"/>
      <c r="U30" s="38">
        <f t="shared" si="2"/>
        <v>9985</v>
      </c>
      <c r="V30" s="39"/>
    </row>
    <row r="31" spans="1:22" x14ac:dyDescent="0.2">
      <c r="A31" s="18" t="s">
        <v>21</v>
      </c>
      <c r="B31" s="19">
        <v>2389</v>
      </c>
      <c r="C31" s="20" t="s">
        <v>22</v>
      </c>
      <c r="D31" s="21" t="s">
        <v>62</v>
      </c>
      <c r="E31" s="22">
        <v>2</v>
      </c>
      <c r="F31" s="23" t="s">
        <v>24</v>
      </c>
      <c r="G31" s="24">
        <v>42737</v>
      </c>
      <c r="H31" s="25" t="s">
        <v>40</v>
      </c>
      <c r="I31" s="26"/>
      <c r="J31" s="27"/>
      <c r="K31" s="28"/>
      <c r="L31" s="29">
        <v>9735</v>
      </c>
      <c r="M31" s="30">
        <f t="shared" si="0"/>
        <v>11487.3</v>
      </c>
      <c r="N31" s="31"/>
      <c r="O31" s="32">
        <v>2</v>
      </c>
      <c r="P31" s="33" t="s">
        <v>26</v>
      </c>
      <c r="Q31" s="34" t="s">
        <v>27</v>
      </c>
      <c r="R31" s="35" t="s">
        <v>28</v>
      </c>
      <c r="S31" s="36">
        <f t="shared" si="1"/>
        <v>22974.6</v>
      </c>
      <c r="T31" s="37"/>
      <c r="U31" s="38">
        <f t="shared" si="2"/>
        <v>19470</v>
      </c>
      <c r="V31" s="39"/>
    </row>
    <row r="32" spans="1:22" x14ac:dyDescent="0.2">
      <c r="A32" s="18" t="s">
        <v>21</v>
      </c>
      <c r="B32" s="19">
        <v>2390</v>
      </c>
      <c r="C32" s="20" t="s">
        <v>22</v>
      </c>
      <c r="D32" s="21" t="s">
        <v>63</v>
      </c>
      <c r="E32" s="22">
        <v>4</v>
      </c>
      <c r="F32" s="23" t="s">
        <v>24</v>
      </c>
      <c r="G32" s="24">
        <v>42737</v>
      </c>
      <c r="H32" s="25" t="s">
        <v>40</v>
      </c>
      <c r="I32" s="26"/>
      <c r="J32" s="27"/>
      <c r="K32" s="28"/>
      <c r="L32" s="29">
        <v>9720</v>
      </c>
      <c r="M32" s="30">
        <f t="shared" si="0"/>
        <v>11469.599999999999</v>
      </c>
      <c r="N32" s="31"/>
      <c r="O32" s="32">
        <v>2</v>
      </c>
      <c r="P32" s="33" t="s">
        <v>26</v>
      </c>
      <c r="Q32" s="34" t="s">
        <v>27</v>
      </c>
      <c r="R32" s="35" t="s">
        <v>28</v>
      </c>
      <c r="S32" s="36">
        <f t="shared" si="1"/>
        <v>45878.399999999994</v>
      </c>
      <c r="T32" s="37"/>
      <c r="U32" s="38">
        <f t="shared" si="2"/>
        <v>38880</v>
      </c>
      <c r="V32" s="39"/>
    </row>
    <row r="33" spans="1:22" x14ac:dyDescent="0.2">
      <c r="A33" s="18" t="s">
        <v>21</v>
      </c>
      <c r="B33" s="19">
        <v>2391</v>
      </c>
      <c r="C33" s="20" t="s">
        <v>22</v>
      </c>
      <c r="D33" s="21" t="s">
        <v>64</v>
      </c>
      <c r="E33" s="22">
        <v>3</v>
      </c>
      <c r="F33" s="23" t="s">
        <v>24</v>
      </c>
      <c r="G33" s="24">
        <v>42737</v>
      </c>
      <c r="H33" s="25" t="s">
        <v>40</v>
      </c>
      <c r="I33" s="26"/>
      <c r="J33" s="27"/>
      <c r="K33" s="28"/>
      <c r="L33" s="29">
        <v>10010</v>
      </c>
      <c r="M33" s="30">
        <f t="shared" si="0"/>
        <v>11811.8</v>
      </c>
      <c r="N33" s="31"/>
      <c r="O33" s="32">
        <v>2</v>
      </c>
      <c r="P33" s="33" t="s">
        <v>26</v>
      </c>
      <c r="Q33" s="34" t="s">
        <v>27</v>
      </c>
      <c r="R33" s="35" t="s">
        <v>28</v>
      </c>
      <c r="S33" s="36">
        <f t="shared" si="1"/>
        <v>35435.399999999994</v>
      </c>
      <c r="T33" s="37"/>
      <c r="U33" s="38">
        <f t="shared" si="2"/>
        <v>30029.999999999996</v>
      </c>
      <c r="V33" s="39"/>
    </row>
    <row r="34" spans="1:22" x14ac:dyDescent="0.2">
      <c r="A34" s="18" t="s">
        <v>21</v>
      </c>
      <c r="B34" s="19">
        <v>2392</v>
      </c>
      <c r="C34" s="20" t="s">
        <v>22</v>
      </c>
      <c r="D34" s="21" t="s">
        <v>65</v>
      </c>
      <c r="E34" s="22">
        <v>3</v>
      </c>
      <c r="F34" s="23" t="s">
        <v>24</v>
      </c>
      <c r="G34" s="24">
        <v>42737</v>
      </c>
      <c r="H34" s="25" t="s">
        <v>40</v>
      </c>
      <c r="I34" s="26"/>
      <c r="J34" s="27"/>
      <c r="K34" s="28"/>
      <c r="L34" s="29">
        <v>9655</v>
      </c>
      <c r="M34" s="30">
        <f t="shared" si="0"/>
        <v>11392.9</v>
      </c>
      <c r="N34" s="31"/>
      <c r="O34" s="32">
        <v>2</v>
      </c>
      <c r="P34" s="33" t="s">
        <v>26</v>
      </c>
      <c r="Q34" s="34" t="s">
        <v>27</v>
      </c>
      <c r="R34" s="35" t="s">
        <v>28</v>
      </c>
      <c r="S34" s="36">
        <f t="shared" si="1"/>
        <v>34178.699999999997</v>
      </c>
      <c r="T34" s="37"/>
      <c r="U34" s="38">
        <f t="shared" si="2"/>
        <v>28965</v>
      </c>
      <c r="V34" s="39"/>
    </row>
    <row r="35" spans="1:22" x14ac:dyDescent="0.2">
      <c r="A35" s="18" t="s">
        <v>21</v>
      </c>
      <c r="B35" s="19">
        <v>2393</v>
      </c>
      <c r="C35" s="20" t="s">
        <v>22</v>
      </c>
      <c r="D35" s="21" t="s">
        <v>66</v>
      </c>
      <c r="E35" s="22">
        <v>3</v>
      </c>
      <c r="F35" s="23" t="s">
        <v>24</v>
      </c>
      <c r="G35" s="24">
        <v>42737</v>
      </c>
      <c r="H35" s="25" t="s">
        <v>40</v>
      </c>
      <c r="I35" s="26"/>
      <c r="J35" s="27"/>
      <c r="K35" s="28"/>
      <c r="L35" s="29">
        <v>9300</v>
      </c>
      <c r="M35" s="30">
        <f t="shared" si="0"/>
        <v>10974</v>
      </c>
      <c r="N35" s="31"/>
      <c r="O35" s="32">
        <v>2</v>
      </c>
      <c r="P35" s="33" t="s">
        <v>26</v>
      </c>
      <c r="Q35" s="34" t="s">
        <v>27</v>
      </c>
      <c r="R35" s="35" t="s">
        <v>28</v>
      </c>
      <c r="S35" s="36">
        <f t="shared" si="1"/>
        <v>32922</v>
      </c>
      <c r="T35" s="37"/>
      <c r="U35" s="38">
        <f t="shared" si="2"/>
        <v>27900</v>
      </c>
      <c r="V35" s="39"/>
    </row>
    <row r="36" spans="1:22" x14ac:dyDescent="0.2">
      <c r="A36" s="18" t="s">
        <v>21</v>
      </c>
      <c r="B36" s="19">
        <v>2394</v>
      </c>
      <c r="C36" s="20" t="s">
        <v>22</v>
      </c>
      <c r="D36" s="21" t="s">
        <v>67</v>
      </c>
      <c r="E36" s="22">
        <v>1</v>
      </c>
      <c r="F36" s="23" t="s">
        <v>24</v>
      </c>
      <c r="G36" s="24">
        <v>42737</v>
      </c>
      <c r="H36" s="25" t="s">
        <v>68</v>
      </c>
      <c r="I36" s="26"/>
      <c r="J36" s="27"/>
      <c r="K36" s="28"/>
      <c r="L36" s="29">
        <v>11405</v>
      </c>
      <c r="M36" s="30">
        <f t="shared" si="0"/>
        <v>13457.9</v>
      </c>
      <c r="N36" s="31"/>
      <c r="O36" s="32">
        <v>2</v>
      </c>
      <c r="P36" s="33" t="s">
        <v>26</v>
      </c>
      <c r="Q36" s="34" t="s">
        <v>27</v>
      </c>
      <c r="R36" s="35" t="s">
        <v>28</v>
      </c>
      <c r="S36" s="36">
        <f t="shared" si="1"/>
        <v>13457.9</v>
      </c>
      <c r="T36" s="37"/>
      <c r="U36" s="38">
        <f t="shared" si="2"/>
        <v>11405</v>
      </c>
      <c r="V36" s="39"/>
    </row>
    <row r="37" spans="1:22" x14ac:dyDescent="0.2">
      <c r="A37" s="18" t="s">
        <v>21</v>
      </c>
      <c r="B37" s="19">
        <v>2395</v>
      </c>
      <c r="C37" s="20" t="s">
        <v>22</v>
      </c>
      <c r="D37" s="21" t="s">
        <v>69</v>
      </c>
      <c r="E37" s="22">
        <v>1</v>
      </c>
      <c r="F37" s="23" t="s">
        <v>24</v>
      </c>
      <c r="G37" s="24">
        <v>42737</v>
      </c>
      <c r="H37" s="25" t="s">
        <v>70</v>
      </c>
      <c r="I37" s="26"/>
      <c r="J37" s="27"/>
      <c r="K37" s="28"/>
      <c r="L37" s="29">
        <v>13242.5</v>
      </c>
      <c r="M37" s="30">
        <f t="shared" si="0"/>
        <v>15626.15</v>
      </c>
      <c r="N37" s="31"/>
      <c r="O37" s="32">
        <v>1</v>
      </c>
      <c r="P37" s="33" t="s">
        <v>26</v>
      </c>
      <c r="Q37" s="34" t="s">
        <v>27</v>
      </c>
      <c r="R37" s="35" t="s">
        <v>28</v>
      </c>
      <c r="S37" s="36">
        <f t="shared" si="1"/>
        <v>15626.15</v>
      </c>
      <c r="T37" s="37"/>
      <c r="U37" s="38">
        <f t="shared" si="2"/>
        <v>13242.5</v>
      </c>
      <c r="V37" s="39"/>
    </row>
    <row r="38" spans="1:22" ht="25.5" x14ac:dyDescent="0.2">
      <c r="A38" s="18" t="s">
        <v>21</v>
      </c>
      <c r="B38" s="19">
        <v>2396</v>
      </c>
      <c r="C38" s="20" t="s">
        <v>22</v>
      </c>
      <c r="D38" s="21" t="s">
        <v>71</v>
      </c>
      <c r="E38" s="22">
        <v>2</v>
      </c>
      <c r="F38" s="23" t="s">
        <v>24</v>
      </c>
      <c r="G38" s="24">
        <v>42737</v>
      </c>
      <c r="H38" s="25" t="s">
        <v>70</v>
      </c>
      <c r="I38" s="26"/>
      <c r="J38" s="27"/>
      <c r="K38" s="28"/>
      <c r="L38" s="29">
        <v>10467.5</v>
      </c>
      <c r="M38" s="30">
        <f t="shared" si="0"/>
        <v>12351.65</v>
      </c>
      <c r="N38" s="31"/>
      <c r="O38" s="32">
        <v>1</v>
      </c>
      <c r="P38" s="33" t="s">
        <v>26</v>
      </c>
      <c r="Q38" s="34" t="s">
        <v>27</v>
      </c>
      <c r="R38" s="35" t="s">
        <v>28</v>
      </c>
      <c r="S38" s="36">
        <f t="shared" si="1"/>
        <v>24703.3</v>
      </c>
      <c r="T38" s="37"/>
      <c r="U38" s="38">
        <f t="shared" si="2"/>
        <v>20935</v>
      </c>
      <c r="V38" s="39"/>
    </row>
    <row r="39" spans="1:22" x14ac:dyDescent="0.2">
      <c r="A39" s="18" t="s">
        <v>21</v>
      </c>
      <c r="B39" s="19">
        <v>2397</v>
      </c>
      <c r="C39" s="20" t="s">
        <v>22</v>
      </c>
      <c r="D39" s="21" t="s">
        <v>72</v>
      </c>
      <c r="E39" s="22">
        <v>1</v>
      </c>
      <c r="F39" s="23" t="s">
        <v>24</v>
      </c>
      <c r="G39" s="24">
        <v>42737</v>
      </c>
      <c r="H39" s="25" t="s">
        <v>73</v>
      </c>
      <c r="I39" s="26"/>
      <c r="J39" s="27"/>
      <c r="K39" s="28"/>
      <c r="L39" s="29">
        <v>23845</v>
      </c>
      <c r="M39" s="30">
        <f t="shared" si="0"/>
        <v>28137.1</v>
      </c>
      <c r="N39" s="31"/>
      <c r="O39" s="32">
        <v>1</v>
      </c>
      <c r="P39" s="33" t="s">
        <v>26</v>
      </c>
      <c r="Q39" s="34" t="s">
        <v>27</v>
      </c>
      <c r="R39" s="35" t="s">
        <v>28</v>
      </c>
      <c r="S39" s="36">
        <f t="shared" si="1"/>
        <v>28137.1</v>
      </c>
      <c r="T39" s="37"/>
      <c r="U39" s="38">
        <f t="shared" si="2"/>
        <v>23845</v>
      </c>
      <c r="V39" s="39"/>
    </row>
    <row r="40" spans="1:22" x14ac:dyDescent="0.2">
      <c r="A40" s="18" t="s">
        <v>21</v>
      </c>
      <c r="B40" s="19">
        <v>2398</v>
      </c>
      <c r="C40" s="20" t="s">
        <v>22</v>
      </c>
      <c r="D40" s="21" t="s">
        <v>74</v>
      </c>
      <c r="E40" s="22">
        <v>1</v>
      </c>
      <c r="F40" s="23" t="s">
        <v>24</v>
      </c>
      <c r="G40" s="24">
        <v>42737</v>
      </c>
      <c r="H40" s="25" t="s">
        <v>73</v>
      </c>
      <c r="I40" s="26"/>
      <c r="J40" s="27"/>
      <c r="K40" s="28"/>
      <c r="L40" s="29">
        <v>23210</v>
      </c>
      <c r="M40" s="30">
        <f t="shared" si="0"/>
        <v>27387.8</v>
      </c>
      <c r="N40" s="31"/>
      <c r="O40" s="32">
        <v>1</v>
      </c>
      <c r="P40" s="33" t="s">
        <v>26</v>
      </c>
      <c r="Q40" s="34" t="s">
        <v>75</v>
      </c>
      <c r="R40" s="35" t="s">
        <v>28</v>
      </c>
      <c r="S40" s="36">
        <f t="shared" si="1"/>
        <v>27387.8</v>
      </c>
      <c r="T40" s="37"/>
      <c r="U40" s="38">
        <f t="shared" si="2"/>
        <v>23210</v>
      </c>
      <c r="V40" s="39"/>
    </row>
    <row r="41" spans="1:22" x14ac:dyDescent="0.2">
      <c r="A41" s="18" t="s">
        <v>21</v>
      </c>
      <c r="B41" s="19">
        <v>2399</v>
      </c>
      <c r="C41" s="20" t="s">
        <v>22</v>
      </c>
      <c r="D41" s="21" t="s">
        <v>76</v>
      </c>
      <c r="E41" s="22">
        <v>3</v>
      </c>
      <c r="F41" s="23" t="s">
        <v>24</v>
      </c>
      <c r="G41" s="24">
        <v>42737</v>
      </c>
      <c r="H41" s="25" t="s">
        <v>73</v>
      </c>
      <c r="I41" s="26"/>
      <c r="J41" s="27"/>
      <c r="K41" s="28"/>
      <c r="L41" s="29">
        <v>22195</v>
      </c>
      <c r="M41" s="30">
        <f t="shared" si="0"/>
        <v>26190.1</v>
      </c>
      <c r="N41" s="31"/>
      <c r="O41" s="32">
        <v>1</v>
      </c>
      <c r="P41" s="33" t="s">
        <v>26</v>
      </c>
      <c r="Q41" s="34" t="s">
        <v>75</v>
      </c>
      <c r="R41" s="35" t="s">
        <v>28</v>
      </c>
      <c r="S41" s="36">
        <f t="shared" si="1"/>
        <v>78570.299999999988</v>
      </c>
      <c r="T41" s="37"/>
      <c r="U41" s="38">
        <f t="shared" si="2"/>
        <v>66585</v>
      </c>
      <c r="V41" s="39"/>
    </row>
    <row r="42" spans="1:22" x14ac:dyDescent="0.2">
      <c r="A42" s="18" t="s">
        <v>21</v>
      </c>
      <c r="B42" s="19">
        <v>2400</v>
      </c>
      <c r="C42" s="20" t="s">
        <v>22</v>
      </c>
      <c r="D42" s="21" t="s">
        <v>77</v>
      </c>
      <c r="E42" s="22">
        <v>2</v>
      </c>
      <c r="F42" s="23" t="s">
        <v>24</v>
      </c>
      <c r="G42" s="24">
        <v>42737</v>
      </c>
      <c r="H42" s="25" t="s">
        <v>73</v>
      </c>
      <c r="I42" s="26"/>
      <c r="J42" s="27"/>
      <c r="K42" s="28"/>
      <c r="L42" s="29">
        <v>21560</v>
      </c>
      <c r="M42" s="30">
        <f t="shared" si="0"/>
        <v>25440.799999999999</v>
      </c>
      <c r="N42" s="31"/>
      <c r="O42" s="32">
        <v>1</v>
      </c>
      <c r="P42" s="33" t="s">
        <v>26</v>
      </c>
      <c r="Q42" s="34" t="s">
        <v>75</v>
      </c>
      <c r="R42" s="35" t="s">
        <v>28</v>
      </c>
      <c r="S42" s="36">
        <f t="shared" si="1"/>
        <v>50881.599999999999</v>
      </c>
      <c r="T42" s="37"/>
      <c r="U42" s="38">
        <f t="shared" si="2"/>
        <v>43120</v>
      </c>
      <c r="V42" s="39"/>
    </row>
    <row r="43" spans="1:22" x14ac:dyDescent="0.2">
      <c r="A43" s="18" t="s">
        <v>21</v>
      </c>
      <c r="B43" s="19">
        <v>2401</v>
      </c>
      <c r="C43" s="20" t="s">
        <v>22</v>
      </c>
      <c r="D43" s="21" t="s">
        <v>78</v>
      </c>
      <c r="E43" s="22">
        <v>1</v>
      </c>
      <c r="F43" s="23" t="s">
        <v>24</v>
      </c>
      <c r="G43" s="24">
        <v>42737</v>
      </c>
      <c r="H43" s="25" t="s">
        <v>73</v>
      </c>
      <c r="I43" s="26"/>
      <c r="J43" s="27"/>
      <c r="K43" s="28"/>
      <c r="L43" s="29">
        <v>20225</v>
      </c>
      <c r="M43" s="30">
        <f t="shared" si="0"/>
        <v>23865.5</v>
      </c>
      <c r="N43" s="31"/>
      <c r="O43" s="32">
        <v>1</v>
      </c>
      <c r="P43" s="33" t="s">
        <v>26</v>
      </c>
      <c r="Q43" s="34" t="s">
        <v>33</v>
      </c>
      <c r="R43" s="35" t="s">
        <v>28</v>
      </c>
      <c r="S43" s="36">
        <f t="shared" si="1"/>
        <v>23865.5</v>
      </c>
      <c r="T43" s="37"/>
      <c r="U43" s="38">
        <f t="shared" si="2"/>
        <v>20225</v>
      </c>
      <c r="V43" s="39"/>
    </row>
    <row r="44" spans="1:22" x14ac:dyDescent="0.2">
      <c r="A44" s="18" t="s">
        <v>21</v>
      </c>
      <c r="B44" s="19">
        <v>2402</v>
      </c>
      <c r="C44" s="20" t="s">
        <v>22</v>
      </c>
      <c r="D44" s="21" t="s">
        <v>79</v>
      </c>
      <c r="E44" s="22">
        <v>1</v>
      </c>
      <c r="F44" s="23" t="s">
        <v>24</v>
      </c>
      <c r="G44" s="24">
        <v>42737</v>
      </c>
      <c r="H44" s="25" t="s">
        <v>73</v>
      </c>
      <c r="I44" s="26"/>
      <c r="J44" s="27"/>
      <c r="K44" s="28"/>
      <c r="L44" s="29">
        <v>20000</v>
      </c>
      <c r="M44" s="30">
        <f t="shared" si="0"/>
        <v>23600</v>
      </c>
      <c r="N44" s="31"/>
      <c r="O44" s="32">
        <v>1</v>
      </c>
      <c r="P44" s="33" t="s">
        <v>26</v>
      </c>
      <c r="Q44" s="34" t="s">
        <v>33</v>
      </c>
      <c r="R44" s="35" t="s">
        <v>28</v>
      </c>
      <c r="S44" s="36">
        <f t="shared" si="1"/>
        <v>23600</v>
      </c>
      <c r="T44" s="37"/>
      <c r="U44" s="38">
        <f t="shared" si="2"/>
        <v>20000</v>
      </c>
      <c r="V44" s="39"/>
    </row>
    <row r="45" spans="1:22" x14ac:dyDescent="0.2">
      <c r="A45" s="18" t="s">
        <v>21</v>
      </c>
      <c r="B45" s="19">
        <v>2403</v>
      </c>
      <c r="C45" s="20" t="s">
        <v>22</v>
      </c>
      <c r="D45" s="21" t="s">
        <v>80</v>
      </c>
      <c r="E45" s="22">
        <v>1</v>
      </c>
      <c r="F45" s="23" t="s">
        <v>24</v>
      </c>
      <c r="G45" s="24">
        <v>42737</v>
      </c>
      <c r="H45" s="25" t="s">
        <v>73</v>
      </c>
      <c r="I45" s="26"/>
      <c r="J45" s="27"/>
      <c r="K45" s="28"/>
      <c r="L45" s="29">
        <v>17240</v>
      </c>
      <c r="M45" s="30">
        <f t="shared" si="0"/>
        <v>20343.2</v>
      </c>
      <c r="N45" s="31"/>
      <c r="O45" s="32">
        <v>1</v>
      </c>
      <c r="P45" s="33" t="s">
        <v>26</v>
      </c>
      <c r="Q45" s="34" t="s">
        <v>33</v>
      </c>
      <c r="R45" s="35" t="s">
        <v>28</v>
      </c>
      <c r="S45" s="36">
        <f t="shared" si="1"/>
        <v>20343.2</v>
      </c>
      <c r="T45" s="37"/>
      <c r="U45" s="38">
        <f t="shared" si="2"/>
        <v>17240</v>
      </c>
      <c r="V45" s="39"/>
    </row>
    <row r="46" spans="1:22" x14ac:dyDescent="0.2">
      <c r="A46" s="18" t="s">
        <v>21</v>
      </c>
      <c r="B46" s="19">
        <v>2404</v>
      </c>
      <c r="C46" s="20" t="s">
        <v>22</v>
      </c>
      <c r="D46" s="21" t="s">
        <v>81</v>
      </c>
      <c r="E46" s="22">
        <v>3</v>
      </c>
      <c r="F46" s="23" t="s">
        <v>24</v>
      </c>
      <c r="G46" s="24">
        <v>42737</v>
      </c>
      <c r="H46" s="25" t="s">
        <v>73</v>
      </c>
      <c r="I46" s="26"/>
      <c r="J46" s="27"/>
      <c r="K46" s="28"/>
      <c r="L46" s="29">
        <v>15845</v>
      </c>
      <c r="M46" s="30">
        <f t="shared" si="0"/>
        <v>18697.099999999999</v>
      </c>
      <c r="N46" s="31"/>
      <c r="O46" s="32">
        <v>1</v>
      </c>
      <c r="P46" s="33" t="s">
        <v>26</v>
      </c>
      <c r="Q46" s="34" t="s">
        <v>33</v>
      </c>
      <c r="R46" s="35" t="s">
        <v>28</v>
      </c>
      <c r="S46" s="36">
        <f t="shared" si="1"/>
        <v>56091.299999999996</v>
      </c>
      <c r="T46" s="37"/>
      <c r="U46" s="38">
        <f t="shared" si="2"/>
        <v>47535</v>
      </c>
      <c r="V46" s="39"/>
    </row>
    <row r="47" spans="1:22" x14ac:dyDescent="0.2">
      <c r="A47" s="18" t="s">
        <v>21</v>
      </c>
      <c r="B47" s="19">
        <v>2405</v>
      </c>
      <c r="C47" s="20" t="s">
        <v>22</v>
      </c>
      <c r="D47" s="21" t="s">
        <v>82</v>
      </c>
      <c r="E47" s="22">
        <v>1</v>
      </c>
      <c r="F47" s="23" t="s">
        <v>24</v>
      </c>
      <c r="G47" s="24">
        <v>42737</v>
      </c>
      <c r="H47" s="25" t="s">
        <v>73</v>
      </c>
      <c r="I47" s="26"/>
      <c r="J47" s="27"/>
      <c r="K47" s="28"/>
      <c r="L47" s="29">
        <v>15145</v>
      </c>
      <c r="M47" s="30">
        <f t="shared" si="0"/>
        <v>17871.099999999999</v>
      </c>
      <c r="N47" s="31"/>
      <c r="O47" s="32">
        <v>1</v>
      </c>
      <c r="P47" s="33" t="s">
        <v>26</v>
      </c>
      <c r="Q47" s="34" t="s">
        <v>33</v>
      </c>
      <c r="R47" s="35" t="s">
        <v>28</v>
      </c>
      <c r="S47" s="36">
        <f t="shared" si="1"/>
        <v>17871.099999999999</v>
      </c>
      <c r="T47" s="37"/>
      <c r="U47" s="38">
        <f t="shared" si="2"/>
        <v>15145</v>
      </c>
      <c r="V47" s="39"/>
    </row>
    <row r="48" spans="1:22" x14ac:dyDescent="0.2">
      <c r="A48" s="18" t="s">
        <v>21</v>
      </c>
      <c r="B48" s="19">
        <v>2406</v>
      </c>
      <c r="C48" s="20" t="s">
        <v>22</v>
      </c>
      <c r="D48" s="21" t="s">
        <v>83</v>
      </c>
      <c r="E48" s="22">
        <v>2</v>
      </c>
      <c r="F48" s="23" t="s">
        <v>24</v>
      </c>
      <c r="G48" s="24">
        <v>42737</v>
      </c>
      <c r="H48" s="25" t="s">
        <v>73</v>
      </c>
      <c r="I48" s="26"/>
      <c r="J48" s="27"/>
      <c r="K48" s="28"/>
      <c r="L48" s="29">
        <v>14445</v>
      </c>
      <c r="M48" s="30">
        <f t="shared" si="0"/>
        <v>17045.099999999999</v>
      </c>
      <c r="N48" s="31"/>
      <c r="O48" s="32">
        <v>1</v>
      </c>
      <c r="P48" s="33" t="s">
        <v>26</v>
      </c>
      <c r="Q48" s="34" t="s">
        <v>33</v>
      </c>
      <c r="R48" s="35" t="s">
        <v>28</v>
      </c>
      <c r="S48" s="36">
        <f t="shared" si="1"/>
        <v>34090.199999999997</v>
      </c>
      <c r="T48" s="37"/>
      <c r="U48" s="38">
        <f t="shared" si="2"/>
        <v>28890</v>
      </c>
      <c r="V48" s="39"/>
    </row>
    <row r="49" spans="1:22" x14ac:dyDescent="0.2">
      <c r="A49" s="18" t="s">
        <v>21</v>
      </c>
      <c r="B49" s="19">
        <v>2407</v>
      </c>
      <c r="C49" s="20" t="s">
        <v>22</v>
      </c>
      <c r="D49" s="21" t="s">
        <v>84</v>
      </c>
      <c r="E49" s="22">
        <v>1</v>
      </c>
      <c r="F49" s="23" t="s">
        <v>24</v>
      </c>
      <c r="G49" s="24">
        <v>42737</v>
      </c>
      <c r="H49" s="25" t="s">
        <v>73</v>
      </c>
      <c r="I49" s="26"/>
      <c r="J49" s="27"/>
      <c r="K49" s="28"/>
      <c r="L49" s="29">
        <v>14320</v>
      </c>
      <c r="M49" s="30">
        <f t="shared" si="0"/>
        <v>16897.599999999999</v>
      </c>
      <c r="N49" s="31"/>
      <c r="O49" s="32">
        <v>1</v>
      </c>
      <c r="P49" s="33" t="s">
        <v>26</v>
      </c>
      <c r="Q49" s="34" t="s">
        <v>33</v>
      </c>
      <c r="R49" s="35" t="s">
        <v>28</v>
      </c>
      <c r="S49" s="36">
        <f t="shared" si="1"/>
        <v>16897.599999999999</v>
      </c>
      <c r="T49" s="37"/>
      <c r="U49" s="38">
        <f t="shared" si="2"/>
        <v>14320</v>
      </c>
      <c r="V49" s="39"/>
    </row>
    <row r="50" spans="1:22" x14ac:dyDescent="0.2">
      <c r="A50" s="18" t="s">
        <v>21</v>
      </c>
      <c r="B50" s="19">
        <v>2408</v>
      </c>
      <c r="C50" s="20" t="s">
        <v>22</v>
      </c>
      <c r="D50" s="21" t="s">
        <v>85</v>
      </c>
      <c r="E50" s="22">
        <v>1</v>
      </c>
      <c r="F50" s="23" t="s">
        <v>24</v>
      </c>
      <c r="G50" s="24">
        <v>42737</v>
      </c>
      <c r="H50" s="25" t="s">
        <v>73</v>
      </c>
      <c r="I50" s="26"/>
      <c r="J50" s="27"/>
      <c r="K50" s="28"/>
      <c r="L50" s="29">
        <v>14000</v>
      </c>
      <c r="M50" s="30">
        <f t="shared" si="0"/>
        <v>16520</v>
      </c>
      <c r="N50" s="31"/>
      <c r="O50" s="32">
        <v>1</v>
      </c>
      <c r="P50" s="33" t="s">
        <v>26</v>
      </c>
      <c r="Q50" s="34" t="s">
        <v>33</v>
      </c>
      <c r="R50" s="35" t="s">
        <v>28</v>
      </c>
      <c r="S50" s="36">
        <f t="shared" si="1"/>
        <v>16520</v>
      </c>
      <c r="T50" s="37"/>
      <c r="U50" s="38">
        <f t="shared" si="2"/>
        <v>14000</v>
      </c>
      <c r="V50" s="39"/>
    </row>
    <row r="51" spans="1:22" x14ac:dyDescent="0.2">
      <c r="A51" s="18" t="s">
        <v>21</v>
      </c>
      <c r="B51" s="19">
        <v>2409</v>
      </c>
      <c r="C51" s="20" t="s">
        <v>22</v>
      </c>
      <c r="D51" s="21" t="s">
        <v>86</v>
      </c>
      <c r="E51" s="22">
        <v>1</v>
      </c>
      <c r="F51" s="23" t="s">
        <v>24</v>
      </c>
      <c r="G51" s="24">
        <v>42737</v>
      </c>
      <c r="H51" s="25" t="s">
        <v>73</v>
      </c>
      <c r="I51" s="26"/>
      <c r="J51" s="27"/>
      <c r="K51" s="28"/>
      <c r="L51" s="29">
        <v>13110</v>
      </c>
      <c r="M51" s="30">
        <f t="shared" si="0"/>
        <v>15469.8</v>
      </c>
      <c r="N51" s="31"/>
      <c r="O51" s="32">
        <v>1</v>
      </c>
      <c r="P51" s="33" t="s">
        <v>26</v>
      </c>
      <c r="Q51" s="34" t="s">
        <v>33</v>
      </c>
      <c r="R51" s="35" t="s">
        <v>28</v>
      </c>
      <c r="S51" s="36">
        <f t="shared" si="1"/>
        <v>15469.8</v>
      </c>
      <c r="T51" s="37"/>
      <c r="U51" s="38">
        <f t="shared" si="2"/>
        <v>13110</v>
      </c>
      <c r="V51" s="39"/>
    </row>
    <row r="52" spans="1:22" x14ac:dyDescent="0.2">
      <c r="A52" s="18" t="s">
        <v>21</v>
      </c>
      <c r="B52" s="19">
        <v>2410</v>
      </c>
      <c r="C52" s="20" t="s">
        <v>22</v>
      </c>
      <c r="D52" s="21" t="s">
        <v>87</v>
      </c>
      <c r="E52" s="22">
        <v>1</v>
      </c>
      <c r="F52" s="23" t="s">
        <v>24</v>
      </c>
      <c r="G52" s="24">
        <v>42737</v>
      </c>
      <c r="H52" s="25" t="s">
        <v>73</v>
      </c>
      <c r="I52" s="26"/>
      <c r="J52" s="27"/>
      <c r="K52" s="28"/>
      <c r="L52" s="29">
        <v>12985</v>
      </c>
      <c r="M52" s="30">
        <f t="shared" si="0"/>
        <v>15322.3</v>
      </c>
      <c r="N52" s="31"/>
      <c r="O52" s="32">
        <v>1</v>
      </c>
      <c r="P52" s="33" t="s">
        <v>26</v>
      </c>
      <c r="Q52" s="34" t="s">
        <v>33</v>
      </c>
      <c r="R52" s="35" t="s">
        <v>28</v>
      </c>
      <c r="S52" s="36">
        <f t="shared" si="1"/>
        <v>15322.3</v>
      </c>
      <c r="T52" s="37"/>
      <c r="U52" s="38">
        <f t="shared" si="2"/>
        <v>12985</v>
      </c>
      <c r="V52" s="39"/>
    </row>
    <row r="53" spans="1:22" x14ac:dyDescent="0.2">
      <c r="A53" s="18" t="s">
        <v>21</v>
      </c>
      <c r="B53" s="19">
        <v>2411</v>
      </c>
      <c r="C53" s="20" t="s">
        <v>22</v>
      </c>
      <c r="D53" s="21" t="s">
        <v>88</v>
      </c>
      <c r="E53" s="22">
        <v>19</v>
      </c>
      <c r="F53" s="23" t="s">
        <v>24</v>
      </c>
      <c r="G53" s="24">
        <v>42737</v>
      </c>
      <c r="H53" s="25" t="s">
        <v>73</v>
      </c>
      <c r="I53" s="26"/>
      <c r="J53" s="27"/>
      <c r="K53" s="28"/>
      <c r="L53" s="29">
        <v>24160</v>
      </c>
      <c r="M53" s="30">
        <f t="shared" si="0"/>
        <v>28508.799999999999</v>
      </c>
      <c r="N53" s="31"/>
      <c r="O53" s="32">
        <v>1</v>
      </c>
      <c r="P53" s="33" t="s">
        <v>26</v>
      </c>
      <c r="Q53" s="34" t="s">
        <v>33</v>
      </c>
      <c r="R53" s="35" t="s">
        <v>28</v>
      </c>
      <c r="S53" s="36">
        <f t="shared" si="1"/>
        <v>541667.19999999995</v>
      </c>
      <c r="T53" s="37"/>
      <c r="U53" s="38">
        <f t="shared" si="2"/>
        <v>459040</v>
      </c>
      <c r="V53" s="39"/>
    </row>
    <row r="54" spans="1:22" x14ac:dyDescent="0.2">
      <c r="A54" s="18" t="s">
        <v>21</v>
      </c>
      <c r="B54" s="19">
        <v>2412</v>
      </c>
      <c r="C54" s="20" t="s">
        <v>22</v>
      </c>
      <c r="D54" s="21" t="s">
        <v>89</v>
      </c>
      <c r="E54" s="22">
        <v>1</v>
      </c>
      <c r="F54" s="23" t="s">
        <v>24</v>
      </c>
      <c r="G54" s="24">
        <v>42737</v>
      </c>
      <c r="H54" s="25" t="s">
        <v>73</v>
      </c>
      <c r="I54" s="26"/>
      <c r="J54" s="27"/>
      <c r="K54" s="28"/>
      <c r="L54" s="29">
        <v>20415</v>
      </c>
      <c r="M54" s="30">
        <f t="shared" si="0"/>
        <v>24089.699999999997</v>
      </c>
      <c r="N54" s="31"/>
      <c r="O54" s="32">
        <v>1</v>
      </c>
      <c r="P54" s="33" t="s">
        <v>26</v>
      </c>
      <c r="Q54" s="34" t="s">
        <v>33</v>
      </c>
      <c r="R54" s="35" t="s">
        <v>28</v>
      </c>
      <c r="S54" s="36">
        <f t="shared" si="1"/>
        <v>24089.699999999997</v>
      </c>
      <c r="T54" s="37"/>
      <c r="U54" s="38">
        <f t="shared" si="2"/>
        <v>20415</v>
      </c>
      <c r="V54" s="39"/>
    </row>
    <row r="55" spans="1:22" x14ac:dyDescent="0.2">
      <c r="A55" s="18" t="s">
        <v>21</v>
      </c>
      <c r="B55" s="19">
        <v>2413</v>
      </c>
      <c r="C55" s="20" t="s">
        <v>22</v>
      </c>
      <c r="D55" s="21" t="s">
        <v>90</v>
      </c>
      <c r="E55" s="22">
        <v>3</v>
      </c>
      <c r="F55" s="23" t="s">
        <v>24</v>
      </c>
      <c r="G55" s="24">
        <v>42737</v>
      </c>
      <c r="H55" s="25" t="s">
        <v>73</v>
      </c>
      <c r="I55" s="26"/>
      <c r="J55" s="27"/>
      <c r="K55" s="28"/>
      <c r="L55" s="29">
        <v>16480</v>
      </c>
      <c r="M55" s="30">
        <f t="shared" si="0"/>
        <v>19446.399999999998</v>
      </c>
      <c r="N55" s="31"/>
      <c r="O55" s="32">
        <v>1</v>
      </c>
      <c r="P55" s="33" t="s">
        <v>26</v>
      </c>
      <c r="Q55" s="34" t="s">
        <v>33</v>
      </c>
      <c r="R55" s="35" t="s">
        <v>28</v>
      </c>
      <c r="S55" s="36">
        <f t="shared" si="1"/>
        <v>58339.199999999997</v>
      </c>
      <c r="T55" s="37"/>
      <c r="U55" s="38">
        <f t="shared" si="2"/>
        <v>49440</v>
      </c>
      <c r="V55" s="39"/>
    </row>
    <row r="56" spans="1:22" x14ac:dyDescent="0.2">
      <c r="A56" s="18" t="s">
        <v>21</v>
      </c>
      <c r="B56" s="19">
        <v>2414</v>
      </c>
      <c r="C56" s="20" t="s">
        <v>22</v>
      </c>
      <c r="D56" s="21" t="s">
        <v>91</v>
      </c>
      <c r="E56" s="22">
        <v>1</v>
      </c>
      <c r="F56" s="23" t="s">
        <v>24</v>
      </c>
      <c r="G56" s="24">
        <v>42737</v>
      </c>
      <c r="H56" s="25" t="s">
        <v>73</v>
      </c>
      <c r="I56" s="26"/>
      <c r="J56" s="27"/>
      <c r="K56" s="28"/>
      <c r="L56" s="29">
        <v>16160</v>
      </c>
      <c r="M56" s="30">
        <f t="shared" si="0"/>
        <v>19068.8</v>
      </c>
      <c r="N56" s="31"/>
      <c r="O56" s="32">
        <v>1</v>
      </c>
      <c r="P56" s="33" t="s">
        <v>26</v>
      </c>
      <c r="Q56" s="34" t="s">
        <v>33</v>
      </c>
      <c r="R56" s="35" t="s">
        <v>28</v>
      </c>
      <c r="S56" s="36">
        <f t="shared" si="1"/>
        <v>19068.8</v>
      </c>
      <c r="T56" s="37"/>
      <c r="U56" s="38">
        <f t="shared" si="2"/>
        <v>16160</v>
      </c>
      <c r="V56" s="39"/>
    </row>
    <row r="57" spans="1:22" x14ac:dyDescent="0.2">
      <c r="A57" s="18" t="s">
        <v>21</v>
      </c>
      <c r="B57" s="19">
        <v>2415</v>
      </c>
      <c r="C57" s="20" t="s">
        <v>22</v>
      </c>
      <c r="D57" s="21" t="s">
        <v>92</v>
      </c>
      <c r="E57" s="22">
        <v>1</v>
      </c>
      <c r="F57" s="23" t="s">
        <v>24</v>
      </c>
      <c r="G57" s="24">
        <v>42737</v>
      </c>
      <c r="H57" s="25" t="s">
        <v>93</v>
      </c>
      <c r="I57" s="26"/>
      <c r="J57" s="27"/>
      <c r="K57" s="28"/>
      <c r="L57" s="29">
        <v>40520</v>
      </c>
      <c r="M57" s="30">
        <f t="shared" si="0"/>
        <v>47813.599999999999</v>
      </c>
      <c r="N57" s="31"/>
      <c r="O57" s="32">
        <v>1</v>
      </c>
      <c r="P57" s="33" t="s">
        <v>26</v>
      </c>
      <c r="Q57" s="34" t="s">
        <v>33</v>
      </c>
      <c r="R57" s="35" t="s">
        <v>28</v>
      </c>
      <c r="S57" s="36">
        <f t="shared" si="1"/>
        <v>47813.599999999999</v>
      </c>
      <c r="T57" s="37"/>
      <c r="U57" s="38">
        <f t="shared" si="2"/>
        <v>40520</v>
      </c>
      <c r="V57" s="39"/>
    </row>
    <row r="58" spans="1:22" x14ac:dyDescent="0.2">
      <c r="A58" s="18" t="s">
        <v>21</v>
      </c>
      <c r="B58" s="19">
        <v>2416</v>
      </c>
      <c r="C58" s="20" t="s">
        <v>22</v>
      </c>
      <c r="D58" s="21" t="s">
        <v>94</v>
      </c>
      <c r="E58" s="22">
        <v>1</v>
      </c>
      <c r="F58" s="23" t="s">
        <v>24</v>
      </c>
      <c r="G58" s="24">
        <v>42737</v>
      </c>
      <c r="H58" s="25" t="s">
        <v>93</v>
      </c>
      <c r="I58" s="26"/>
      <c r="J58" s="27"/>
      <c r="K58" s="28"/>
      <c r="L58" s="29">
        <v>37805</v>
      </c>
      <c r="M58" s="30">
        <f t="shared" si="0"/>
        <v>44609.899999999994</v>
      </c>
      <c r="N58" s="31"/>
      <c r="O58" s="32">
        <v>1</v>
      </c>
      <c r="P58" s="33" t="s">
        <v>26</v>
      </c>
      <c r="Q58" s="34" t="s">
        <v>33</v>
      </c>
      <c r="R58" s="35" t="s">
        <v>28</v>
      </c>
      <c r="S58" s="36">
        <f t="shared" si="1"/>
        <v>44609.899999999994</v>
      </c>
      <c r="T58" s="37"/>
      <c r="U58" s="38">
        <f t="shared" si="2"/>
        <v>37805</v>
      </c>
      <c r="V58" s="39"/>
    </row>
    <row r="59" spans="1:22" x14ac:dyDescent="0.2">
      <c r="A59" s="18" t="s">
        <v>21</v>
      </c>
      <c r="B59" s="19">
        <v>2417</v>
      </c>
      <c r="C59" s="20" t="s">
        <v>22</v>
      </c>
      <c r="D59" s="21" t="s">
        <v>95</v>
      </c>
      <c r="E59" s="22">
        <v>1</v>
      </c>
      <c r="F59" s="23" t="s">
        <v>24</v>
      </c>
      <c r="G59" s="24">
        <v>42737</v>
      </c>
      <c r="H59" s="25" t="s">
        <v>93</v>
      </c>
      <c r="I59" s="26"/>
      <c r="J59" s="27"/>
      <c r="K59" s="28"/>
      <c r="L59" s="29">
        <v>30105</v>
      </c>
      <c r="M59" s="30">
        <f t="shared" si="0"/>
        <v>35523.9</v>
      </c>
      <c r="N59" s="31"/>
      <c r="O59" s="32">
        <v>1</v>
      </c>
      <c r="P59" s="33" t="s">
        <v>26</v>
      </c>
      <c r="Q59" s="34" t="s">
        <v>33</v>
      </c>
      <c r="R59" s="35" t="s">
        <v>28</v>
      </c>
      <c r="S59" s="36">
        <f t="shared" si="1"/>
        <v>35523.9</v>
      </c>
      <c r="T59" s="37"/>
      <c r="U59" s="38">
        <f t="shared" si="2"/>
        <v>30105.000000000004</v>
      </c>
      <c r="V59" s="39"/>
    </row>
    <row r="60" spans="1:22" x14ac:dyDescent="0.2">
      <c r="A60" s="18" t="s">
        <v>21</v>
      </c>
      <c r="B60" s="19">
        <v>2418</v>
      </c>
      <c r="C60" s="20" t="s">
        <v>22</v>
      </c>
      <c r="D60" s="21" t="s">
        <v>96</v>
      </c>
      <c r="E60" s="22">
        <v>1</v>
      </c>
      <c r="F60" s="23" t="s">
        <v>24</v>
      </c>
      <c r="G60" s="24">
        <v>42737</v>
      </c>
      <c r="H60" s="25" t="s">
        <v>93</v>
      </c>
      <c r="I60" s="26"/>
      <c r="J60" s="27"/>
      <c r="K60" s="28"/>
      <c r="L60" s="29">
        <v>29655</v>
      </c>
      <c r="M60" s="30">
        <f t="shared" si="0"/>
        <v>34992.9</v>
      </c>
      <c r="N60" s="31"/>
      <c r="O60" s="32">
        <v>1</v>
      </c>
      <c r="P60" s="33" t="s">
        <v>26</v>
      </c>
      <c r="Q60" s="34" t="s">
        <v>33</v>
      </c>
      <c r="R60" s="35" t="s">
        <v>28</v>
      </c>
      <c r="S60" s="36">
        <f t="shared" si="1"/>
        <v>34992.9</v>
      </c>
      <c r="T60" s="37"/>
      <c r="U60" s="38">
        <f t="shared" si="2"/>
        <v>29655.000000000004</v>
      </c>
      <c r="V60" s="39"/>
    </row>
    <row r="61" spans="1:22" x14ac:dyDescent="0.2">
      <c r="A61" s="18" t="s">
        <v>21</v>
      </c>
      <c r="B61" s="19">
        <v>2419</v>
      </c>
      <c r="C61" s="20" t="s">
        <v>22</v>
      </c>
      <c r="D61" s="21" t="s">
        <v>97</v>
      </c>
      <c r="E61" s="22">
        <v>15</v>
      </c>
      <c r="F61" s="23" t="s">
        <v>24</v>
      </c>
      <c r="G61" s="24">
        <v>42737</v>
      </c>
      <c r="H61" s="25" t="s">
        <v>98</v>
      </c>
      <c r="I61" s="26"/>
      <c r="J61" s="27"/>
      <c r="K61" s="28"/>
      <c r="L61" s="29">
        <v>8330</v>
      </c>
      <c r="M61" s="30">
        <f t="shared" si="0"/>
        <v>9829.4</v>
      </c>
      <c r="N61" s="31"/>
      <c r="O61" s="32">
        <v>1</v>
      </c>
      <c r="P61" s="33" t="s">
        <v>26</v>
      </c>
      <c r="Q61" s="34" t="s">
        <v>33</v>
      </c>
      <c r="R61" s="35" t="s">
        <v>28</v>
      </c>
      <c r="S61" s="36">
        <f t="shared" si="1"/>
        <v>147441</v>
      </c>
      <c r="T61" s="37"/>
      <c r="U61" s="38">
        <f t="shared" si="2"/>
        <v>124950</v>
      </c>
      <c r="V61" s="39"/>
    </row>
    <row r="62" spans="1:22" x14ac:dyDescent="0.2">
      <c r="A62" s="18" t="s">
        <v>21</v>
      </c>
      <c r="B62" s="19">
        <v>2420</v>
      </c>
      <c r="C62" s="20" t="s">
        <v>22</v>
      </c>
      <c r="D62" s="21" t="s">
        <v>99</v>
      </c>
      <c r="E62" s="22">
        <v>1</v>
      </c>
      <c r="F62" s="23" t="s">
        <v>24</v>
      </c>
      <c r="G62" s="24">
        <v>42737</v>
      </c>
      <c r="H62" s="25" t="s">
        <v>100</v>
      </c>
      <c r="I62" s="26"/>
      <c r="J62" s="27"/>
      <c r="K62" s="28"/>
      <c r="L62" s="29">
        <v>12525</v>
      </c>
      <c r="M62" s="30">
        <f t="shared" si="0"/>
        <v>14779.5</v>
      </c>
      <c r="N62" s="31"/>
      <c r="O62" s="40"/>
      <c r="P62" s="33" t="s">
        <v>26</v>
      </c>
      <c r="Q62" s="34" t="s">
        <v>33</v>
      </c>
      <c r="R62" s="35" t="s">
        <v>28</v>
      </c>
      <c r="S62" s="36">
        <f t="shared" si="1"/>
        <v>14779.5</v>
      </c>
      <c r="T62" s="37"/>
      <c r="U62" s="38">
        <f t="shared" si="2"/>
        <v>12525</v>
      </c>
      <c r="V62" s="39"/>
    </row>
    <row r="63" spans="1:22" x14ac:dyDescent="0.2">
      <c r="A63" s="18" t="s">
        <v>21</v>
      </c>
      <c r="B63" s="19">
        <v>2421</v>
      </c>
      <c r="C63" s="20" t="s">
        <v>22</v>
      </c>
      <c r="D63" s="21" t="s">
        <v>101</v>
      </c>
      <c r="E63" s="22">
        <v>1</v>
      </c>
      <c r="F63" s="23" t="s">
        <v>24</v>
      </c>
      <c r="G63" s="24">
        <v>42737</v>
      </c>
      <c r="H63" s="25" t="s">
        <v>102</v>
      </c>
      <c r="I63" s="26"/>
      <c r="J63" s="27"/>
      <c r="K63" s="28"/>
      <c r="L63" s="29">
        <v>20287.5</v>
      </c>
      <c r="M63" s="30">
        <f t="shared" si="0"/>
        <v>23939.25</v>
      </c>
      <c r="N63" s="31"/>
      <c r="O63" s="32">
        <v>1</v>
      </c>
      <c r="P63" s="33" t="s">
        <v>26</v>
      </c>
      <c r="Q63" s="34" t="s">
        <v>33</v>
      </c>
      <c r="R63" s="35" t="s">
        <v>28</v>
      </c>
      <c r="S63" s="36">
        <f t="shared" si="1"/>
        <v>23939.25</v>
      </c>
      <c r="T63" s="37"/>
      <c r="U63" s="38">
        <f t="shared" si="2"/>
        <v>20287.5</v>
      </c>
      <c r="V63" s="39"/>
    </row>
    <row r="64" spans="1:22" ht="25.5" x14ac:dyDescent="0.2">
      <c r="A64" s="18" t="s">
        <v>21</v>
      </c>
      <c r="B64" s="19">
        <v>2422</v>
      </c>
      <c r="C64" s="20" t="s">
        <v>22</v>
      </c>
      <c r="D64" s="21" t="s">
        <v>103</v>
      </c>
      <c r="E64" s="22">
        <v>1</v>
      </c>
      <c r="F64" s="23" t="s">
        <v>24</v>
      </c>
      <c r="G64" s="24">
        <v>42737</v>
      </c>
      <c r="H64" s="25" t="s">
        <v>104</v>
      </c>
      <c r="I64" s="26"/>
      <c r="J64" s="27"/>
      <c r="K64" s="28"/>
      <c r="L64" s="29">
        <v>12825</v>
      </c>
      <c r="M64" s="30">
        <f t="shared" si="0"/>
        <v>15133.5</v>
      </c>
      <c r="N64" s="31"/>
      <c r="O64" s="32">
        <v>1</v>
      </c>
      <c r="P64" s="33" t="s">
        <v>26</v>
      </c>
      <c r="Q64" s="34" t="s">
        <v>33</v>
      </c>
      <c r="R64" s="35" t="s">
        <v>28</v>
      </c>
      <c r="S64" s="36">
        <f t="shared" si="1"/>
        <v>15133.5</v>
      </c>
      <c r="T64" s="37"/>
      <c r="U64" s="38">
        <f t="shared" si="2"/>
        <v>12825</v>
      </c>
      <c r="V64" s="39"/>
    </row>
    <row r="65" spans="1:22" x14ac:dyDescent="0.2">
      <c r="A65" s="18" t="s">
        <v>21</v>
      </c>
      <c r="B65" s="19">
        <v>2423</v>
      </c>
      <c r="C65" s="20" t="s">
        <v>22</v>
      </c>
      <c r="D65" s="21" t="s">
        <v>105</v>
      </c>
      <c r="E65" s="22">
        <v>2</v>
      </c>
      <c r="F65" s="23" t="s">
        <v>24</v>
      </c>
      <c r="G65" s="24">
        <v>42737</v>
      </c>
      <c r="H65" s="25" t="s">
        <v>106</v>
      </c>
      <c r="I65" s="26"/>
      <c r="J65" s="27"/>
      <c r="K65" s="28"/>
      <c r="L65" s="29">
        <v>10867.5</v>
      </c>
      <c r="M65" s="30">
        <f t="shared" si="0"/>
        <v>12823.65</v>
      </c>
      <c r="N65" s="31"/>
      <c r="O65" s="32">
        <v>1</v>
      </c>
      <c r="P65" s="33" t="s">
        <v>26</v>
      </c>
      <c r="Q65" s="34" t="s">
        <v>33</v>
      </c>
      <c r="R65" s="35" t="s">
        <v>28</v>
      </c>
      <c r="S65" s="36">
        <f t="shared" si="1"/>
        <v>25647.3</v>
      </c>
      <c r="T65" s="37"/>
      <c r="U65" s="38">
        <f t="shared" si="2"/>
        <v>21735</v>
      </c>
      <c r="V65" s="39"/>
    </row>
    <row r="66" spans="1:22" ht="25.5" x14ac:dyDescent="0.2">
      <c r="A66" s="18" t="s">
        <v>21</v>
      </c>
      <c r="B66" s="19">
        <v>2424</v>
      </c>
      <c r="C66" s="20" t="s">
        <v>22</v>
      </c>
      <c r="D66" s="21" t="s">
        <v>107</v>
      </c>
      <c r="E66" s="22">
        <v>1</v>
      </c>
      <c r="F66" s="23" t="s">
        <v>24</v>
      </c>
      <c r="G66" s="24">
        <v>42737</v>
      </c>
      <c r="H66" s="25" t="s">
        <v>108</v>
      </c>
      <c r="I66" s="26"/>
      <c r="J66" s="27"/>
      <c r="K66" s="28"/>
      <c r="L66" s="29">
        <v>22365</v>
      </c>
      <c r="M66" s="30">
        <f t="shared" ref="M66:M129" si="3">L66*1.18</f>
        <v>26390.699999999997</v>
      </c>
      <c r="N66" s="31"/>
      <c r="O66" s="32">
        <v>1</v>
      </c>
      <c r="P66" s="33" t="s">
        <v>26</v>
      </c>
      <c r="Q66" s="34" t="s">
        <v>33</v>
      </c>
      <c r="R66" s="35" t="s">
        <v>28</v>
      </c>
      <c r="S66" s="36">
        <f t="shared" ref="S66:S129" si="4">M66*E66</f>
        <v>26390.699999999997</v>
      </c>
      <c r="T66" s="37"/>
      <c r="U66" s="38">
        <f t="shared" ref="U66:U129" si="5">S66/1.18</f>
        <v>22365</v>
      </c>
      <c r="V66" s="39"/>
    </row>
    <row r="67" spans="1:22" ht="25.5" x14ac:dyDescent="0.2">
      <c r="A67" s="18" t="s">
        <v>21</v>
      </c>
      <c r="B67" s="19">
        <v>2425</v>
      </c>
      <c r="C67" s="20" t="s">
        <v>22</v>
      </c>
      <c r="D67" s="21" t="s">
        <v>109</v>
      </c>
      <c r="E67" s="22">
        <v>1</v>
      </c>
      <c r="F67" s="23" t="s">
        <v>24</v>
      </c>
      <c r="G67" s="24">
        <v>42737</v>
      </c>
      <c r="H67" s="25" t="s">
        <v>110</v>
      </c>
      <c r="I67" s="26"/>
      <c r="J67" s="27"/>
      <c r="K67" s="28"/>
      <c r="L67" s="29">
        <v>26160</v>
      </c>
      <c r="M67" s="30">
        <f t="shared" si="3"/>
        <v>30868.799999999999</v>
      </c>
      <c r="N67" s="31"/>
      <c r="O67" s="32">
        <v>1</v>
      </c>
      <c r="P67" s="33" t="s">
        <v>26</v>
      </c>
      <c r="Q67" s="34" t="s">
        <v>33</v>
      </c>
      <c r="R67" s="35" t="s">
        <v>28</v>
      </c>
      <c r="S67" s="36">
        <f t="shared" si="4"/>
        <v>30868.799999999999</v>
      </c>
      <c r="T67" s="37"/>
      <c r="U67" s="38">
        <f t="shared" si="5"/>
        <v>26160</v>
      </c>
      <c r="V67" s="39"/>
    </row>
    <row r="68" spans="1:22" ht="12.75" customHeight="1" x14ac:dyDescent="0.2">
      <c r="A68" s="18" t="s">
        <v>21</v>
      </c>
      <c r="B68" s="19">
        <v>2426</v>
      </c>
      <c r="C68" s="20" t="s">
        <v>22</v>
      </c>
      <c r="D68" s="21" t="s">
        <v>111</v>
      </c>
      <c r="E68" s="22">
        <v>20</v>
      </c>
      <c r="F68" s="23" t="s">
        <v>24</v>
      </c>
      <c r="G68" s="24">
        <v>42737</v>
      </c>
      <c r="H68" s="25" t="s">
        <v>112</v>
      </c>
      <c r="I68" s="26"/>
      <c r="J68" s="27"/>
      <c r="K68" s="28"/>
      <c r="L68" s="29">
        <v>9812.5</v>
      </c>
      <c r="M68" s="30">
        <f t="shared" si="3"/>
        <v>11578.75</v>
      </c>
      <c r="N68" s="31"/>
      <c r="O68" s="32">
        <v>1</v>
      </c>
      <c r="P68" s="33" t="s">
        <v>26</v>
      </c>
      <c r="Q68" s="34" t="s">
        <v>33</v>
      </c>
      <c r="R68" s="35" t="s">
        <v>28</v>
      </c>
      <c r="S68" s="36">
        <f t="shared" si="4"/>
        <v>231575</v>
      </c>
      <c r="T68" s="37"/>
      <c r="U68" s="38">
        <f t="shared" si="5"/>
        <v>196250</v>
      </c>
      <c r="V68" s="39"/>
    </row>
    <row r="69" spans="1:22" x14ac:dyDescent="0.2">
      <c r="A69" s="18" t="s">
        <v>113</v>
      </c>
      <c r="B69" s="19">
        <v>2427</v>
      </c>
      <c r="C69" s="20" t="s">
        <v>114</v>
      </c>
      <c r="D69" s="21" t="s">
        <v>115</v>
      </c>
      <c r="E69" s="22">
        <v>1</v>
      </c>
      <c r="F69" s="23" t="s">
        <v>24</v>
      </c>
      <c r="G69" s="24">
        <v>42744</v>
      </c>
      <c r="H69" s="25" t="s">
        <v>116</v>
      </c>
      <c r="I69" s="26" t="s">
        <v>117</v>
      </c>
      <c r="J69" s="27"/>
      <c r="K69" s="28">
        <v>123</v>
      </c>
      <c r="L69" s="41">
        <v>4900</v>
      </c>
      <c r="M69" s="30">
        <f t="shared" si="3"/>
        <v>5782</v>
      </c>
      <c r="N69" s="31"/>
      <c r="O69" s="32"/>
      <c r="P69" s="33" t="s">
        <v>26</v>
      </c>
      <c r="Q69" s="34"/>
      <c r="R69" s="35"/>
      <c r="S69" s="36">
        <f t="shared" si="4"/>
        <v>5782</v>
      </c>
      <c r="T69" s="37"/>
      <c r="U69" s="38">
        <f t="shared" si="5"/>
        <v>4900</v>
      </c>
      <c r="V69" s="39"/>
    </row>
    <row r="70" spans="1:22" x14ac:dyDescent="0.2">
      <c r="A70" s="18" t="s">
        <v>21</v>
      </c>
      <c r="B70" s="19">
        <v>2428</v>
      </c>
      <c r="C70" s="20" t="s">
        <v>118</v>
      </c>
      <c r="D70" s="21" t="s">
        <v>119</v>
      </c>
      <c r="E70" s="22">
        <v>1</v>
      </c>
      <c r="F70" s="23" t="s">
        <v>24</v>
      </c>
      <c r="G70" s="24">
        <v>42754</v>
      </c>
      <c r="H70" s="25" t="s">
        <v>120</v>
      </c>
      <c r="I70" s="26"/>
      <c r="J70" s="27"/>
      <c r="K70" s="28"/>
      <c r="L70" s="41">
        <v>14115</v>
      </c>
      <c r="M70" s="30">
        <f t="shared" si="3"/>
        <v>16655.7</v>
      </c>
      <c r="N70" s="42" t="s">
        <v>121</v>
      </c>
      <c r="O70" s="32">
        <v>22</v>
      </c>
      <c r="P70" s="33" t="s">
        <v>26</v>
      </c>
      <c r="Q70" s="34" t="s">
        <v>27</v>
      </c>
      <c r="R70" s="35" t="s">
        <v>122</v>
      </c>
      <c r="S70" s="36">
        <f t="shared" si="4"/>
        <v>16655.7</v>
      </c>
      <c r="T70" s="37"/>
      <c r="U70" s="38">
        <f t="shared" si="5"/>
        <v>14115.000000000002</v>
      </c>
      <c r="V70" s="39"/>
    </row>
    <row r="71" spans="1:22" x14ac:dyDescent="0.2">
      <c r="A71" s="18" t="s">
        <v>21</v>
      </c>
      <c r="B71" s="19">
        <v>2429</v>
      </c>
      <c r="C71" s="20" t="s">
        <v>22</v>
      </c>
      <c r="D71" s="21" t="s">
        <v>123</v>
      </c>
      <c r="E71" s="22">
        <v>13</v>
      </c>
      <c r="F71" s="23" t="s">
        <v>24</v>
      </c>
      <c r="G71" s="24">
        <v>42745</v>
      </c>
      <c r="H71" s="25" t="s">
        <v>124</v>
      </c>
      <c r="I71" s="26"/>
      <c r="J71" s="27"/>
      <c r="K71" s="28"/>
      <c r="L71" s="41"/>
      <c r="M71" s="30">
        <f t="shared" si="3"/>
        <v>0</v>
      </c>
      <c r="N71" s="43"/>
      <c r="O71" s="44"/>
      <c r="P71" s="45" t="s">
        <v>125</v>
      </c>
      <c r="Q71" s="34"/>
      <c r="R71" s="35"/>
      <c r="S71" s="36">
        <f t="shared" si="4"/>
        <v>0</v>
      </c>
      <c r="T71" s="37"/>
      <c r="U71" s="38">
        <f t="shared" si="5"/>
        <v>0</v>
      </c>
      <c r="V71" s="39"/>
    </row>
    <row r="72" spans="1:22" x14ac:dyDescent="0.2">
      <c r="A72" s="18" t="s">
        <v>21</v>
      </c>
      <c r="B72" s="19">
        <v>2430</v>
      </c>
      <c r="C72" s="20" t="s">
        <v>22</v>
      </c>
      <c r="D72" s="21" t="s">
        <v>126</v>
      </c>
      <c r="E72" s="22">
        <v>1</v>
      </c>
      <c r="F72" s="23" t="s">
        <v>24</v>
      </c>
      <c r="G72" s="24">
        <v>42745</v>
      </c>
      <c r="H72" s="25" t="s">
        <v>127</v>
      </c>
      <c r="I72" s="26"/>
      <c r="J72" s="27"/>
      <c r="K72" s="28"/>
      <c r="L72" s="41">
        <v>55763</v>
      </c>
      <c r="M72" s="30">
        <f t="shared" si="3"/>
        <v>65800.34</v>
      </c>
      <c r="N72" s="31"/>
      <c r="O72" s="32"/>
      <c r="P72" s="33" t="s">
        <v>26</v>
      </c>
      <c r="Q72" s="34" t="s">
        <v>33</v>
      </c>
      <c r="R72" s="35" t="s">
        <v>128</v>
      </c>
      <c r="S72" s="36">
        <f t="shared" si="4"/>
        <v>65800.34</v>
      </c>
      <c r="T72" s="37"/>
      <c r="U72" s="38">
        <f t="shared" si="5"/>
        <v>55763</v>
      </c>
      <c r="V72" s="39"/>
    </row>
    <row r="73" spans="1:22" x14ac:dyDescent="0.2">
      <c r="A73" s="18" t="s">
        <v>113</v>
      </c>
      <c r="B73" s="19">
        <v>2431</v>
      </c>
      <c r="C73" s="46" t="s">
        <v>129</v>
      </c>
      <c r="D73" s="21" t="s">
        <v>130</v>
      </c>
      <c r="E73" s="22">
        <v>1</v>
      </c>
      <c r="F73" s="23" t="s">
        <v>24</v>
      </c>
      <c r="G73" s="24">
        <v>42745</v>
      </c>
      <c r="H73" s="25" t="s">
        <v>131</v>
      </c>
      <c r="I73" s="26" t="s">
        <v>132</v>
      </c>
      <c r="J73" s="27">
        <v>3.5</v>
      </c>
      <c r="K73" s="28">
        <v>2</v>
      </c>
      <c r="L73" s="47">
        <v>2289</v>
      </c>
      <c r="M73" s="30">
        <f>L73*1.18</f>
        <v>2701.02</v>
      </c>
      <c r="N73" s="31"/>
      <c r="O73" s="32">
        <v>4</v>
      </c>
      <c r="P73" s="33" t="s">
        <v>26</v>
      </c>
      <c r="Q73" s="34" t="s">
        <v>133</v>
      </c>
      <c r="R73" s="35"/>
      <c r="S73" s="36">
        <f t="shared" si="4"/>
        <v>2701.02</v>
      </c>
      <c r="T73" s="37"/>
      <c r="U73" s="38">
        <f t="shared" si="5"/>
        <v>2289</v>
      </c>
      <c r="V73" s="39"/>
    </row>
    <row r="74" spans="1:22" x14ac:dyDescent="0.2">
      <c r="A74" s="18" t="s">
        <v>113</v>
      </c>
      <c r="B74" s="19">
        <v>2432</v>
      </c>
      <c r="C74" s="20" t="s">
        <v>134</v>
      </c>
      <c r="D74" s="21" t="s">
        <v>135</v>
      </c>
      <c r="E74" s="22">
        <v>2</v>
      </c>
      <c r="F74" s="23" t="s">
        <v>24</v>
      </c>
      <c r="G74" s="24">
        <v>42745</v>
      </c>
      <c r="H74" s="25" t="s">
        <v>116</v>
      </c>
      <c r="I74" s="26" t="s">
        <v>136</v>
      </c>
      <c r="J74" s="27">
        <v>1</v>
      </c>
      <c r="K74" s="28" t="s">
        <v>137</v>
      </c>
      <c r="L74" s="41">
        <v>762.5</v>
      </c>
      <c r="M74" s="30">
        <f t="shared" si="3"/>
        <v>899.75</v>
      </c>
      <c r="N74" s="31"/>
      <c r="O74" s="32">
        <v>14</v>
      </c>
      <c r="P74" s="33" t="s">
        <v>26</v>
      </c>
      <c r="Q74" s="34" t="s">
        <v>33</v>
      </c>
      <c r="R74" s="35" t="s">
        <v>138</v>
      </c>
      <c r="S74" s="36">
        <f t="shared" si="4"/>
        <v>1799.5</v>
      </c>
      <c r="T74" s="37"/>
      <c r="U74" s="38">
        <f t="shared" si="5"/>
        <v>1525</v>
      </c>
      <c r="V74" s="39"/>
    </row>
    <row r="75" spans="1:22" x14ac:dyDescent="0.2">
      <c r="A75" s="18" t="s">
        <v>113</v>
      </c>
      <c r="B75" s="19">
        <v>2433</v>
      </c>
      <c r="C75" s="20" t="s">
        <v>139</v>
      </c>
      <c r="D75" s="21" t="s">
        <v>140</v>
      </c>
      <c r="E75" s="22">
        <v>7</v>
      </c>
      <c r="F75" s="23" t="s">
        <v>24</v>
      </c>
      <c r="G75" s="24">
        <v>42745</v>
      </c>
      <c r="H75" s="25" t="s">
        <v>120</v>
      </c>
      <c r="I75" s="26"/>
      <c r="J75" s="27">
        <v>0.5</v>
      </c>
      <c r="K75" s="28"/>
      <c r="L75" s="41">
        <v>300</v>
      </c>
      <c r="M75" s="30">
        <f t="shared" si="3"/>
        <v>354</v>
      </c>
      <c r="N75" s="48" t="s">
        <v>121</v>
      </c>
      <c r="O75" s="32">
        <v>5</v>
      </c>
      <c r="P75" s="33" t="s">
        <v>26</v>
      </c>
      <c r="Q75" s="34" t="s">
        <v>141</v>
      </c>
      <c r="R75" s="49" t="s">
        <v>142</v>
      </c>
      <c r="S75" s="36">
        <f t="shared" si="4"/>
        <v>2478</v>
      </c>
      <c r="T75" s="37"/>
      <c r="U75" s="38">
        <f t="shared" si="5"/>
        <v>2100</v>
      </c>
      <c r="V75" s="39"/>
    </row>
    <row r="76" spans="1:22" x14ac:dyDescent="0.2">
      <c r="A76" s="18" t="s">
        <v>113</v>
      </c>
      <c r="B76" s="19">
        <v>2434</v>
      </c>
      <c r="C76" s="20" t="s">
        <v>143</v>
      </c>
      <c r="D76" s="20" t="s">
        <v>144</v>
      </c>
      <c r="E76" s="22">
        <v>1</v>
      </c>
      <c r="F76" s="23" t="s">
        <v>145</v>
      </c>
      <c r="G76" s="24">
        <v>42745</v>
      </c>
      <c r="H76" s="25"/>
      <c r="I76" s="26" t="s">
        <v>146</v>
      </c>
      <c r="J76" s="27">
        <v>1.5</v>
      </c>
      <c r="K76" s="28"/>
      <c r="L76" s="41">
        <v>870</v>
      </c>
      <c r="M76" s="30">
        <f t="shared" si="3"/>
        <v>1026.5999999999999</v>
      </c>
      <c r="N76" s="48" t="s">
        <v>121</v>
      </c>
      <c r="O76" s="32">
        <v>7</v>
      </c>
      <c r="P76" s="33" t="s">
        <v>26</v>
      </c>
      <c r="Q76" s="34" t="s">
        <v>33</v>
      </c>
      <c r="R76" s="35"/>
      <c r="S76" s="36">
        <f t="shared" si="4"/>
        <v>1026.5999999999999</v>
      </c>
      <c r="T76" s="37"/>
      <c r="U76" s="38">
        <f t="shared" si="5"/>
        <v>870</v>
      </c>
      <c r="V76" s="39"/>
    </row>
    <row r="77" spans="1:22" x14ac:dyDescent="0.2">
      <c r="A77" s="18" t="s">
        <v>113</v>
      </c>
      <c r="B77" s="19">
        <v>2435</v>
      </c>
      <c r="C77" s="20" t="s">
        <v>147</v>
      </c>
      <c r="D77" s="21" t="s">
        <v>148</v>
      </c>
      <c r="E77" s="22">
        <v>1</v>
      </c>
      <c r="F77" s="23" t="s">
        <v>24</v>
      </c>
      <c r="G77" s="24">
        <v>42746</v>
      </c>
      <c r="H77" s="25" t="s">
        <v>120</v>
      </c>
      <c r="I77" s="26" t="s">
        <v>149</v>
      </c>
      <c r="J77" s="27">
        <v>2.5</v>
      </c>
      <c r="K77" s="28">
        <v>0.3</v>
      </c>
      <c r="L77" s="41">
        <v>1500</v>
      </c>
      <c r="M77" s="30">
        <f t="shared" si="3"/>
        <v>1770</v>
      </c>
      <c r="N77" s="31"/>
      <c r="O77" s="32">
        <v>58</v>
      </c>
      <c r="P77" s="33" t="s">
        <v>26</v>
      </c>
      <c r="Q77" s="34" t="s">
        <v>33</v>
      </c>
      <c r="R77" s="35"/>
      <c r="S77" s="36">
        <f t="shared" si="4"/>
        <v>1770</v>
      </c>
      <c r="T77" s="37"/>
      <c r="U77" s="38">
        <f t="shared" si="5"/>
        <v>1500</v>
      </c>
      <c r="V77" s="39"/>
    </row>
    <row r="78" spans="1:22" x14ac:dyDescent="0.2">
      <c r="A78" s="18" t="s">
        <v>113</v>
      </c>
      <c r="B78" s="19">
        <v>2436</v>
      </c>
      <c r="C78" s="50" t="s">
        <v>150</v>
      </c>
      <c r="D78" s="51" t="s">
        <v>151</v>
      </c>
      <c r="E78" s="52">
        <v>3</v>
      </c>
      <c r="F78" s="53" t="s">
        <v>145</v>
      </c>
      <c r="G78" s="24">
        <v>42746</v>
      </c>
      <c r="H78" s="51" t="s">
        <v>116</v>
      </c>
      <c r="I78" s="54" t="s">
        <v>152</v>
      </c>
      <c r="J78" s="55"/>
      <c r="K78" s="56"/>
      <c r="L78" s="57">
        <v>1888</v>
      </c>
      <c r="M78" s="30">
        <f>L78*1.18</f>
        <v>2227.8399999999997</v>
      </c>
      <c r="N78" s="48" t="s">
        <v>121</v>
      </c>
      <c r="O78" s="32"/>
      <c r="P78" s="33" t="s">
        <v>26</v>
      </c>
      <c r="Q78" s="34" t="s">
        <v>153</v>
      </c>
      <c r="R78" s="35" t="s">
        <v>154</v>
      </c>
      <c r="S78" s="36">
        <f t="shared" si="4"/>
        <v>6683.5199999999986</v>
      </c>
      <c r="T78" s="37"/>
      <c r="U78" s="38">
        <f t="shared" si="5"/>
        <v>5663.9999999999991</v>
      </c>
      <c r="V78" s="39"/>
    </row>
    <row r="79" spans="1:22" x14ac:dyDescent="0.2">
      <c r="A79" s="18" t="s">
        <v>113</v>
      </c>
      <c r="B79" s="19">
        <v>2437</v>
      </c>
      <c r="C79" s="20" t="s">
        <v>155</v>
      </c>
      <c r="D79" s="21" t="s">
        <v>156</v>
      </c>
      <c r="E79" s="22">
        <v>1</v>
      </c>
      <c r="F79" s="23" t="s">
        <v>24</v>
      </c>
      <c r="G79" s="24">
        <v>42746</v>
      </c>
      <c r="H79" s="25" t="s">
        <v>120</v>
      </c>
      <c r="I79" s="26" t="s">
        <v>157</v>
      </c>
      <c r="J79" s="27">
        <v>0.7</v>
      </c>
      <c r="K79" s="28">
        <v>0.37</v>
      </c>
      <c r="L79" s="41">
        <v>470</v>
      </c>
      <c r="M79" s="30">
        <f t="shared" si="3"/>
        <v>554.6</v>
      </c>
      <c r="N79" s="31"/>
      <c r="O79" s="32"/>
      <c r="P79" s="33" t="s">
        <v>26</v>
      </c>
      <c r="Q79" s="34" t="s">
        <v>33</v>
      </c>
      <c r="R79" s="35" t="s">
        <v>158</v>
      </c>
      <c r="S79" s="36">
        <f t="shared" si="4"/>
        <v>554.6</v>
      </c>
      <c r="T79" s="37"/>
      <c r="U79" s="38">
        <f t="shared" si="5"/>
        <v>470.00000000000006</v>
      </c>
      <c r="V79" s="39"/>
    </row>
    <row r="80" spans="1:22" x14ac:dyDescent="0.2">
      <c r="A80" s="18" t="s">
        <v>113</v>
      </c>
      <c r="B80" s="19">
        <v>2438</v>
      </c>
      <c r="C80" s="20" t="s">
        <v>159</v>
      </c>
      <c r="D80" s="58" t="s">
        <v>160</v>
      </c>
      <c r="E80" s="22">
        <v>7</v>
      </c>
      <c r="F80" s="23" t="s">
        <v>24</v>
      </c>
      <c r="G80" s="24">
        <v>42746</v>
      </c>
      <c r="H80" s="25"/>
      <c r="I80" s="26" t="s">
        <v>161</v>
      </c>
      <c r="J80" s="27">
        <v>0.2</v>
      </c>
      <c r="K80" s="28">
        <v>62.6</v>
      </c>
      <c r="L80" s="41">
        <v>2550</v>
      </c>
      <c r="M80" s="30">
        <f t="shared" si="3"/>
        <v>3009</v>
      </c>
      <c r="N80" s="31"/>
      <c r="O80" s="32">
        <v>9</v>
      </c>
      <c r="P80" s="33" t="s">
        <v>26</v>
      </c>
      <c r="Q80" s="34" t="s">
        <v>33</v>
      </c>
      <c r="R80" s="49" t="s">
        <v>162</v>
      </c>
      <c r="S80" s="36">
        <f t="shared" si="4"/>
        <v>21063</v>
      </c>
      <c r="T80" s="37"/>
      <c r="U80" s="38">
        <f t="shared" si="5"/>
        <v>17850</v>
      </c>
      <c r="V80" s="39"/>
    </row>
    <row r="81" spans="1:22" x14ac:dyDescent="0.2">
      <c r="A81" s="18" t="s">
        <v>113</v>
      </c>
      <c r="B81" s="19">
        <v>2439</v>
      </c>
      <c r="C81" s="20" t="s">
        <v>159</v>
      </c>
      <c r="D81" s="20" t="s">
        <v>163</v>
      </c>
      <c r="E81" s="22">
        <v>7</v>
      </c>
      <c r="F81" s="23" t="s">
        <v>24</v>
      </c>
      <c r="G81" s="24">
        <v>42746</v>
      </c>
      <c r="H81" s="25"/>
      <c r="I81" s="26"/>
      <c r="J81" s="27">
        <v>2.5</v>
      </c>
      <c r="K81" s="28"/>
      <c r="L81" s="41">
        <v>1450</v>
      </c>
      <c r="M81" s="30">
        <f t="shared" si="3"/>
        <v>1711</v>
      </c>
      <c r="N81" s="48" t="s">
        <v>121</v>
      </c>
      <c r="O81" s="32">
        <v>9</v>
      </c>
      <c r="P81" s="33" t="s">
        <v>26</v>
      </c>
      <c r="Q81" s="34" t="s">
        <v>33</v>
      </c>
      <c r="R81" s="35"/>
      <c r="S81" s="36">
        <f t="shared" si="4"/>
        <v>11977</v>
      </c>
      <c r="T81" s="37"/>
      <c r="U81" s="38">
        <f t="shared" si="5"/>
        <v>10150</v>
      </c>
      <c r="V81" s="39"/>
    </row>
    <row r="82" spans="1:22" x14ac:dyDescent="0.2">
      <c r="A82" s="18" t="s">
        <v>113</v>
      </c>
      <c r="B82" s="19">
        <v>2440</v>
      </c>
      <c r="C82" s="20" t="s">
        <v>164</v>
      </c>
      <c r="D82" s="21" t="s">
        <v>165</v>
      </c>
      <c r="E82" s="22">
        <v>1</v>
      </c>
      <c r="F82" s="23" t="s">
        <v>24</v>
      </c>
      <c r="G82" s="24">
        <v>42746</v>
      </c>
      <c r="H82" s="51" t="s">
        <v>116</v>
      </c>
      <c r="I82" s="26" t="s">
        <v>166</v>
      </c>
      <c r="J82" s="27">
        <v>8</v>
      </c>
      <c r="K82" s="28">
        <v>9.5</v>
      </c>
      <c r="L82" s="41">
        <v>5300</v>
      </c>
      <c r="M82" s="30">
        <f t="shared" si="3"/>
        <v>6254</v>
      </c>
      <c r="N82" s="31"/>
      <c r="O82" s="32">
        <v>10</v>
      </c>
      <c r="P82" s="33" t="s">
        <v>26</v>
      </c>
      <c r="Q82" s="34" t="s">
        <v>33</v>
      </c>
      <c r="R82" s="35"/>
      <c r="S82" s="36">
        <f t="shared" si="4"/>
        <v>6254</v>
      </c>
      <c r="T82" s="37"/>
      <c r="U82" s="38">
        <f t="shared" si="5"/>
        <v>5300</v>
      </c>
      <c r="V82" s="39"/>
    </row>
    <row r="83" spans="1:22" x14ac:dyDescent="0.2">
      <c r="A83" s="18" t="s">
        <v>113</v>
      </c>
      <c r="B83" s="19">
        <v>2441</v>
      </c>
      <c r="C83" s="20" t="s">
        <v>167</v>
      </c>
      <c r="D83" s="21" t="s">
        <v>168</v>
      </c>
      <c r="E83" s="22">
        <v>2</v>
      </c>
      <c r="F83" s="23" t="s">
        <v>24</v>
      </c>
      <c r="G83" s="24">
        <v>42746</v>
      </c>
      <c r="H83" s="51" t="s">
        <v>116</v>
      </c>
      <c r="I83" s="26" t="s">
        <v>161</v>
      </c>
      <c r="J83" s="27"/>
      <c r="K83" s="28">
        <v>2.9</v>
      </c>
      <c r="L83" s="41">
        <v>320</v>
      </c>
      <c r="M83" s="30">
        <f t="shared" si="3"/>
        <v>377.59999999999997</v>
      </c>
      <c r="N83" s="31"/>
      <c r="O83" s="32"/>
      <c r="P83" s="33" t="s">
        <v>26</v>
      </c>
      <c r="Q83" s="34" t="s">
        <v>33</v>
      </c>
      <c r="R83" s="35" t="s">
        <v>169</v>
      </c>
      <c r="S83" s="36">
        <f t="shared" si="4"/>
        <v>755.19999999999993</v>
      </c>
      <c r="T83" s="37"/>
      <c r="U83" s="38">
        <f t="shared" si="5"/>
        <v>640</v>
      </c>
      <c r="V83" s="39"/>
    </row>
    <row r="84" spans="1:22" x14ac:dyDescent="0.2">
      <c r="A84" s="18" t="s">
        <v>21</v>
      </c>
      <c r="B84" s="19">
        <v>2442</v>
      </c>
      <c r="C84" s="20" t="s">
        <v>170</v>
      </c>
      <c r="D84" s="51" t="s">
        <v>171</v>
      </c>
      <c r="E84" s="22">
        <v>1</v>
      </c>
      <c r="F84" s="23" t="s">
        <v>145</v>
      </c>
      <c r="G84" s="24">
        <v>42747</v>
      </c>
      <c r="H84" s="25" t="s">
        <v>116</v>
      </c>
      <c r="I84" s="26" t="s">
        <v>172</v>
      </c>
      <c r="J84" s="27"/>
      <c r="K84" s="28">
        <v>7.5</v>
      </c>
      <c r="L84" s="41">
        <v>600.5</v>
      </c>
      <c r="M84" s="30">
        <f t="shared" si="3"/>
        <v>708.58999999999992</v>
      </c>
      <c r="N84" s="31"/>
      <c r="O84" s="32"/>
      <c r="P84" s="33" t="s">
        <v>26</v>
      </c>
      <c r="Q84" s="34" t="s">
        <v>27</v>
      </c>
      <c r="R84" s="35" t="s">
        <v>173</v>
      </c>
      <c r="S84" s="36">
        <f t="shared" si="4"/>
        <v>708.58999999999992</v>
      </c>
      <c r="T84" s="37"/>
      <c r="U84" s="38">
        <f t="shared" si="5"/>
        <v>600.5</v>
      </c>
      <c r="V84" s="39"/>
    </row>
    <row r="85" spans="1:22" x14ac:dyDescent="0.2">
      <c r="A85" s="18" t="s">
        <v>113</v>
      </c>
      <c r="B85" s="19">
        <v>2443</v>
      </c>
      <c r="C85" s="59" t="s">
        <v>147</v>
      </c>
      <c r="D85" s="51" t="s">
        <v>174</v>
      </c>
      <c r="E85" s="60">
        <v>2</v>
      </c>
      <c r="F85" s="53" t="s">
        <v>24</v>
      </c>
      <c r="G85" s="24">
        <v>42747</v>
      </c>
      <c r="H85" s="25"/>
      <c r="I85" s="61"/>
      <c r="J85" s="55">
        <v>2.5</v>
      </c>
      <c r="K85" s="56"/>
      <c r="L85" s="62">
        <v>1500</v>
      </c>
      <c r="M85" s="30">
        <f>L85*1.18</f>
        <v>1770</v>
      </c>
      <c r="N85" s="63" t="s">
        <v>121</v>
      </c>
      <c r="O85" s="32">
        <v>58</v>
      </c>
      <c r="P85" s="33" t="s">
        <v>26</v>
      </c>
      <c r="Q85" s="34" t="s">
        <v>33</v>
      </c>
      <c r="R85" s="35"/>
      <c r="S85" s="36">
        <f t="shared" si="4"/>
        <v>3540</v>
      </c>
      <c r="T85" s="37"/>
      <c r="U85" s="38">
        <f t="shared" si="5"/>
        <v>3000</v>
      </c>
      <c r="V85" s="39"/>
    </row>
    <row r="86" spans="1:22" x14ac:dyDescent="0.2">
      <c r="A86" s="18" t="s">
        <v>21</v>
      </c>
      <c r="B86" s="19">
        <v>2444</v>
      </c>
      <c r="C86" s="20" t="s">
        <v>22</v>
      </c>
      <c r="D86" s="20" t="s">
        <v>175</v>
      </c>
      <c r="E86" s="22">
        <v>5</v>
      </c>
      <c r="F86" s="23" t="s">
        <v>24</v>
      </c>
      <c r="G86" s="24">
        <v>42748</v>
      </c>
      <c r="H86" s="25" t="s">
        <v>176</v>
      </c>
      <c r="I86" s="26" t="s">
        <v>146</v>
      </c>
      <c r="J86" s="27"/>
      <c r="K86" s="28"/>
      <c r="L86" s="41">
        <v>3300</v>
      </c>
      <c r="M86" s="30">
        <f t="shared" si="3"/>
        <v>3894</v>
      </c>
      <c r="N86" s="48" t="s">
        <v>121</v>
      </c>
      <c r="O86" s="32">
        <v>26</v>
      </c>
      <c r="P86" s="33" t="s">
        <v>26</v>
      </c>
      <c r="Q86" s="34" t="s">
        <v>33</v>
      </c>
      <c r="R86" s="35" t="s">
        <v>177</v>
      </c>
      <c r="S86" s="36">
        <f t="shared" si="4"/>
        <v>19470</v>
      </c>
      <c r="T86" s="37"/>
      <c r="U86" s="38">
        <f t="shared" si="5"/>
        <v>16500</v>
      </c>
      <c r="V86" s="39"/>
    </row>
    <row r="87" spans="1:22" x14ac:dyDescent="0.2">
      <c r="A87" s="18" t="s">
        <v>113</v>
      </c>
      <c r="B87" s="19">
        <v>2445</v>
      </c>
      <c r="C87" s="51" t="s">
        <v>178</v>
      </c>
      <c r="D87" s="51" t="s">
        <v>179</v>
      </c>
      <c r="E87" s="60">
        <v>1</v>
      </c>
      <c r="F87" s="53" t="s">
        <v>24</v>
      </c>
      <c r="G87" s="24">
        <v>42748</v>
      </c>
      <c r="H87" s="51" t="s">
        <v>180</v>
      </c>
      <c r="I87" s="64" t="s">
        <v>181</v>
      </c>
      <c r="J87" s="55">
        <v>35</v>
      </c>
      <c r="K87" s="56">
        <v>7</v>
      </c>
      <c r="L87" s="62">
        <v>19990</v>
      </c>
      <c r="M87" s="30">
        <f t="shared" si="3"/>
        <v>23588.199999999997</v>
      </c>
      <c r="N87" s="31"/>
      <c r="O87" s="32">
        <v>15</v>
      </c>
      <c r="P87" s="33" t="s">
        <v>26</v>
      </c>
      <c r="Q87" s="34" t="s">
        <v>182</v>
      </c>
      <c r="R87" s="65" t="s">
        <v>183</v>
      </c>
      <c r="S87" s="36">
        <f t="shared" si="4"/>
        <v>23588.199999999997</v>
      </c>
      <c r="T87" s="37"/>
      <c r="U87" s="38">
        <f t="shared" si="5"/>
        <v>19990</v>
      </c>
      <c r="V87" s="39"/>
    </row>
    <row r="88" spans="1:22" x14ac:dyDescent="0.2">
      <c r="A88" s="18" t="s">
        <v>113</v>
      </c>
      <c r="B88" s="19">
        <v>2446</v>
      </c>
      <c r="C88" s="51" t="s">
        <v>178</v>
      </c>
      <c r="D88" s="51" t="s">
        <v>184</v>
      </c>
      <c r="E88" s="60">
        <v>1</v>
      </c>
      <c r="F88" s="53" t="s">
        <v>24</v>
      </c>
      <c r="G88" s="24">
        <v>42748</v>
      </c>
      <c r="H88" s="51" t="s">
        <v>185</v>
      </c>
      <c r="I88" s="64" t="s">
        <v>186</v>
      </c>
      <c r="J88" s="55">
        <v>31</v>
      </c>
      <c r="K88" s="56">
        <v>5</v>
      </c>
      <c r="L88" s="62">
        <v>17400</v>
      </c>
      <c r="M88" s="30">
        <f t="shared" si="3"/>
        <v>20532</v>
      </c>
      <c r="N88" s="31"/>
      <c r="O88" s="32">
        <v>15</v>
      </c>
      <c r="P88" s="33" t="s">
        <v>26</v>
      </c>
      <c r="Q88" s="34" t="s">
        <v>182</v>
      </c>
      <c r="R88" s="35" t="s">
        <v>187</v>
      </c>
      <c r="S88" s="36">
        <f t="shared" si="4"/>
        <v>20532</v>
      </c>
      <c r="T88" s="37"/>
      <c r="U88" s="38">
        <f t="shared" si="5"/>
        <v>17400</v>
      </c>
      <c r="V88" s="39"/>
    </row>
    <row r="89" spans="1:22" x14ac:dyDescent="0.2">
      <c r="A89" s="66" t="s">
        <v>113</v>
      </c>
      <c r="B89" s="19">
        <v>2447</v>
      </c>
      <c r="C89" s="67" t="s">
        <v>188</v>
      </c>
      <c r="D89" s="51" t="s">
        <v>189</v>
      </c>
      <c r="E89" s="60">
        <v>4</v>
      </c>
      <c r="F89" s="53" t="s">
        <v>24</v>
      </c>
      <c r="G89" s="24">
        <v>42751</v>
      </c>
      <c r="H89" s="25" t="s">
        <v>116</v>
      </c>
      <c r="I89" s="61"/>
      <c r="J89" s="55">
        <v>3.2</v>
      </c>
      <c r="K89" s="56"/>
      <c r="L89" s="62">
        <v>1870</v>
      </c>
      <c r="M89" s="30">
        <f t="shared" si="3"/>
        <v>2206.6</v>
      </c>
      <c r="N89" s="48" t="s">
        <v>121</v>
      </c>
      <c r="O89" s="68">
        <v>17</v>
      </c>
      <c r="P89" s="33" t="s">
        <v>26</v>
      </c>
      <c r="Q89" s="34" t="s">
        <v>33</v>
      </c>
      <c r="R89" s="35"/>
      <c r="S89" s="36">
        <f t="shared" si="4"/>
        <v>8826.4</v>
      </c>
      <c r="T89" s="37"/>
      <c r="U89" s="38">
        <f t="shared" si="5"/>
        <v>7480</v>
      </c>
      <c r="V89" s="39"/>
    </row>
    <row r="90" spans="1:22" x14ac:dyDescent="0.2">
      <c r="A90" s="18" t="s">
        <v>113</v>
      </c>
      <c r="B90" s="19">
        <v>2448</v>
      </c>
      <c r="C90" s="51" t="s">
        <v>147</v>
      </c>
      <c r="D90" s="51" t="s">
        <v>190</v>
      </c>
      <c r="E90" s="60">
        <v>1</v>
      </c>
      <c r="F90" s="23" t="s">
        <v>24</v>
      </c>
      <c r="G90" s="24">
        <v>42751</v>
      </c>
      <c r="H90" s="25" t="s">
        <v>120</v>
      </c>
      <c r="I90" s="26" t="s">
        <v>191</v>
      </c>
      <c r="J90" s="27">
        <v>14</v>
      </c>
      <c r="K90" s="28">
        <v>56</v>
      </c>
      <c r="L90" s="69">
        <v>11250</v>
      </c>
      <c r="M90" s="30">
        <f t="shared" si="3"/>
        <v>13275</v>
      </c>
      <c r="N90" s="70"/>
      <c r="O90" s="32">
        <v>58</v>
      </c>
      <c r="P90" s="33" t="s">
        <v>26</v>
      </c>
      <c r="Q90" s="34" t="s">
        <v>33</v>
      </c>
      <c r="R90" s="35"/>
      <c r="S90" s="36">
        <f t="shared" si="4"/>
        <v>13275</v>
      </c>
      <c r="T90" s="37"/>
      <c r="U90" s="38">
        <f t="shared" si="5"/>
        <v>11250</v>
      </c>
      <c r="V90" s="39"/>
    </row>
    <row r="91" spans="1:22" x14ac:dyDescent="0.2">
      <c r="A91" s="66" t="s">
        <v>113</v>
      </c>
      <c r="B91" s="19">
        <v>2449</v>
      </c>
      <c r="C91" s="20" t="s">
        <v>192</v>
      </c>
      <c r="D91" s="20" t="s">
        <v>193</v>
      </c>
      <c r="E91" s="22">
        <v>1</v>
      </c>
      <c r="F91" s="28" t="s">
        <v>24</v>
      </c>
      <c r="G91" s="24">
        <v>42753</v>
      </c>
      <c r="H91" s="25" t="s">
        <v>194</v>
      </c>
      <c r="I91" s="26" t="s">
        <v>195</v>
      </c>
      <c r="J91" s="27">
        <v>16</v>
      </c>
      <c r="K91" s="28">
        <v>11.2</v>
      </c>
      <c r="L91" s="69">
        <v>10585</v>
      </c>
      <c r="M91" s="30">
        <f t="shared" si="3"/>
        <v>12490.3</v>
      </c>
      <c r="N91" s="70"/>
      <c r="O91" s="32">
        <v>20</v>
      </c>
      <c r="P91" s="33" t="s">
        <v>26</v>
      </c>
      <c r="Q91" s="34" t="s">
        <v>182</v>
      </c>
      <c r="R91" s="35"/>
      <c r="S91" s="36">
        <f t="shared" si="4"/>
        <v>12490.3</v>
      </c>
      <c r="T91" s="37"/>
      <c r="U91" s="38">
        <f t="shared" si="5"/>
        <v>10585</v>
      </c>
      <c r="V91" s="39"/>
    </row>
    <row r="92" spans="1:22" x14ac:dyDescent="0.2">
      <c r="A92" s="18" t="s">
        <v>113</v>
      </c>
      <c r="B92" s="19">
        <v>2450</v>
      </c>
      <c r="C92" s="51" t="s">
        <v>196</v>
      </c>
      <c r="D92" s="51" t="s">
        <v>197</v>
      </c>
      <c r="E92" s="60">
        <v>1570</v>
      </c>
      <c r="F92" s="53" t="s">
        <v>24</v>
      </c>
      <c r="G92" s="24">
        <v>42753</v>
      </c>
      <c r="H92" s="51"/>
      <c r="I92" s="61" t="s">
        <v>146</v>
      </c>
      <c r="J92" s="55"/>
      <c r="K92" s="56"/>
      <c r="L92" s="62">
        <v>2.6</v>
      </c>
      <c r="M92" s="30">
        <f t="shared" si="3"/>
        <v>3.0680000000000001</v>
      </c>
      <c r="N92" s="48" t="s">
        <v>121</v>
      </c>
      <c r="O92" s="32">
        <v>33</v>
      </c>
      <c r="P92" s="33" t="s">
        <v>26</v>
      </c>
      <c r="Q92" s="34" t="s">
        <v>33</v>
      </c>
      <c r="R92" s="35"/>
      <c r="S92" s="36">
        <f t="shared" si="4"/>
        <v>4816.76</v>
      </c>
      <c r="T92" s="37"/>
      <c r="U92" s="38">
        <f t="shared" si="5"/>
        <v>4082.0000000000005</v>
      </c>
      <c r="V92" s="39"/>
    </row>
    <row r="93" spans="1:22" x14ac:dyDescent="0.2">
      <c r="A93" s="18" t="s">
        <v>113</v>
      </c>
      <c r="B93" s="19">
        <v>2451</v>
      </c>
      <c r="C93" s="20" t="s">
        <v>139</v>
      </c>
      <c r="D93" s="21" t="s">
        <v>198</v>
      </c>
      <c r="E93" s="22">
        <v>4</v>
      </c>
      <c r="F93" s="23" t="s">
        <v>24</v>
      </c>
      <c r="G93" s="24">
        <v>42753</v>
      </c>
      <c r="H93" s="25" t="s">
        <v>116</v>
      </c>
      <c r="I93" s="26" t="s">
        <v>199</v>
      </c>
      <c r="J93" s="27">
        <v>0.6</v>
      </c>
      <c r="K93" s="28">
        <v>3.2</v>
      </c>
      <c r="L93" s="41">
        <v>560</v>
      </c>
      <c r="M93" s="30">
        <f t="shared" si="3"/>
        <v>660.8</v>
      </c>
      <c r="N93" s="70"/>
      <c r="O93" s="32">
        <v>21</v>
      </c>
      <c r="P93" s="33" t="s">
        <v>26</v>
      </c>
      <c r="Q93" s="34" t="s">
        <v>33</v>
      </c>
      <c r="R93" s="49" t="s">
        <v>200</v>
      </c>
      <c r="S93" s="36">
        <f t="shared" si="4"/>
        <v>2643.2</v>
      </c>
      <c r="T93" s="37"/>
      <c r="U93" s="38">
        <f t="shared" si="5"/>
        <v>2240</v>
      </c>
      <c r="V93" s="39"/>
    </row>
    <row r="94" spans="1:22" x14ac:dyDescent="0.2">
      <c r="A94" s="18" t="s">
        <v>113</v>
      </c>
      <c r="B94" s="19">
        <v>2452</v>
      </c>
      <c r="C94" s="20" t="s">
        <v>139</v>
      </c>
      <c r="D94" s="21" t="s">
        <v>201</v>
      </c>
      <c r="E94" s="22">
        <v>2</v>
      </c>
      <c r="F94" s="23" t="s">
        <v>24</v>
      </c>
      <c r="G94" s="24">
        <v>42753</v>
      </c>
      <c r="H94" s="25" t="s">
        <v>116</v>
      </c>
      <c r="I94" s="26" t="s">
        <v>202</v>
      </c>
      <c r="J94" s="27">
        <v>1.5</v>
      </c>
      <c r="K94" s="28">
        <v>9.8000000000000007</v>
      </c>
      <c r="L94" s="41">
        <v>1400</v>
      </c>
      <c r="M94" s="30">
        <f t="shared" si="3"/>
        <v>1652</v>
      </c>
      <c r="N94" s="70"/>
      <c r="O94" s="32">
        <v>21</v>
      </c>
      <c r="P94" s="33" t="s">
        <v>26</v>
      </c>
      <c r="Q94" s="34" t="s">
        <v>33</v>
      </c>
      <c r="R94" s="35"/>
      <c r="S94" s="36">
        <f t="shared" si="4"/>
        <v>3304</v>
      </c>
      <c r="T94" s="37"/>
      <c r="U94" s="38">
        <f t="shared" si="5"/>
        <v>2800</v>
      </c>
      <c r="V94" s="39"/>
    </row>
    <row r="95" spans="1:22" x14ac:dyDescent="0.2">
      <c r="A95" s="18" t="s">
        <v>113</v>
      </c>
      <c r="B95" s="19">
        <v>2453</v>
      </c>
      <c r="C95" s="51" t="s">
        <v>203</v>
      </c>
      <c r="D95" s="51" t="s">
        <v>204</v>
      </c>
      <c r="E95" s="60">
        <v>40</v>
      </c>
      <c r="F95" s="53" t="s">
        <v>24</v>
      </c>
      <c r="G95" s="24">
        <v>42753</v>
      </c>
      <c r="H95" s="50"/>
      <c r="I95" s="26" t="s">
        <v>205</v>
      </c>
      <c r="J95" s="55">
        <v>0.02</v>
      </c>
      <c r="K95" s="56">
        <v>7.1</v>
      </c>
      <c r="L95" s="62">
        <v>300.5</v>
      </c>
      <c r="M95" s="30">
        <f>L95*1.18</f>
        <v>354.59</v>
      </c>
      <c r="N95" s="70"/>
      <c r="O95" s="32">
        <v>23</v>
      </c>
      <c r="P95" s="33" t="s">
        <v>26</v>
      </c>
      <c r="Q95" s="34" t="s">
        <v>33</v>
      </c>
      <c r="R95" s="35"/>
      <c r="S95" s="36">
        <f t="shared" si="4"/>
        <v>14183.599999999999</v>
      </c>
      <c r="T95" s="37"/>
      <c r="U95" s="38">
        <f t="shared" si="5"/>
        <v>12020</v>
      </c>
      <c r="V95" s="39"/>
    </row>
    <row r="96" spans="1:22" x14ac:dyDescent="0.2">
      <c r="A96" s="18" t="s">
        <v>113</v>
      </c>
      <c r="B96" s="19">
        <v>2454</v>
      </c>
      <c r="C96" s="20" t="s">
        <v>206</v>
      </c>
      <c r="D96" s="21" t="s">
        <v>207</v>
      </c>
      <c r="E96" s="22">
        <v>1</v>
      </c>
      <c r="F96" s="23" t="s">
        <v>24</v>
      </c>
      <c r="G96" s="24">
        <v>42754</v>
      </c>
      <c r="H96" s="25"/>
      <c r="I96" s="26"/>
      <c r="J96" s="27">
        <v>8</v>
      </c>
      <c r="K96" s="28"/>
      <c r="L96" s="41">
        <v>4640</v>
      </c>
      <c r="M96" s="30">
        <f t="shared" si="3"/>
        <v>5475.2</v>
      </c>
      <c r="N96" s="48" t="s">
        <v>121</v>
      </c>
      <c r="O96" s="32">
        <v>32</v>
      </c>
      <c r="P96" s="33" t="s">
        <v>26</v>
      </c>
      <c r="Q96" s="34" t="s">
        <v>33</v>
      </c>
      <c r="R96" s="35"/>
      <c r="S96" s="36">
        <f t="shared" si="4"/>
        <v>5475.2</v>
      </c>
      <c r="T96" s="37"/>
      <c r="U96" s="38">
        <f t="shared" si="5"/>
        <v>4640</v>
      </c>
      <c r="V96" s="39"/>
    </row>
    <row r="97" spans="1:22" x14ac:dyDescent="0.2">
      <c r="A97" s="18" t="s">
        <v>113</v>
      </c>
      <c r="B97" s="19">
        <v>2455</v>
      </c>
      <c r="C97" s="20" t="s">
        <v>208</v>
      </c>
      <c r="D97" s="21" t="s">
        <v>209</v>
      </c>
      <c r="E97" s="22">
        <v>12</v>
      </c>
      <c r="F97" s="23" t="s">
        <v>24</v>
      </c>
      <c r="G97" s="24">
        <v>42754</v>
      </c>
      <c r="H97" s="51" t="s">
        <v>116</v>
      </c>
      <c r="I97" s="61" t="s">
        <v>146</v>
      </c>
      <c r="J97" s="27" t="s">
        <v>210</v>
      </c>
      <c r="K97" s="28"/>
      <c r="L97" s="41">
        <v>117.5</v>
      </c>
      <c r="M97" s="30">
        <f t="shared" si="3"/>
        <v>138.65</v>
      </c>
      <c r="N97" s="48" t="s">
        <v>121</v>
      </c>
      <c r="O97" s="32">
        <v>24</v>
      </c>
      <c r="P97" s="33" t="s">
        <v>26</v>
      </c>
      <c r="Q97" s="34" t="s">
        <v>211</v>
      </c>
      <c r="R97" s="35"/>
      <c r="S97" s="36">
        <f t="shared" si="4"/>
        <v>1663.8000000000002</v>
      </c>
      <c r="T97" s="37"/>
      <c r="U97" s="38">
        <f t="shared" si="5"/>
        <v>1410.0000000000002</v>
      </c>
      <c r="V97" s="39"/>
    </row>
    <row r="98" spans="1:22" x14ac:dyDescent="0.2">
      <c r="A98" s="18" t="s">
        <v>113</v>
      </c>
      <c r="B98" s="19">
        <v>2456</v>
      </c>
      <c r="C98" s="20" t="s">
        <v>208</v>
      </c>
      <c r="D98" s="21" t="s">
        <v>212</v>
      </c>
      <c r="E98" s="22">
        <v>6</v>
      </c>
      <c r="F98" s="23" t="s">
        <v>24</v>
      </c>
      <c r="G98" s="24">
        <v>42754</v>
      </c>
      <c r="H98" s="51" t="s">
        <v>116</v>
      </c>
      <c r="I98" s="61" t="s">
        <v>146</v>
      </c>
      <c r="J98" s="27" t="s">
        <v>213</v>
      </c>
      <c r="K98" s="28"/>
      <c r="L98" s="41">
        <v>82.5</v>
      </c>
      <c r="M98" s="30">
        <f t="shared" si="3"/>
        <v>97.35</v>
      </c>
      <c r="N98" s="48" t="s">
        <v>121</v>
      </c>
      <c r="O98" s="32">
        <v>24</v>
      </c>
      <c r="P98" s="33" t="s">
        <v>26</v>
      </c>
      <c r="Q98" s="34" t="s">
        <v>33</v>
      </c>
      <c r="R98" s="35"/>
      <c r="S98" s="36">
        <f t="shared" si="4"/>
        <v>584.09999999999991</v>
      </c>
      <c r="T98" s="37"/>
      <c r="U98" s="38">
        <f t="shared" si="5"/>
        <v>494.99999999999994</v>
      </c>
      <c r="V98" s="39"/>
    </row>
    <row r="99" spans="1:22" x14ac:dyDescent="0.2">
      <c r="A99" s="18" t="s">
        <v>113</v>
      </c>
      <c r="B99" s="19">
        <v>2457</v>
      </c>
      <c r="C99" s="20" t="s">
        <v>208</v>
      </c>
      <c r="D99" s="21" t="s">
        <v>214</v>
      </c>
      <c r="E99" s="22">
        <v>6</v>
      </c>
      <c r="F99" s="23" t="s">
        <v>24</v>
      </c>
      <c r="G99" s="24">
        <v>42754</v>
      </c>
      <c r="H99" s="25" t="s">
        <v>116</v>
      </c>
      <c r="I99" s="61" t="s">
        <v>146</v>
      </c>
      <c r="J99" s="27" t="s">
        <v>215</v>
      </c>
      <c r="K99" s="28"/>
      <c r="L99" s="41">
        <v>98</v>
      </c>
      <c r="M99" s="30">
        <f t="shared" si="3"/>
        <v>115.64</v>
      </c>
      <c r="N99" s="48" t="s">
        <v>121</v>
      </c>
      <c r="O99" s="32">
        <v>24</v>
      </c>
      <c r="P99" s="33" t="s">
        <v>26</v>
      </c>
      <c r="Q99" s="34" t="s">
        <v>33</v>
      </c>
      <c r="R99" s="35"/>
      <c r="S99" s="36">
        <f t="shared" si="4"/>
        <v>693.84</v>
      </c>
      <c r="T99" s="37"/>
      <c r="U99" s="38">
        <f t="shared" si="5"/>
        <v>588.00000000000011</v>
      </c>
      <c r="V99" s="39"/>
    </row>
    <row r="100" spans="1:22" x14ac:dyDescent="0.2">
      <c r="A100" s="18" t="s">
        <v>113</v>
      </c>
      <c r="B100" s="19">
        <v>2458</v>
      </c>
      <c r="C100" s="20" t="s">
        <v>208</v>
      </c>
      <c r="D100" s="21" t="s">
        <v>216</v>
      </c>
      <c r="E100" s="22">
        <v>12</v>
      </c>
      <c r="F100" s="23" t="s">
        <v>24</v>
      </c>
      <c r="G100" s="24">
        <v>42754</v>
      </c>
      <c r="H100" s="51" t="s">
        <v>116</v>
      </c>
      <c r="I100" s="61" t="s">
        <v>146</v>
      </c>
      <c r="J100" s="27" t="s">
        <v>217</v>
      </c>
      <c r="K100" s="28"/>
      <c r="L100" s="41">
        <v>26</v>
      </c>
      <c r="M100" s="30">
        <f t="shared" si="3"/>
        <v>30.68</v>
      </c>
      <c r="N100" s="48" t="s">
        <v>121</v>
      </c>
      <c r="O100" s="32">
        <v>24</v>
      </c>
      <c r="P100" s="33" t="s">
        <v>26</v>
      </c>
      <c r="Q100" s="34" t="s">
        <v>75</v>
      </c>
      <c r="R100" s="35"/>
      <c r="S100" s="36">
        <f t="shared" si="4"/>
        <v>368.15999999999997</v>
      </c>
      <c r="T100" s="37"/>
      <c r="U100" s="38">
        <f t="shared" si="5"/>
        <v>312</v>
      </c>
      <c r="V100" s="39"/>
    </row>
    <row r="101" spans="1:22" x14ac:dyDescent="0.2">
      <c r="A101" s="18" t="s">
        <v>113</v>
      </c>
      <c r="B101" s="19">
        <v>2459</v>
      </c>
      <c r="C101" s="20" t="s">
        <v>208</v>
      </c>
      <c r="D101" s="21" t="s">
        <v>218</v>
      </c>
      <c r="E101" s="22">
        <v>24</v>
      </c>
      <c r="F101" s="23" t="s">
        <v>24</v>
      </c>
      <c r="G101" s="24">
        <v>42754</v>
      </c>
      <c r="H101" s="51" t="s">
        <v>116</v>
      </c>
      <c r="I101" s="61" t="s">
        <v>146</v>
      </c>
      <c r="J101" s="27" t="s">
        <v>219</v>
      </c>
      <c r="K101" s="28"/>
      <c r="L101" s="41">
        <v>102</v>
      </c>
      <c r="M101" s="30">
        <f t="shared" si="3"/>
        <v>120.36</v>
      </c>
      <c r="N101" s="48" t="s">
        <v>121</v>
      </c>
      <c r="O101" s="32">
        <v>24</v>
      </c>
      <c r="P101" s="33" t="s">
        <v>26</v>
      </c>
      <c r="Q101" s="34" t="s">
        <v>33</v>
      </c>
      <c r="R101" s="35"/>
      <c r="S101" s="36">
        <f t="shared" si="4"/>
        <v>2888.64</v>
      </c>
      <c r="T101" s="37"/>
      <c r="U101" s="38">
        <f t="shared" si="5"/>
        <v>2448</v>
      </c>
      <c r="V101" s="39"/>
    </row>
    <row r="102" spans="1:22" x14ac:dyDescent="0.2">
      <c r="A102" s="18" t="s">
        <v>113</v>
      </c>
      <c r="B102" s="19">
        <v>2460</v>
      </c>
      <c r="C102" s="20" t="s">
        <v>208</v>
      </c>
      <c r="D102" s="21" t="s">
        <v>220</v>
      </c>
      <c r="E102" s="22">
        <v>12</v>
      </c>
      <c r="F102" s="23" t="s">
        <v>24</v>
      </c>
      <c r="G102" s="24">
        <v>42754</v>
      </c>
      <c r="H102" s="25" t="s">
        <v>116</v>
      </c>
      <c r="I102" s="61" t="s">
        <v>146</v>
      </c>
      <c r="J102" s="27" t="s">
        <v>221</v>
      </c>
      <c r="K102" s="28"/>
      <c r="L102" s="41">
        <v>116</v>
      </c>
      <c r="M102" s="30">
        <f t="shared" si="3"/>
        <v>136.88</v>
      </c>
      <c r="N102" s="48" t="s">
        <v>121</v>
      </c>
      <c r="O102" s="32">
        <v>24</v>
      </c>
      <c r="P102" s="33" t="s">
        <v>26</v>
      </c>
      <c r="Q102" s="34" t="s">
        <v>33</v>
      </c>
      <c r="R102" s="35"/>
      <c r="S102" s="36">
        <f t="shared" si="4"/>
        <v>1642.56</v>
      </c>
      <c r="T102" s="37"/>
      <c r="U102" s="38">
        <f t="shared" si="5"/>
        <v>1392</v>
      </c>
      <c r="V102" s="39"/>
    </row>
    <row r="103" spans="1:22" x14ac:dyDescent="0.2">
      <c r="A103" s="18" t="s">
        <v>113</v>
      </c>
      <c r="B103" s="19">
        <v>2461</v>
      </c>
      <c r="C103" s="20" t="s">
        <v>208</v>
      </c>
      <c r="D103" s="21" t="s">
        <v>222</v>
      </c>
      <c r="E103" s="22">
        <v>12</v>
      </c>
      <c r="F103" s="23" t="s">
        <v>24</v>
      </c>
      <c r="G103" s="24">
        <v>42754</v>
      </c>
      <c r="H103" s="51" t="s">
        <v>116</v>
      </c>
      <c r="I103" s="61" t="s">
        <v>146</v>
      </c>
      <c r="J103" s="27" t="s">
        <v>223</v>
      </c>
      <c r="K103" s="28"/>
      <c r="L103" s="41">
        <v>115.5</v>
      </c>
      <c r="M103" s="30">
        <f t="shared" si="3"/>
        <v>136.29</v>
      </c>
      <c r="N103" s="48" t="s">
        <v>121</v>
      </c>
      <c r="O103" s="32">
        <v>24</v>
      </c>
      <c r="P103" s="33" t="s">
        <v>26</v>
      </c>
      <c r="Q103" s="34" t="s">
        <v>33</v>
      </c>
      <c r="R103" s="35"/>
      <c r="S103" s="36">
        <f t="shared" si="4"/>
        <v>1635.48</v>
      </c>
      <c r="T103" s="37"/>
      <c r="U103" s="38">
        <f t="shared" si="5"/>
        <v>1386</v>
      </c>
      <c r="V103" s="39"/>
    </row>
    <row r="104" spans="1:22" x14ac:dyDescent="0.2">
      <c r="A104" s="18" t="s">
        <v>113</v>
      </c>
      <c r="B104" s="19">
        <v>2462</v>
      </c>
      <c r="C104" s="20" t="s">
        <v>208</v>
      </c>
      <c r="D104" s="21" t="s">
        <v>224</v>
      </c>
      <c r="E104" s="22">
        <v>24</v>
      </c>
      <c r="F104" s="23" t="s">
        <v>24</v>
      </c>
      <c r="G104" s="24">
        <v>42754</v>
      </c>
      <c r="H104" s="51" t="s">
        <v>116</v>
      </c>
      <c r="I104" s="61" t="s">
        <v>146</v>
      </c>
      <c r="J104" s="27" t="s">
        <v>225</v>
      </c>
      <c r="K104" s="28"/>
      <c r="L104" s="41">
        <v>87.5</v>
      </c>
      <c r="M104" s="30">
        <f t="shared" si="3"/>
        <v>103.25</v>
      </c>
      <c r="N104" s="48" t="s">
        <v>121</v>
      </c>
      <c r="O104" s="32">
        <v>24</v>
      </c>
      <c r="P104" s="33" t="s">
        <v>26</v>
      </c>
      <c r="Q104" s="34" t="s">
        <v>33</v>
      </c>
      <c r="R104" s="35"/>
      <c r="S104" s="36">
        <f t="shared" si="4"/>
        <v>2478</v>
      </c>
      <c r="T104" s="37"/>
      <c r="U104" s="38">
        <f t="shared" si="5"/>
        <v>2100</v>
      </c>
      <c r="V104" s="39"/>
    </row>
    <row r="105" spans="1:22" x14ac:dyDescent="0.2">
      <c r="A105" s="18" t="s">
        <v>113</v>
      </c>
      <c r="B105" s="19">
        <v>2463</v>
      </c>
      <c r="C105" s="20" t="s">
        <v>208</v>
      </c>
      <c r="D105" s="21" t="s">
        <v>226</v>
      </c>
      <c r="E105" s="22">
        <v>6</v>
      </c>
      <c r="F105" s="23" t="s">
        <v>24</v>
      </c>
      <c r="G105" s="24">
        <v>42754</v>
      </c>
      <c r="H105" s="25" t="s">
        <v>116</v>
      </c>
      <c r="I105" s="61" t="s">
        <v>146</v>
      </c>
      <c r="J105" s="27" t="s">
        <v>227</v>
      </c>
      <c r="K105" s="28"/>
      <c r="L105" s="41">
        <v>71</v>
      </c>
      <c r="M105" s="30">
        <f t="shared" si="3"/>
        <v>83.78</v>
      </c>
      <c r="N105" s="48" t="s">
        <v>121</v>
      </c>
      <c r="O105" s="32">
        <v>24</v>
      </c>
      <c r="P105" s="33" t="s">
        <v>26</v>
      </c>
      <c r="Q105" s="34" t="s">
        <v>33</v>
      </c>
      <c r="R105" s="35"/>
      <c r="S105" s="36">
        <f t="shared" si="4"/>
        <v>502.68</v>
      </c>
      <c r="T105" s="37"/>
      <c r="U105" s="38">
        <f t="shared" si="5"/>
        <v>426</v>
      </c>
      <c r="V105" s="39"/>
    </row>
    <row r="106" spans="1:22" x14ac:dyDescent="0.2">
      <c r="A106" s="18" t="s">
        <v>113</v>
      </c>
      <c r="B106" s="19">
        <v>2464</v>
      </c>
      <c r="C106" s="20" t="s">
        <v>208</v>
      </c>
      <c r="D106" s="21" t="s">
        <v>228</v>
      </c>
      <c r="E106" s="22">
        <v>6</v>
      </c>
      <c r="F106" s="23" t="s">
        <v>24</v>
      </c>
      <c r="G106" s="24">
        <v>42754</v>
      </c>
      <c r="H106" s="51" t="s">
        <v>116</v>
      </c>
      <c r="I106" s="61" t="s">
        <v>146</v>
      </c>
      <c r="J106" s="27" t="s">
        <v>229</v>
      </c>
      <c r="K106" s="28"/>
      <c r="L106" s="41">
        <v>84</v>
      </c>
      <c r="M106" s="30">
        <f t="shared" si="3"/>
        <v>99.11999999999999</v>
      </c>
      <c r="N106" s="48" t="s">
        <v>121</v>
      </c>
      <c r="O106" s="32">
        <v>24</v>
      </c>
      <c r="P106" s="33" t="s">
        <v>26</v>
      </c>
      <c r="Q106" s="34" t="s">
        <v>33</v>
      </c>
      <c r="R106" s="35"/>
      <c r="S106" s="36">
        <f t="shared" si="4"/>
        <v>594.71999999999991</v>
      </c>
      <c r="T106" s="37"/>
      <c r="U106" s="38">
        <f t="shared" si="5"/>
        <v>503.99999999999994</v>
      </c>
      <c r="V106" s="39"/>
    </row>
    <row r="107" spans="1:22" x14ac:dyDescent="0.2">
      <c r="A107" s="18" t="s">
        <v>113</v>
      </c>
      <c r="B107" s="19">
        <v>2465</v>
      </c>
      <c r="C107" s="20" t="s">
        <v>208</v>
      </c>
      <c r="D107" s="21" t="s">
        <v>230</v>
      </c>
      <c r="E107" s="22">
        <v>12</v>
      </c>
      <c r="F107" s="23" t="s">
        <v>24</v>
      </c>
      <c r="G107" s="24">
        <v>42754</v>
      </c>
      <c r="H107" s="51" t="s">
        <v>116</v>
      </c>
      <c r="I107" s="61" t="s">
        <v>146</v>
      </c>
      <c r="J107" s="27" t="s">
        <v>231</v>
      </c>
      <c r="K107" s="28"/>
      <c r="L107" s="41">
        <v>99.5</v>
      </c>
      <c r="M107" s="30">
        <f t="shared" si="3"/>
        <v>117.41</v>
      </c>
      <c r="N107" s="48" t="s">
        <v>121</v>
      </c>
      <c r="O107" s="32">
        <v>24</v>
      </c>
      <c r="P107" s="33" t="s">
        <v>26</v>
      </c>
      <c r="Q107" s="34" t="s">
        <v>33</v>
      </c>
      <c r="R107" s="35"/>
      <c r="S107" s="36">
        <f t="shared" si="4"/>
        <v>1408.92</v>
      </c>
      <c r="T107" s="37"/>
      <c r="U107" s="38">
        <f t="shared" si="5"/>
        <v>1194.0000000000002</v>
      </c>
      <c r="V107" s="39"/>
    </row>
    <row r="108" spans="1:22" x14ac:dyDescent="0.2">
      <c r="A108" s="18" t="s">
        <v>113</v>
      </c>
      <c r="B108" s="19">
        <v>2466</v>
      </c>
      <c r="C108" s="20" t="s">
        <v>208</v>
      </c>
      <c r="D108" s="21" t="s">
        <v>232</v>
      </c>
      <c r="E108" s="22">
        <v>12</v>
      </c>
      <c r="F108" s="23" t="s">
        <v>24</v>
      </c>
      <c r="G108" s="24">
        <v>42754</v>
      </c>
      <c r="H108" s="25" t="s">
        <v>116</v>
      </c>
      <c r="I108" s="61" t="s">
        <v>146</v>
      </c>
      <c r="J108" s="27" t="s">
        <v>233</v>
      </c>
      <c r="K108" s="28"/>
      <c r="L108" s="41">
        <v>104</v>
      </c>
      <c r="M108" s="30">
        <f t="shared" si="3"/>
        <v>122.72</v>
      </c>
      <c r="N108" s="48" t="s">
        <v>121</v>
      </c>
      <c r="O108" s="32">
        <v>24</v>
      </c>
      <c r="P108" s="33" t="s">
        <v>26</v>
      </c>
      <c r="Q108" s="34" t="s">
        <v>33</v>
      </c>
      <c r="R108" s="35"/>
      <c r="S108" s="36">
        <f t="shared" si="4"/>
        <v>1472.6399999999999</v>
      </c>
      <c r="T108" s="37"/>
      <c r="U108" s="38">
        <f t="shared" si="5"/>
        <v>1248</v>
      </c>
      <c r="V108" s="39"/>
    </row>
    <row r="109" spans="1:22" x14ac:dyDescent="0.2">
      <c r="A109" s="18" t="s">
        <v>113</v>
      </c>
      <c r="B109" s="19">
        <v>2467</v>
      </c>
      <c r="C109" s="20" t="s">
        <v>208</v>
      </c>
      <c r="D109" s="21" t="s">
        <v>234</v>
      </c>
      <c r="E109" s="22">
        <v>12</v>
      </c>
      <c r="F109" s="23" t="s">
        <v>24</v>
      </c>
      <c r="G109" s="24">
        <v>42754</v>
      </c>
      <c r="H109" s="51" t="s">
        <v>116</v>
      </c>
      <c r="I109" s="61" t="s">
        <v>146</v>
      </c>
      <c r="J109" s="27" t="s">
        <v>235</v>
      </c>
      <c r="K109" s="28"/>
      <c r="L109" s="41">
        <v>103.5</v>
      </c>
      <c r="M109" s="30">
        <f t="shared" si="3"/>
        <v>122.13</v>
      </c>
      <c r="N109" s="48" t="s">
        <v>121</v>
      </c>
      <c r="O109" s="32">
        <v>24</v>
      </c>
      <c r="P109" s="33" t="s">
        <v>26</v>
      </c>
      <c r="Q109" s="34" t="s">
        <v>33</v>
      </c>
      <c r="R109" s="35"/>
      <c r="S109" s="36">
        <f t="shared" si="4"/>
        <v>1465.56</v>
      </c>
      <c r="T109" s="37"/>
      <c r="U109" s="38">
        <f t="shared" si="5"/>
        <v>1242</v>
      </c>
      <c r="V109" s="39"/>
    </row>
    <row r="110" spans="1:22" x14ac:dyDescent="0.2">
      <c r="A110" s="18" t="s">
        <v>113</v>
      </c>
      <c r="B110" s="19">
        <v>2468</v>
      </c>
      <c r="C110" s="20" t="s">
        <v>208</v>
      </c>
      <c r="D110" s="21" t="s">
        <v>236</v>
      </c>
      <c r="E110" s="22">
        <v>132</v>
      </c>
      <c r="F110" s="23" t="s">
        <v>24</v>
      </c>
      <c r="G110" s="24">
        <v>42754</v>
      </c>
      <c r="H110" s="51" t="s">
        <v>116</v>
      </c>
      <c r="I110" s="61" t="s">
        <v>146</v>
      </c>
      <c r="J110" s="27" t="s">
        <v>237</v>
      </c>
      <c r="K110" s="28"/>
      <c r="L110" s="41">
        <v>36</v>
      </c>
      <c r="M110" s="30">
        <f t="shared" si="3"/>
        <v>42.48</v>
      </c>
      <c r="N110" s="48" t="s">
        <v>121</v>
      </c>
      <c r="O110" s="32">
        <v>24</v>
      </c>
      <c r="P110" s="33" t="s">
        <v>26</v>
      </c>
      <c r="Q110" s="34" t="s">
        <v>33</v>
      </c>
      <c r="R110" s="35" t="s">
        <v>238</v>
      </c>
      <c r="S110" s="36">
        <f t="shared" si="4"/>
        <v>5607.36</v>
      </c>
      <c r="T110" s="37"/>
      <c r="U110" s="38">
        <f t="shared" si="5"/>
        <v>4752</v>
      </c>
      <c r="V110" s="39"/>
    </row>
    <row r="111" spans="1:22" x14ac:dyDescent="0.2">
      <c r="A111" s="18" t="s">
        <v>113</v>
      </c>
      <c r="B111" s="19">
        <v>2469</v>
      </c>
      <c r="C111" s="20" t="s">
        <v>208</v>
      </c>
      <c r="D111" s="21" t="s">
        <v>239</v>
      </c>
      <c r="E111" s="22">
        <v>12</v>
      </c>
      <c r="F111" s="23" t="s">
        <v>24</v>
      </c>
      <c r="G111" s="24">
        <v>42754</v>
      </c>
      <c r="H111" s="25" t="s">
        <v>116</v>
      </c>
      <c r="I111" s="61" t="s">
        <v>146</v>
      </c>
      <c r="J111" s="27" t="s">
        <v>237</v>
      </c>
      <c r="K111" s="28"/>
      <c r="L111" s="41">
        <v>36</v>
      </c>
      <c r="M111" s="30">
        <f t="shared" si="3"/>
        <v>42.48</v>
      </c>
      <c r="N111" s="48" t="s">
        <v>121</v>
      </c>
      <c r="O111" s="32">
        <v>24</v>
      </c>
      <c r="P111" s="33" t="s">
        <v>26</v>
      </c>
      <c r="Q111" s="34" t="s">
        <v>33</v>
      </c>
      <c r="R111" s="35"/>
      <c r="S111" s="36">
        <f t="shared" si="4"/>
        <v>509.76</v>
      </c>
      <c r="T111" s="37"/>
      <c r="U111" s="38">
        <f t="shared" si="5"/>
        <v>432</v>
      </c>
      <c r="V111" s="39"/>
    </row>
    <row r="112" spans="1:22" x14ac:dyDescent="0.2">
      <c r="A112" s="18" t="s">
        <v>21</v>
      </c>
      <c r="B112" s="19">
        <v>2470</v>
      </c>
      <c r="C112" s="20" t="s">
        <v>118</v>
      </c>
      <c r="D112" s="21" t="s">
        <v>240</v>
      </c>
      <c r="E112" s="22">
        <v>1</v>
      </c>
      <c r="F112" s="23" t="s">
        <v>24</v>
      </c>
      <c r="G112" s="24">
        <v>42754</v>
      </c>
      <c r="H112" s="25" t="s">
        <v>120</v>
      </c>
      <c r="I112" s="26"/>
      <c r="J112" s="27"/>
      <c r="K112" s="28"/>
      <c r="L112" s="41">
        <v>14832</v>
      </c>
      <c r="M112" s="30">
        <f t="shared" si="3"/>
        <v>17501.759999999998</v>
      </c>
      <c r="N112" s="42" t="s">
        <v>121</v>
      </c>
      <c r="O112" s="32">
        <v>22</v>
      </c>
      <c r="P112" s="33" t="s">
        <v>26</v>
      </c>
      <c r="Q112" s="34" t="s">
        <v>75</v>
      </c>
      <c r="R112" s="35" t="s">
        <v>122</v>
      </c>
      <c r="S112" s="36">
        <f t="shared" si="4"/>
        <v>17501.759999999998</v>
      </c>
      <c r="T112" s="37"/>
      <c r="U112" s="38">
        <f t="shared" si="5"/>
        <v>14832</v>
      </c>
      <c r="V112" s="39"/>
    </row>
    <row r="113" spans="1:22" x14ac:dyDescent="0.2">
      <c r="A113" s="18" t="s">
        <v>21</v>
      </c>
      <c r="B113" s="19">
        <v>2471</v>
      </c>
      <c r="C113" s="20" t="s">
        <v>118</v>
      </c>
      <c r="D113" s="21" t="s">
        <v>241</v>
      </c>
      <c r="E113" s="22">
        <v>1</v>
      </c>
      <c r="F113" s="23" t="s">
        <v>24</v>
      </c>
      <c r="G113" s="24">
        <v>42754</v>
      </c>
      <c r="H113" s="25" t="s">
        <v>120</v>
      </c>
      <c r="I113" s="26"/>
      <c r="J113" s="27"/>
      <c r="K113" s="28"/>
      <c r="L113" s="41">
        <v>8450</v>
      </c>
      <c r="M113" s="30">
        <f t="shared" si="3"/>
        <v>9971</v>
      </c>
      <c r="N113" s="42" t="s">
        <v>121</v>
      </c>
      <c r="O113" s="32">
        <v>22</v>
      </c>
      <c r="P113" s="33" t="s">
        <v>26</v>
      </c>
      <c r="Q113" s="34" t="s">
        <v>33</v>
      </c>
      <c r="R113" s="35" t="s">
        <v>122</v>
      </c>
      <c r="S113" s="36">
        <f t="shared" si="4"/>
        <v>9971</v>
      </c>
      <c r="T113" s="37"/>
      <c r="U113" s="38">
        <f t="shared" si="5"/>
        <v>8450</v>
      </c>
      <c r="V113" s="39"/>
    </row>
    <row r="114" spans="1:22" x14ac:dyDescent="0.2">
      <c r="A114" s="18" t="s">
        <v>113</v>
      </c>
      <c r="B114" s="19">
        <v>2472</v>
      </c>
      <c r="C114" s="20" t="s">
        <v>242</v>
      </c>
      <c r="D114" s="21" t="s">
        <v>243</v>
      </c>
      <c r="E114" s="22">
        <v>2</v>
      </c>
      <c r="F114" s="23" t="s">
        <v>24</v>
      </c>
      <c r="G114" s="24">
        <v>42754</v>
      </c>
      <c r="H114" s="25" t="s">
        <v>244</v>
      </c>
      <c r="I114" s="26" t="s">
        <v>245</v>
      </c>
      <c r="J114" s="27">
        <v>4</v>
      </c>
      <c r="K114" s="28">
        <v>3.5</v>
      </c>
      <c r="L114" s="41">
        <v>3060</v>
      </c>
      <c r="M114" s="30">
        <f t="shared" si="3"/>
        <v>3610.7999999999997</v>
      </c>
      <c r="N114" s="71"/>
      <c r="O114" s="68">
        <v>25</v>
      </c>
      <c r="P114" s="45"/>
      <c r="Q114" s="34"/>
      <c r="R114" s="35"/>
      <c r="S114" s="36">
        <f t="shared" si="4"/>
        <v>7221.5999999999995</v>
      </c>
      <c r="T114" s="37"/>
      <c r="U114" s="38">
        <f t="shared" si="5"/>
        <v>6120</v>
      </c>
      <c r="V114" s="39"/>
    </row>
    <row r="115" spans="1:22" x14ac:dyDescent="0.2">
      <c r="A115" s="18" t="s">
        <v>113</v>
      </c>
      <c r="B115" s="19">
        <v>2473</v>
      </c>
      <c r="C115" s="20" t="s">
        <v>242</v>
      </c>
      <c r="D115" s="21" t="s">
        <v>246</v>
      </c>
      <c r="E115" s="22">
        <v>7</v>
      </c>
      <c r="F115" s="23" t="s">
        <v>24</v>
      </c>
      <c r="G115" s="24">
        <v>42754</v>
      </c>
      <c r="H115" s="25" t="s">
        <v>247</v>
      </c>
      <c r="I115" s="26" t="s">
        <v>248</v>
      </c>
      <c r="J115" s="27">
        <v>4.5</v>
      </c>
      <c r="K115" s="28">
        <v>4.8</v>
      </c>
      <c r="L115" s="41">
        <v>4000</v>
      </c>
      <c r="M115" s="30">
        <f t="shared" si="3"/>
        <v>4720</v>
      </c>
      <c r="N115" s="71"/>
      <c r="O115" s="68">
        <v>25</v>
      </c>
      <c r="P115" s="45"/>
      <c r="Q115" s="34"/>
      <c r="R115" s="35"/>
      <c r="S115" s="36">
        <f t="shared" si="4"/>
        <v>33040</v>
      </c>
      <c r="T115" s="37"/>
      <c r="U115" s="38">
        <f t="shared" si="5"/>
        <v>28000</v>
      </c>
      <c r="V115" s="39"/>
    </row>
    <row r="116" spans="1:22" x14ac:dyDescent="0.2">
      <c r="A116" s="18" t="s">
        <v>113</v>
      </c>
      <c r="B116" s="19">
        <v>2474</v>
      </c>
      <c r="C116" s="20" t="s">
        <v>242</v>
      </c>
      <c r="D116" s="21" t="s">
        <v>249</v>
      </c>
      <c r="E116" s="22">
        <v>2</v>
      </c>
      <c r="F116" s="23" t="s">
        <v>24</v>
      </c>
      <c r="G116" s="24">
        <v>42754</v>
      </c>
      <c r="H116" s="25" t="s">
        <v>250</v>
      </c>
      <c r="I116" s="26" t="s">
        <v>245</v>
      </c>
      <c r="J116" s="27">
        <v>1</v>
      </c>
      <c r="K116" s="28">
        <v>0.8</v>
      </c>
      <c r="L116" s="41">
        <v>750</v>
      </c>
      <c r="M116" s="30">
        <f t="shared" si="3"/>
        <v>885</v>
      </c>
      <c r="N116" s="71"/>
      <c r="O116" s="68">
        <v>25</v>
      </c>
      <c r="P116" s="45"/>
      <c r="Q116" s="34"/>
      <c r="R116" s="35"/>
      <c r="S116" s="36">
        <f t="shared" si="4"/>
        <v>1770</v>
      </c>
      <c r="T116" s="37"/>
      <c r="U116" s="38">
        <f t="shared" si="5"/>
        <v>1500</v>
      </c>
      <c r="V116" s="39"/>
    </row>
    <row r="117" spans="1:22" x14ac:dyDescent="0.2">
      <c r="A117" s="18" t="s">
        <v>113</v>
      </c>
      <c r="B117" s="19">
        <v>2475</v>
      </c>
      <c r="C117" s="20" t="s">
        <v>242</v>
      </c>
      <c r="D117" s="21" t="s">
        <v>251</v>
      </c>
      <c r="E117" s="22">
        <v>7</v>
      </c>
      <c r="F117" s="23" t="s">
        <v>24</v>
      </c>
      <c r="G117" s="24">
        <v>42754</v>
      </c>
      <c r="H117" s="25" t="s">
        <v>252</v>
      </c>
      <c r="I117" s="26" t="s">
        <v>248</v>
      </c>
      <c r="J117" s="27">
        <v>1.2</v>
      </c>
      <c r="K117" s="28">
        <v>1.2</v>
      </c>
      <c r="L117" s="41">
        <v>858</v>
      </c>
      <c r="M117" s="30">
        <f t="shared" si="3"/>
        <v>1012.4399999999999</v>
      </c>
      <c r="N117" s="71"/>
      <c r="O117" s="68">
        <v>25</v>
      </c>
      <c r="P117" s="45"/>
      <c r="Q117" s="34"/>
      <c r="R117" s="35"/>
      <c r="S117" s="36">
        <f t="shared" si="4"/>
        <v>7087.08</v>
      </c>
      <c r="T117" s="37"/>
      <c r="U117" s="38">
        <f t="shared" si="5"/>
        <v>6006</v>
      </c>
      <c r="V117" s="39"/>
    </row>
    <row r="118" spans="1:22" x14ac:dyDescent="0.2">
      <c r="A118" s="18" t="s">
        <v>113</v>
      </c>
      <c r="B118" s="19">
        <v>2476</v>
      </c>
      <c r="C118" s="20" t="s">
        <v>242</v>
      </c>
      <c r="D118" s="21" t="s">
        <v>253</v>
      </c>
      <c r="E118" s="22">
        <v>1</v>
      </c>
      <c r="F118" s="23" t="s">
        <v>24</v>
      </c>
      <c r="G118" s="24">
        <v>42754</v>
      </c>
      <c r="H118" s="25" t="s">
        <v>254</v>
      </c>
      <c r="I118" s="26" t="s">
        <v>255</v>
      </c>
      <c r="J118" s="27">
        <v>3</v>
      </c>
      <c r="K118" s="28">
        <v>6</v>
      </c>
      <c r="L118" s="41">
        <v>3010</v>
      </c>
      <c r="M118" s="30">
        <f t="shared" si="3"/>
        <v>3551.7999999999997</v>
      </c>
      <c r="N118" s="71"/>
      <c r="O118" s="68">
        <v>25</v>
      </c>
      <c r="P118" s="45"/>
      <c r="Q118" s="34"/>
      <c r="R118" s="35"/>
      <c r="S118" s="36">
        <f t="shared" si="4"/>
        <v>3551.7999999999997</v>
      </c>
      <c r="T118" s="37"/>
      <c r="U118" s="38">
        <f t="shared" si="5"/>
        <v>3010</v>
      </c>
      <c r="V118" s="39"/>
    </row>
    <row r="119" spans="1:22" x14ac:dyDescent="0.2">
      <c r="A119" s="18" t="s">
        <v>113</v>
      </c>
      <c r="B119" s="19">
        <v>2477</v>
      </c>
      <c r="C119" s="20" t="s">
        <v>242</v>
      </c>
      <c r="D119" s="21" t="s">
        <v>256</v>
      </c>
      <c r="E119" s="22">
        <v>1</v>
      </c>
      <c r="F119" s="23" t="s">
        <v>24</v>
      </c>
      <c r="G119" s="24">
        <v>42754</v>
      </c>
      <c r="H119" s="25" t="s">
        <v>257</v>
      </c>
      <c r="I119" s="26" t="s">
        <v>258</v>
      </c>
      <c r="J119" s="27">
        <v>1.5</v>
      </c>
      <c r="K119" s="28">
        <v>5.5</v>
      </c>
      <c r="L119" s="41">
        <v>2565</v>
      </c>
      <c r="M119" s="30">
        <f t="shared" si="3"/>
        <v>3026.7</v>
      </c>
      <c r="N119" s="71"/>
      <c r="O119" s="68">
        <v>25</v>
      </c>
      <c r="P119" s="45"/>
      <c r="Q119" s="34"/>
      <c r="R119" s="35"/>
      <c r="S119" s="36">
        <f t="shared" si="4"/>
        <v>3026.7</v>
      </c>
      <c r="T119" s="37"/>
      <c r="U119" s="38">
        <f t="shared" si="5"/>
        <v>2565</v>
      </c>
      <c r="V119" s="39"/>
    </row>
    <row r="120" spans="1:22" x14ac:dyDescent="0.2">
      <c r="A120" s="18" t="s">
        <v>113</v>
      </c>
      <c r="B120" s="19">
        <v>2478</v>
      </c>
      <c r="C120" s="20" t="s">
        <v>242</v>
      </c>
      <c r="D120" s="21" t="s">
        <v>259</v>
      </c>
      <c r="E120" s="22">
        <v>3</v>
      </c>
      <c r="F120" s="23" t="s">
        <v>24</v>
      </c>
      <c r="G120" s="24">
        <v>42754</v>
      </c>
      <c r="H120" s="25" t="s">
        <v>260</v>
      </c>
      <c r="I120" s="26" t="s">
        <v>255</v>
      </c>
      <c r="J120" s="27">
        <v>1.5</v>
      </c>
      <c r="K120" s="28">
        <v>3.8</v>
      </c>
      <c r="L120" s="41">
        <v>1675</v>
      </c>
      <c r="M120" s="30">
        <f t="shared" si="3"/>
        <v>1976.5</v>
      </c>
      <c r="N120" s="71"/>
      <c r="O120" s="68">
        <v>25</v>
      </c>
      <c r="P120" s="45"/>
      <c r="Q120" s="34"/>
      <c r="R120" s="35"/>
      <c r="S120" s="36">
        <f t="shared" si="4"/>
        <v>5929.5</v>
      </c>
      <c r="T120" s="37"/>
      <c r="U120" s="38">
        <f t="shared" si="5"/>
        <v>5025</v>
      </c>
      <c r="V120" s="39"/>
    </row>
    <row r="121" spans="1:22" x14ac:dyDescent="0.2">
      <c r="A121" s="18" t="s">
        <v>113</v>
      </c>
      <c r="B121" s="19">
        <v>2479</v>
      </c>
      <c r="C121" s="20" t="s">
        <v>242</v>
      </c>
      <c r="D121" s="21" t="s">
        <v>261</v>
      </c>
      <c r="E121" s="22">
        <v>3</v>
      </c>
      <c r="F121" s="23" t="s">
        <v>24</v>
      </c>
      <c r="G121" s="24">
        <v>42754</v>
      </c>
      <c r="H121" s="25" t="s">
        <v>262</v>
      </c>
      <c r="I121" s="26" t="s">
        <v>263</v>
      </c>
      <c r="J121" s="27">
        <v>8</v>
      </c>
      <c r="K121" s="28" t="s">
        <v>264</v>
      </c>
      <c r="L121" s="41">
        <v>7100</v>
      </c>
      <c r="M121" s="30">
        <f t="shared" si="3"/>
        <v>8378</v>
      </c>
      <c r="N121" s="71"/>
      <c r="O121" s="68">
        <v>25</v>
      </c>
      <c r="P121" s="45"/>
      <c r="Q121" s="34"/>
      <c r="R121" s="35"/>
      <c r="S121" s="36">
        <f t="shared" si="4"/>
        <v>25134</v>
      </c>
      <c r="T121" s="37"/>
      <c r="U121" s="38">
        <f t="shared" si="5"/>
        <v>21300</v>
      </c>
      <c r="V121" s="39"/>
    </row>
    <row r="122" spans="1:22" x14ac:dyDescent="0.2">
      <c r="A122" s="18" t="s">
        <v>113</v>
      </c>
      <c r="B122" s="19">
        <v>2480</v>
      </c>
      <c r="C122" s="20" t="s">
        <v>242</v>
      </c>
      <c r="D122" s="21" t="s">
        <v>265</v>
      </c>
      <c r="E122" s="22">
        <v>2</v>
      </c>
      <c r="F122" s="23" t="s">
        <v>24</v>
      </c>
      <c r="G122" s="24">
        <v>42754</v>
      </c>
      <c r="H122" s="25" t="s">
        <v>266</v>
      </c>
      <c r="I122" s="26" t="s">
        <v>267</v>
      </c>
      <c r="J122" s="27">
        <v>2</v>
      </c>
      <c r="K122" s="28">
        <v>0.26</v>
      </c>
      <c r="L122" s="41">
        <v>1215</v>
      </c>
      <c r="M122" s="30">
        <f t="shared" si="3"/>
        <v>1433.6999999999998</v>
      </c>
      <c r="N122" s="71"/>
      <c r="O122" s="68">
        <v>25</v>
      </c>
      <c r="P122" s="45"/>
      <c r="Q122" s="34"/>
      <c r="R122" s="35"/>
      <c r="S122" s="36">
        <f t="shared" si="4"/>
        <v>2867.3999999999996</v>
      </c>
      <c r="T122" s="37"/>
      <c r="U122" s="38">
        <f t="shared" si="5"/>
        <v>2430</v>
      </c>
      <c r="V122" s="39"/>
    </row>
    <row r="123" spans="1:22" x14ac:dyDescent="0.2">
      <c r="A123" s="18" t="s">
        <v>113</v>
      </c>
      <c r="B123" s="19">
        <v>2481</v>
      </c>
      <c r="C123" s="20" t="s">
        <v>242</v>
      </c>
      <c r="D123" s="21" t="s">
        <v>268</v>
      </c>
      <c r="E123" s="22">
        <v>2</v>
      </c>
      <c r="F123" s="23" t="s">
        <v>24</v>
      </c>
      <c r="G123" s="24">
        <v>42754</v>
      </c>
      <c r="H123" s="25" t="s">
        <v>269</v>
      </c>
      <c r="I123" s="26" t="s">
        <v>270</v>
      </c>
      <c r="J123" s="27">
        <v>3</v>
      </c>
      <c r="K123" s="28">
        <v>1</v>
      </c>
      <c r="L123" s="41">
        <v>1950</v>
      </c>
      <c r="M123" s="30">
        <f t="shared" si="3"/>
        <v>2301</v>
      </c>
      <c r="N123" s="71"/>
      <c r="O123" s="68">
        <v>25</v>
      </c>
      <c r="P123" s="45"/>
      <c r="Q123" s="34"/>
      <c r="R123" s="35"/>
      <c r="S123" s="36">
        <f t="shared" si="4"/>
        <v>4602</v>
      </c>
      <c r="T123" s="37"/>
      <c r="U123" s="38">
        <f t="shared" si="5"/>
        <v>3900</v>
      </c>
      <c r="V123" s="39"/>
    </row>
    <row r="124" spans="1:22" x14ac:dyDescent="0.2">
      <c r="A124" s="18" t="s">
        <v>113</v>
      </c>
      <c r="B124" s="19">
        <v>2482</v>
      </c>
      <c r="C124" s="20" t="s">
        <v>242</v>
      </c>
      <c r="D124" s="21" t="s">
        <v>271</v>
      </c>
      <c r="E124" s="22">
        <v>2</v>
      </c>
      <c r="F124" s="23" t="s">
        <v>24</v>
      </c>
      <c r="G124" s="24">
        <v>42754</v>
      </c>
      <c r="H124" s="25" t="s">
        <v>272</v>
      </c>
      <c r="I124" s="26" t="s">
        <v>270</v>
      </c>
      <c r="J124" s="27">
        <v>3.2</v>
      </c>
      <c r="K124" s="28">
        <v>1</v>
      </c>
      <c r="L124" s="41">
        <v>2070</v>
      </c>
      <c r="M124" s="30">
        <f t="shared" si="3"/>
        <v>2442.6</v>
      </c>
      <c r="N124" s="71"/>
      <c r="O124" s="68">
        <v>25</v>
      </c>
      <c r="P124" s="45"/>
      <c r="Q124" s="34"/>
      <c r="R124" s="35"/>
      <c r="S124" s="36">
        <f t="shared" si="4"/>
        <v>4885.2</v>
      </c>
      <c r="T124" s="37"/>
      <c r="U124" s="38">
        <f t="shared" si="5"/>
        <v>4140</v>
      </c>
      <c r="V124" s="39"/>
    </row>
    <row r="125" spans="1:22" x14ac:dyDescent="0.2">
      <c r="A125" s="18" t="s">
        <v>113</v>
      </c>
      <c r="B125" s="19">
        <v>2483</v>
      </c>
      <c r="C125" s="20" t="s">
        <v>242</v>
      </c>
      <c r="D125" s="21" t="s">
        <v>273</v>
      </c>
      <c r="E125" s="22">
        <v>2</v>
      </c>
      <c r="F125" s="23" t="s">
        <v>24</v>
      </c>
      <c r="G125" s="24">
        <v>42754</v>
      </c>
      <c r="H125" s="25" t="s">
        <v>274</v>
      </c>
      <c r="I125" s="26" t="s">
        <v>270</v>
      </c>
      <c r="J125" s="27">
        <v>3.5</v>
      </c>
      <c r="K125" s="28">
        <v>0.75</v>
      </c>
      <c r="L125" s="41">
        <v>2188</v>
      </c>
      <c r="M125" s="30">
        <f t="shared" si="3"/>
        <v>2581.8399999999997</v>
      </c>
      <c r="N125" s="71"/>
      <c r="O125" s="68">
        <v>25</v>
      </c>
      <c r="P125" s="45"/>
      <c r="Q125" s="34"/>
      <c r="R125" s="35"/>
      <c r="S125" s="36">
        <f t="shared" si="4"/>
        <v>5163.6799999999994</v>
      </c>
      <c r="T125" s="37"/>
      <c r="U125" s="38">
        <f t="shared" si="5"/>
        <v>4376</v>
      </c>
      <c r="V125" s="39"/>
    </row>
    <row r="126" spans="1:22" x14ac:dyDescent="0.2">
      <c r="A126" s="18" t="s">
        <v>113</v>
      </c>
      <c r="B126" s="19">
        <v>2484</v>
      </c>
      <c r="C126" s="20" t="s">
        <v>242</v>
      </c>
      <c r="D126" s="21" t="s">
        <v>275</v>
      </c>
      <c r="E126" s="22">
        <v>2</v>
      </c>
      <c r="F126" s="23" t="s">
        <v>24</v>
      </c>
      <c r="G126" s="24">
        <v>42754</v>
      </c>
      <c r="H126" s="25" t="s">
        <v>276</v>
      </c>
      <c r="I126" s="26" t="s">
        <v>270</v>
      </c>
      <c r="J126" s="27">
        <v>3.5</v>
      </c>
      <c r="K126" s="28">
        <v>1</v>
      </c>
      <c r="L126" s="41">
        <v>2240</v>
      </c>
      <c r="M126" s="30">
        <f t="shared" si="3"/>
        <v>2643.2</v>
      </c>
      <c r="N126" s="71"/>
      <c r="O126" s="68">
        <v>25</v>
      </c>
      <c r="P126" s="45"/>
      <c r="Q126" s="34"/>
      <c r="R126" s="35"/>
      <c r="S126" s="36">
        <f t="shared" si="4"/>
        <v>5286.4</v>
      </c>
      <c r="T126" s="37"/>
      <c r="U126" s="38">
        <f t="shared" si="5"/>
        <v>4480</v>
      </c>
      <c r="V126" s="39"/>
    </row>
    <row r="127" spans="1:22" x14ac:dyDescent="0.2">
      <c r="A127" s="18" t="s">
        <v>113</v>
      </c>
      <c r="B127" s="19">
        <v>2485</v>
      </c>
      <c r="C127" s="20" t="s">
        <v>242</v>
      </c>
      <c r="D127" s="21" t="s">
        <v>277</v>
      </c>
      <c r="E127" s="22">
        <v>2</v>
      </c>
      <c r="F127" s="23" t="s">
        <v>24</v>
      </c>
      <c r="G127" s="24">
        <v>42754</v>
      </c>
      <c r="H127" s="25" t="s">
        <v>278</v>
      </c>
      <c r="I127" s="26" t="s">
        <v>270</v>
      </c>
      <c r="J127" s="27">
        <v>3.5</v>
      </c>
      <c r="K127" s="28">
        <v>1</v>
      </c>
      <c r="L127" s="41">
        <v>2245</v>
      </c>
      <c r="M127" s="30">
        <f t="shared" si="3"/>
        <v>2649.1</v>
      </c>
      <c r="N127" s="71"/>
      <c r="O127" s="68">
        <v>25</v>
      </c>
      <c r="P127" s="45"/>
      <c r="Q127" s="34"/>
      <c r="R127" s="35"/>
      <c r="S127" s="36">
        <f t="shared" si="4"/>
        <v>5298.2</v>
      </c>
      <c r="T127" s="37"/>
      <c r="U127" s="38">
        <f t="shared" si="5"/>
        <v>4490</v>
      </c>
      <c r="V127" s="39"/>
    </row>
    <row r="128" spans="1:22" x14ac:dyDescent="0.2">
      <c r="A128" s="18" t="s">
        <v>113</v>
      </c>
      <c r="B128" s="19">
        <v>2486</v>
      </c>
      <c r="C128" s="20" t="s">
        <v>242</v>
      </c>
      <c r="D128" s="21" t="s">
        <v>279</v>
      </c>
      <c r="E128" s="22">
        <v>2</v>
      </c>
      <c r="F128" s="23" t="s">
        <v>24</v>
      </c>
      <c r="G128" s="24">
        <v>42754</v>
      </c>
      <c r="H128" s="25" t="s">
        <v>280</v>
      </c>
      <c r="I128" s="26" t="s">
        <v>270</v>
      </c>
      <c r="J128" s="27">
        <v>4</v>
      </c>
      <c r="K128" s="28">
        <v>1</v>
      </c>
      <c r="L128" s="41">
        <v>2530</v>
      </c>
      <c r="M128" s="30">
        <f t="shared" si="3"/>
        <v>2985.3999999999996</v>
      </c>
      <c r="N128" s="71"/>
      <c r="O128" s="68">
        <v>25</v>
      </c>
      <c r="P128" s="45"/>
      <c r="Q128" s="34"/>
      <c r="R128" s="35"/>
      <c r="S128" s="36">
        <f t="shared" si="4"/>
        <v>5970.7999999999993</v>
      </c>
      <c r="T128" s="37"/>
      <c r="U128" s="38">
        <f t="shared" si="5"/>
        <v>5060</v>
      </c>
      <c r="V128" s="39"/>
    </row>
    <row r="129" spans="1:22" x14ac:dyDescent="0.2">
      <c r="A129" s="18" t="s">
        <v>113</v>
      </c>
      <c r="B129" s="19">
        <v>2487</v>
      </c>
      <c r="C129" s="20" t="s">
        <v>242</v>
      </c>
      <c r="D129" s="21" t="s">
        <v>281</v>
      </c>
      <c r="E129" s="22">
        <v>2</v>
      </c>
      <c r="F129" s="23" t="s">
        <v>24</v>
      </c>
      <c r="G129" s="24">
        <v>42754</v>
      </c>
      <c r="H129" s="25" t="s">
        <v>282</v>
      </c>
      <c r="I129" s="26" t="s">
        <v>283</v>
      </c>
      <c r="J129" s="27">
        <v>3</v>
      </c>
      <c r="K129" s="28">
        <v>0.5</v>
      </c>
      <c r="L129" s="41">
        <v>1845</v>
      </c>
      <c r="M129" s="30">
        <f t="shared" si="3"/>
        <v>2177.1</v>
      </c>
      <c r="N129" s="71"/>
      <c r="O129" s="68">
        <v>25</v>
      </c>
      <c r="P129" s="45"/>
      <c r="Q129" s="34"/>
      <c r="R129" s="35"/>
      <c r="S129" s="36">
        <f t="shared" si="4"/>
        <v>4354.2</v>
      </c>
      <c r="T129" s="37"/>
      <c r="U129" s="38">
        <f t="shared" si="5"/>
        <v>3690</v>
      </c>
      <c r="V129" s="39"/>
    </row>
    <row r="130" spans="1:22" x14ac:dyDescent="0.2">
      <c r="A130" s="18" t="s">
        <v>113</v>
      </c>
      <c r="B130" s="19">
        <v>2488</v>
      </c>
      <c r="C130" s="20" t="s">
        <v>242</v>
      </c>
      <c r="D130" s="21" t="s">
        <v>284</v>
      </c>
      <c r="E130" s="22">
        <v>2</v>
      </c>
      <c r="F130" s="23" t="s">
        <v>24</v>
      </c>
      <c r="G130" s="24">
        <v>42754</v>
      </c>
      <c r="H130" s="25" t="s">
        <v>285</v>
      </c>
      <c r="I130" s="26" t="s">
        <v>286</v>
      </c>
      <c r="J130" s="27"/>
      <c r="K130" s="28"/>
      <c r="L130" s="41">
        <v>1180</v>
      </c>
      <c r="M130" s="30">
        <f t="shared" ref="M130:M193" si="6">L130*1.18</f>
        <v>1392.3999999999999</v>
      </c>
      <c r="N130" s="71"/>
      <c r="O130" s="68">
        <v>25</v>
      </c>
      <c r="P130" s="45"/>
      <c r="Q130" s="34"/>
      <c r="R130" s="35"/>
      <c r="S130" s="36">
        <f t="shared" ref="S130:S193" si="7">M130*E130</f>
        <v>2784.7999999999997</v>
      </c>
      <c r="T130" s="37"/>
      <c r="U130" s="38">
        <f t="shared" ref="U130:U193" si="8">S130/1.18</f>
        <v>2360</v>
      </c>
      <c r="V130" s="39"/>
    </row>
    <row r="131" spans="1:22" x14ac:dyDescent="0.2">
      <c r="A131" s="18" t="s">
        <v>113</v>
      </c>
      <c r="B131" s="19">
        <v>2489</v>
      </c>
      <c r="C131" s="20" t="s">
        <v>242</v>
      </c>
      <c r="D131" s="21" t="s">
        <v>287</v>
      </c>
      <c r="E131" s="22">
        <v>2</v>
      </c>
      <c r="F131" s="23" t="s">
        <v>24</v>
      </c>
      <c r="G131" s="24">
        <v>42754</v>
      </c>
      <c r="H131" s="25" t="s">
        <v>288</v>
      </c>
      <c r="I131" s="26" t="s">
        <v>289</v>
      </c>
      <c r="J131" s="27"/>
      <c r="K131" s="28"/>
      <c r="L131" s="41">
        <v>1400</v>
      </c>
      <c r="M131" s="30">
        <f t="shared" si="6"/>
        <v>1652</v>
      </c>
      <c r="N131" s="71"/>
      <c r="O131" s="68">
        <v>25</v>
      </c>
      <c r="P131" s="45"/>
      <c r="Q131" s="34"/>
      <c r="R131" s="35"/>
      <c r="S131" s="36">
        <f t="shared" si="7"/>
        <v>3304</v>
      </c>
      <c r="T131" s="37"/>
      <c r="U131" s="38">
        <f t="shared" si="8"/>
        <v>2800</v>
      </c>
      <c r="V131" s="39"/>
    </row>
    <row r="132" spans="1:22" x14ac:dyDescent="0.2">
      <c r="A132" s="18" t="s">
        <v>113</v>
      </c>
      <c r="B132" s="19">
        <v>2490</v>
      </c>
      <c r="C132" s="20" t="s">
        <v>242</v>
      </c>
      <c r="D132" s="21" t="s">
        <v>290</v>
      </c>
      <c r="E132" s="22">
        <v>2</v>
      </c>
      <c r="F132" s="23" t="s">
        <v>24</v>
      </c>
      <c r="G132" s="24">
        <v>42754</v>
      </c>
      <c r="H132" s="25" t="s">
        <v>291</v>
      </c>
      <c r="I132" s="26" t="s">
        <v>289</v>
      </c>
      <c r="J132" s="27"/>
      <c r="K132" s="28"/>
      <c r="L132" s="41">
        <v>1635</v>
      </c>
      <c r="M132" s="30">
        <f t="shared" si="6"/>
        <v>1929.3</v>
      </c>
      <c r="N132" s="71"/>
      <c r="O132" s="68">
        <v>25</v>
      </c>
      <c r="P132" s="45"/>
      <c r="Q132" s="34"/>
      <c r="R132" s="35"/>
      <c r="S132" s="36">
        <f t="shared" si="7"/>
        <v>3858.6</v>
      </c>
      <c r="T132" s="37"/>
      <c r="U132" s="38">
        <f t="shared" si="8"/>
        <v>3270</v>
      </c>
      <c r="V132" s="39"/>
    </row>
    <row r="133" spans="1:22" x14ac:dyDescent="0.2">
      <c r="A133" s="18" t="s">
        <v>113</v>
      </c>
      <c r="B133" s="19">
        <v>2491</v>
      </c>
      <c r="C133" s="20" t="s">
        <v>147</v>
      </c>
      <c r="D133" s="21" t="s">
        <v>292</v>
      </c>
      <c r="E133" s="22">
        <v>1</v>
      </c>
      <c r="F133" s="23" t="s">
        <v>24</v>
      </c>
      <c r="G133" s="24">
        <v>42754</v>
      </c>
      <c r="H133" s="25"/>
      <c r="I133" s="26"/>
      <c r="J133" s="27">
        <v>2</v>
      </c>
      <c r="K133" s="28"/>
      <c r="L133" s="41">
        <v>1160</v>
      </c>
      <c r="M133" s="30">
        <f t="shared" si="6"/>
        <v>1368.8</v>
      </c>
      <c r="N133" s="48" t="s">
        <v>121</v>
      </c>
      <c r="O133" s="32">
        <v>58</v>
      </c>
      <c r="P133" s="33" t="s">
        <v>26</v>
      </c>
      <c r="Q133" s="34" t="s">
        <v>33</v>
      </c>
      <c r="R133" s="35"/>
      <c r="S133" s="36">
        <f t="shared" si="7"/>
        <v>1368.8</v>
      </c>
      <c r="T133" s="37"/>
      <c r="U133" s="38">
        <f t="shared" si="8"/>
        <v>1160</v>
      </c>
      <c r="V133" s="39"/>
    </row>
    <row r="134" spans="1:22" x14ac:dyDescent="0.2">
      <c r="A134" s="18" t="s">
        <v>21</v>
      </c>
      <c r="B134" s="19">
        <v>2492</v>
      </c>
      <c r="C134" s="20" t="s">
        <v>22</v>
      </c>
      <c r="D134" s="21" t="s">
        <v>293</v>
      </c>
      <c r="E134" s="22">
        <v>12</v>
      </c>
      <c r="F134" s="23" t="s">
        <v>24</v>
      </c>
      <c r="G134" s="24">
        <v>42754</v>
      </c>
      <c r="H134" s="25" t="s">
        <v>294</v>
      </c>
      <c r="I134" s="26"/>
      <c r="J134" s="27"/>
      <c r="K134" s="28"/>
      <c r="L134" s="41">
        <v>110000</v>
      </c>
      <c r="M134" s="30">
        <f t="shared" si="6"/>
        <v>129800</v>
      </c>
      <c r="N134" s="70"/>
      <c r="O134" s="32" t="s">
        <v>295</v>
      </c>
      <c r="P134" s="45"/>
      <c r="Q134" s="34" t="s">
        <v>296</v>
      </c>
      <c r="R134" s="35" t="s">
        <v>297</v>
      </c>
      <c r="S134" s="36">
        <f t="shared" si="7"/>
        <v>1557600</v>
      </c>
      <c r="T134" s="37"/>
      <c r="U134" s="38">
        <f t="shared" si="8"/>
        <v>1320000</v>
      </c>
      <c r="V134" s="39"/>
    </row>
    <row r="135" spans="1:22" x14ac:dyDescent="0.2">
      <c r="A135" s="18" t="s">
        <v>113</v>
      </c>
      <c r="B135" s="19">
        <v>2493</v>
      </c>
      <c r="C135" s="20" t="s">
        <v>298</v>
      </c>
      <c r="D135" s="21" t="s">
        <v>299</v>
      </c>
      <c r="E135" s="22">
        <v>48</v>
      </c>
      <c r="F135" s="23" t="s">
        <v>24</v>
      </c>
      <c r="G135" s="24">
        <v>42754</v>
      </c>
      <c r="H135" s="25"/>
      <c r="I135" s="61" t="s">
        <v>146</v>
      </c>
      <c r="J135" s="27" t="s">
        <v>300</v>
      </c>
      <c r="K135" s="28"/>
      <c r="L135" s="41">
        <v>50</v>
      </c>
      <c r="M135" s="30">
        <f t="shared" si="6"/>
        <v>59</v>
      </c>
      <c r="N135" s="48" t="s">
        <v>121</v>
      </c>
      <c r="O135" s="44"/>
      <c r="P135" s="45" t="s">
        <v>125</v>
      </c>
      <c r="Q135" s="34"/>
      <c r="R135" s="35"/>
      <c r="S135" s="36">
        <f t="shared" si="7"/>
        <v>2832</v>
      </c>
      <c r="T135" s="37"/>
      <c r="U135" s="38">
        <f t="shared" si="8"/>
        <v>2400</v>
      </c>
      <c r="V135" s="39"/>
    </row>
    <row r="136" spans="1:22" x14ac:dyDescent="0.2">
      <c r="A136" s="18" t="s">
        <v>113</v>
      </c>
      <c r="B136" s="19">
        <v>2494</v>
      </c>
      <c r="C136" s="20" t="s">
        <v>301</v>
      </c>
      <c r="D136" s="21" t="s">
        <v>302</v>
      </c>
      <c r="E136" s="22">
        <v>1</v>
      </c>
      <c r="F136" s="23" t="s">
        <v>24</v>
      </c>
      <c r="G136" s="24">
        <v>42754</v>
      </c>
      <c r="H136" s="25" t="s">
        <v>303</v>
      </c>
      <c r="I136" s="26"/>
      <c r="J136" s="27">
        <v>1.2</v>
      </c>
      <c r="K136" s="28"/>
      <c r="L136" s="41">
        <v>700</v>
      </c>
      <c r="M136" s="30">
        <f t="shared" si="6"/>
        <v>826</v>
      </c>
      <c r="N136" s="48" t="s">
        <v>121</v>
      </c>
      <c r="O136" s="32">
        <v>27</v>
      </c>
      <c r="P136" s="33" t="s">
        <v>26</v>
      </c>
      <c r="Q136" s="34" t="s">
        <v>33</v>
      </c>
      <c r="R136" s="35"/>
      <c r="S136" s="36">
        <f t="shared" si="7"/>
        <v>826</v>
      </c>
      <c r="T136" s="37"/>
      <c r="U136" s="38">
        <f t="shared" si="8"/>
        <v>700</v>
      </c>
      <c r="V136" s="39"/>
    </row>
    <row r="137" spans="1:22" ht="25.5" x14ac:dyDescent="0.2">
      <c r="A137" s="18" t="s">
        <v>113</v>
      </c>
      <c r="B137" s="19">
        <v>2495</v>
      </c>
      <c r="C137" s="20" t="s">
        <v>301</v>
      </c>
      <c r="D137" s="21" t="s">
        <v>304</v>
      </c>
      <c r="E137" s="22">
        <v>2</v>
      </c>
      <c r="F137" s="23" t="s">
        <v>24</v>
      </c>
      <c r="G137" s="24">
        <v>42754</v>
      </c>
      <c r="H137" s="25" t="s">
        <v>305</v>
      </c>
      <c r="I137" s="26"/>
      <c r="J137" s="27">
        <v>1</v>
      </c>
      <c r="K137" s="28"/>
      <c r="L137" s="41">
        <v>580</v>
      </c>
      <c r="M137" s="30">
        <f t="shared" si="6"/>
        <v>684.4</v>
      </c>
      <c r="N137" s="48" t="s">
        <v>121</v>
      </c>
      <c r="O137" s="32">
        <v>27</v>
      </c>
      <c r="P137" s="33" t="s">
        <v>26</v>
      </c>
      <c r="Q137" s="34" t="s">
        <v>33</v>
      </c>
      <c r="R137" s="35"/>
      <c r="S137" s="36">
        <f t="shared" si="7"/>
        <v>1368.8</v>
      </c>
      <c r="T137" s="37"/>
      <c r="U137" s="38">
        <f t="shared" si="8"/>
        <v>1160</v>
      </c>
      <c r="V137" s="39"/>
    </row>
    <row r="138" spans="1:22" x14ac:dyDescent="0.2">
      <c r="A138" s="72" t="s">
        <v>21</v>
      </c>
      <c r="B138" s="73">
        <v>2496</v>
      </c>
      <c r="C138" s="74" t="s">
        <v>306</v>
      </c>
      <c r="D138" s="75" t="s">
        <v>307</v>
      </c>
      <c r="E138" s="76"/>
      <c r="F138" s="77" t="s">
        <v>24</v>
      </c>
      <c r="G138" s="78">
        <v>42755</v>
      </c>
      <c r="H138" s="75" t="s">
        <v>308</v>
      </c>
      <c r="I138" s="79"/>
      <c r="J138" s="80"/>
      <c r="K138" s="81"/>
      <c r="L138" s="82">
        <v>420.5</v>
      </c>
      <c r="M138" s="82">
        <f>L138*1.18</f>
        <v>496.19</v>
      </c>
      <c r="N138" s="70"/>
      <c r="O138" s="32"/>
      <c r="P138" s="83" t="s">
        <v>26</v>
      </c>
      <c r="Q138" s="34" t="s">
        <v>309</v>
      </c>
      <c r="R138" s="35"/>
      <c r="S138" s="36">
        <f t="shared" si="7"/>
        <v>0</v>
      </c>
      <c r="T138" s="37"/>
      <c r="U138" s="38">
        <f t="shared" si="8"/>
        <v>0</v>
      </c>
      <c r="V138" s="39"/>
    </row>
    <row r="139" spans="1:22" x14ac:dyDescent="0.2">
      <c r="A139" s="18" t="s">
        <v>113</v>
      </c>
      <c r="B139" s="19">
        <v>2497</v>
      </c>
      <c r="C139" s="20" t="s">
        <v>310</v>
      </c>
      <c r="D139" s="21" t="s">
        <v>311</v>
      </c>
      <c r="E139" s="22">
        <v>10</v>
      </c>
      <c r="F139" s="23" t="s">
        <v>24</v>
      </c>
      <c r="G139" s="24">
        <v>42755</v>
      </c>
      <c r="H139" s="25" t="s">
        <v>120</v>
      </c>
      <c r="I139" s="26" t="s">
        <v>312</v>
      </c>
      <c r="J139" s="27">
        <v>0.65</v>
      </c>
      <c r="K139" s="28">
        <v>0.08</v>
      </c>
      <c r="L139" s="41">
        <v>380</v>
      </c>
      <c r="M139" s="30">
        <f t="shared" si="6"/>
        <v>448.4</v>
      </c>
      <c r="N139" s="70"/>
      <c r="O139" s="68">
        <v>31</v>
      </c>
      <c r="P139" s="45" t="s">
        <v>125</v>
      </c>
      <c r="Q139" s="34"/>
      <c r="R139" s="35"/>
      <c r="S139" s="36">
        <f t="shared" si="7"/>
        <v>4484</v>
      </c>
      <c r="T139" s="37"/>
      <c r="U139" s="38">
        <f t="shared" si="8"/>
        <v>3800</v>
      </c>
      <c r="V139" s="39"/>
    </row>
    <row r="140" spans="1:22" x14ac:dyDescent="0.2">
      <c r="A140" s="18" t="s">
        <v>113</v>
      </c>
      <c r="B140" s="19">
        <v>2498</v>
      </c>
      <c r="C140" s="20" t="s">
        <v>313</v>
      </c>
      <c r="D140" s="21" t="s">
        <v>314</v>
      </c>
      <c r="E140" s="22">
        <v>2</v>
      </c>
      <c r="F140" s="23" t="s">
        <v>24</v>
      </c>
      <c r="G140" s="24">
        <v>42755</v>
      </c>
      <c r="H140" s="25"/>
      <c r="I140" s="26" t="s">
        <v>312</v>
      </c>
      <c r="J140" s="27"/>
      <c r="K140" s="28">
        <v>12</v>
      </c>
      <c r="L140" s="41">
        <v>590</v>
      </c>
      <c r="M140" s="30">
        <f t="shared" si="6"/>
        <v>696.19999999999993</v>
      </c>
      <c r="N140" s="70"/>
      <c r="O140" s="32"/>
      <c r="P140" s="33" t="s">
        <v>26</v>
      </c>
      <c r="Q140" s="34" t="s">
        <v>315</v>
      </c>
      <c r="R140" s="35" t="s">
        <v>316</v>
      </c>
      <c r="S140" s="36">
        <f t="shared" si="7"/>
        <v>1392.3999999999999</v>
      </c>
      <c r="T140" s="37"/>
      <c r="U140" s="38">
        <f t="shared" si="8"/>
        <v>1180</v>
      </c>
      <c r="V140" s="39"/>
    </row>
    <row r="141" spans="1:22" x14ac:dyDescent="0.2">
      <c r="A141" s="18" t="s">
        <v>113</v>
      </c>
      <c r="B141" s="19">
        <v>2499</v>
      </c>
      <c r="C141" s="20" t="s">
        <v>206</v>
      </c>
      <c r="D141" s="21" t="s">
        <v>317</v>
      </c>
      <c r="E141" s="22">
        <v>5</v>
      </c>
      <c r="F141" s="23" t="s">
        <v>24</v>
      </c>
      <c r="G141" s="24">
        <v>42755</v>
      </c>
      <c r="H141" s="25" t="s">
        <v>120</v>
      </c>
      <c r="I141" s="64" t="s">
        <v>318</v>
      </c>
      <c r="J141" s="27">
        <v>4</v>
      </c>
      <c r="K141" s="28">
        <v>2.2999999999999998</v>
      </c>
      <c r="L141" s="41">
        <v>2617</v>
      </c>
      <c r="M141" s="30">
        <f t="shared" si="6"/>
        <v>3088.06</v>
      </c>
      <c r="N141" s="70"/>
      <c r="O141" s="32">
        <v>34</v>
      </c>
      <c r="P141" s="33" t="s">
        <v>26</v>
      </c>
      <c r="Q141" s="34" t="s">
        <v>319</v>
      </c>
      <c r="R141" s="35" t="s">
        <v>320</v>
      </c>
      <c r="S141" s="36">
        <f t="shared" si="7"/>
        <v>15440.3</v>
      </c>
      <c r="T141" s="37"/>
      <c r="U141" s="38">
        <f t="shared" si="8"/>
        <v>13085</v>
      </c>
      <c r="V141" s="39"/>
    </row>
    <row r="142" spans="1:22" x14ac:dyDescent="0.2">
      <c r="A142" s="18" t="s">
        <v>113</v>
      </c>
      <c r="B142" s="19">
        <v>2500</v>
      </c>
      <c r="C142" s="50" t="s">
        <v>321</v>
      </c>
      <c r="D142" s="51" t="s">
        <v>322</v>
      </c>
      <c r="E142" s="60">
        <v>4</v>
      </c>
      <c r="F142" s="53" t="s">
        <v>24</v>
      </c>
      <c r="G142" s="24">
        <v>42758</v>
      </c>
      <c r="H142" s="25" t="s">
        <v>116</v>
      </c>
      <c r="I142" s="26" t="s">
        <v>323</v>
      </c>
      <c r="J142" s="55">
        <v>0.3</v>
      </c>
      <c r="K142" s="56">
        <v>1.8</v>
      </c>
      <c r="L142" s="62">
        <v>1140</v>
      </c>
      <c r="M142" s="30">
        <f t="shared" si="6"/>
        <v>1345.1999999999998</v>
      </c>
      <c r="N142" s="70"/>
      <c r="O142" s="32">
        <v>38</v>
      </c>
      <c r="P142" s="33" t="s">
        <v>26</v>
      </c>
      <c r="Q142" s="34" t="s">
        <v>324</v>
      </c>
      <c r="R142" s="35" t="s">
        <v>325</v>
      </c>
      <c r="S142" s="36">
        <f t="shared" si="7"/>
        <v>5380.7999999999993</v>
      </c>
      <c r="T142" s="37"/>
      <c r="U142" s="38">
        <f t="shared" si="8"/>
        <v>4560</v>
      </c>
      <c r="V142" s="39"/>
    </row>
    <row r="143" spans="1:22" x14ac:dyDescent="0.2">
      <c r="A143" s="84" t="s">
        <v>113</v>
      </c>
      <c r="B143" s="85">
        <v>2501</v>
      </c>
      <c r="C143" s="86" t="s">
        <v>321</v>
      </c>
      <c r="D143" s="87" t="s">
        <v>326</v>
      </c>
      <c r="E143" s="88">
        <v>10</v>
      </c>
      <c r="F143" s="89" t="s">
        <v>24</v>
      </c>
      <c r="G143" s="90">
        <v>42758</v>
      </c>
      <c r="H143" s="91" t="s">
        <v>116</v>
      </c>
      <c r="I143" s="92" t="s">
        <v>327</v>
      </c>
      <c r="J143" s="93">
        <v>0.5</v>
      </c>
      <c r="K143" s="93">
        <v>0.35</v>
      </c>
      <c r="L143" s="94">
        <v>375</v>
      </c>
      <c r="M143" s="95">
        <f t="shared" si="6"/>
        <v>442.5</v>
      </c>
      <c r="N143" s="70"/>
      <c r="O143" s="96">
        <v>38</v>
      </c>
      <c r="P143" s="83" t="s">
        <v>26</v>
      </c>
      <c r="Q143" s="97" t="s">
        <v>328</v>
      </c>
      <c r="R143" s="98"/>
      <c r="S143" s="36">
        <f t="shared" si="7"/>
        <v>4425</v>
      </c>
      <c r="T143" s="37"/>
      <c r="U143" s="38">
        <f t="shared" si="8"/>
        <v>3750</v>
      </c>
      <c r="V143" s="39"/>
    </row>
    <row r="144" spans="1:22" x14ac:dyDescent="0.2">
      <c r="A144" s="84" t="s">
        <v>113</v>
      </c>
      <c r="B144" s="85">
        <v>2502</v>
      </c>
      <c r="C144" s="86" t="s">
        <v>321</v>
      </c>
      <c r="D144" s="87" t="s">
        <v>329</v>
      </c>
      <c r="E144" s="88">
        <v>10</v>
      </c>
      <c r="F144" s="89" t="s">
        <v>24</v>
      </c>
      <c r="G144" s="90">
        <v>42758</v>
      </c>
      <c r="H144" s="91" t="s">
        <v>116</v>
      </c>
      <c r="I144" s="92" t="s">
        <v>330</v>
      </c>
      <c r="J144" s="93">
        <v>0.5</v>
      </c>
      <c r="K144" s="93">
        <v>0.23</v>
      </c>
      <c r="L144" s="99">
        <v>315</v>
      </c>
      <c r="M144" s="95">
        <f t="shared" si="6"/>
        <v>371.7</v>
      </c>
      <c r="N144" s="70"/>
      <c r="O144" s="96">
        <v>38</v>
      </c>
      <c r="P144" s="83" t="s">
        <v>26</v>
      </c>
      <c r="Q144" s="97" t="s">
        <v>324</v>
      </c>
      <c r="R144" s="98"/>
      <c r="S144" s="36">
        <f t="shared" si="7"/>
        <v>3717</v>
      </c>
      <c r="T144" s="37"/>
      <c r="U144" s="38">
        <f t="shared" si="8"/>
        <v>3150</v>
      </c>
      <c r="V144" s="39"/>
    </row>
    <row r="145" spans="1:22" x14ac:dyDescent="0.2">
      <c r="A145" s="84" t="s">
        <v>113</v>
      </c>
      <c r="B145" s="85">
        <v>2503</v>
      </c>
      <c r="C145" s="86" t="s">
        <v>321</v>
      </c>
      <c r="D145" s="87" t="s">
        <v>331</v>
      </c>
      <c r="E145" s="100">
        <v>10</v>
      </c>
      <c r="F145" s="89" t="s">
        <v>24</v>
      </c>
      <c r="G145" s="90">
        <v>42758</v>
      </c>
      <c r="H145" s="91" t="s">
        <v>116</v>
      </c>
      <c r="I145" s="92" t="s">
        <v>332</v>
      </c>
      <c r="J145" s="93">
        <v>0.8</v>
      </c>
      <c r="K145" s="93">
        <v>0.2</v>
      </c>
      <c r="L145" s="99">
        <v>500</v>
      </c>
      <c r="M145" s="95">
        <f t="shared" si="6"/>
        <v>590</v>
      </c>
      <c r="N145" s="70"/>
      <c r="O145" s="96">
        <v>38</v>
      </c>
      <c r="P145" s="83" t="s">
        <v>26</v>
      </c>
      <c r="Q145" s="97" t="s">
        <v>324</v>
      </c>
      <c r="R145" s="98"/>
      <c r="S145" s="36">
        <f t="shared" si="7"/>
        <v>5900</v>
      </c>
      <c r="T145" s="37"/>
      <c r="U145" s="38">
        <f t="shared" si="8"/>
        <v>5000</v>
      </c>
      <c r="V145" s="39"/>
    </row>
    <row r="146" spans="1:22" x14ac:dyDescent="0.2">
      <c r="A146" s="84" t="s">
        <v>113</v>
      </c>
      <c r="B146" s="85">
        <v>2504</v>
      </c>
      <c r="C146" s="86" t="s">
        <v>321</v>
      </c>
      <c r="D146" s="87" t="s">
        <v>333</v>
      </c>
      <c r="E146" s="88">
        <v>12</v>
      </c>
      <c r="F146" s="89" t="s">
        <v>24</v>
      </c>
      <c r="G146" s="90">
        <v>42758</v>
      </c>
      <c r="H146" s="101" t="s">
        <v>116</v>
      </c>
      <c r="I146" s="92" t="s">
        <v>323</v>
      </c>
      <c r="J146" s="93">
        <v>0.5</v>
      </c>
      <c r="K146" s="93">
        <v>0.1</v>
      </c>
      <c r="L146" s="99">
        <v>320</v>
      </c>
      <c r="M146" s="95">
        <f t="shared" si="6"/>
        <v>377.59999999999997</v>
      </c>
      <c r="N146" s="70"/>
      <c r="O146" s="96">
        <v>38</v>
      </c>
      <c r="P146" s="83" t="s">
        <v>26</v>
      </c>
      <c r="Q146" s="97" t="s">
        <v>324</v>
      </c>
      <c r="R146" s="98"/>
      <c r="S146" s="36">
        <f t="shared" si="7"/>
        <v>4531.2</v>
      </c>
      <c r="T146" s="37"/>
      <c r="U146" s="38">
        <f t="shared" si="8"/>
        <v>3840</v>
      </c>
      <c r="V146" s="39"/>
    </row>
    <row r="147" spans="1:22" x14ac:dyDescent="0.2">
      <c r="A147" s="84" t="s">
        <v>113</v>
      </c>
      <c r="B147" s="85">
        <v>2505</v>
      </c>
      <c r="C147" s="86" t="s">
        <v>321</v>
      </c>
      <c r="D147" s="87" t="s">
        <v>334</v>
      </c>
      <c r="E147" s="100">
        <v>18</v>
      </c>
      <c r="F147" s="89" t="s">
        <v>24</v>
      </c>
      <c r="G147" s="90">
        <v>42758</v>
      </c>
      <c r="H147" s="101" t="s">
        <v>116</v>
      </c>
      <c r="I147" s="92" t="s">
        <v>332</v>
      </c>
      <c r="J147" s="102">
        <v>0.3</v>
      </c>
      <c r="K147" s="102">
        <v>0.32</v>
      </c>
      <c r="L147" s="103">
        <v>300</v>
      </c>
      <c r="M147" s="95">
        <f t="shared" si="6"/>
        <v>354</v>
      </c>
      <c r="N147" s="70"/>
      <c r="O147" s="96">
        <v>38</v>
      </c>
      <c r="P147" s="83" t="s">
        <v>26</v>
      </c>
      <c r="Q147" s="97" t="s">
        <v>324</v>
      </c>
      <c r="R147" s="98"/>
      <c r="S147" s="36">
        <f t="shared" si="7"/>
        <v>6372</v>
      </c>
      <c r="T147" s="37"/>
      <c r="U147" s="38">
        <f t="shared" si="8"/>
        <v>5400</v>
      </c>
      <c r="V147" s="39"/>
    </row>
    <row r="148" spans="1:22" x14ac:dyDescent="0.2">
      <c r="A148" s="84" t="s">
        <v>113</v>
      </c>
      <c r="B148" s="85">
        <v>2506</v>
      </c>
      <c r="C148" s="86" t="s">
        <v>321</v>
      </c>
      <c r="D148" s="87" t="s">
        <v>335</v>
      </c>
      <c r="E148" s="100">
        <v>52</v>
      </c>
      <c r="F148" s="89" t="s">
        <v>24</v>
      </c>
      <c r="G148" s="90">
        <v>42758</v>
      </c>
      <c r="H148" s="101" t="s">
        <v>116</v>
      </c>
      <c r="I148" s="92" t="s">
        <v>332</v>
      </c>
      <c r="J148" s="102">
        <v>0.32</v>
      </c>
      <c r="K148" s="102">
        <v>0.5</v>
      </c>
      <c r="L148" s="103">
        <v>360</v>
      </c>
      <c r="M148" s="95">
        <f t="shared" si="6"/>
        <v>424.79999999999995</v>
      </c>
      <c r="N148" s="104"/>
      <c r="O148" s="96">
        <v>38</v>
      </c>
      <c r="P148" s="83" t="s">
        <v>26</v>
      </c>
      <c r="Q148" s="97" t="s">
        <v>324</v>
      </c>
      <c r="R148" s="98"/>
      <c r="S148" s="36">
        <f t="shared" si="7"/>
        <v>22089.599999999999</v>
      </c>
      <c r="T148" s="37"/>
      <c r="U148" s="38">
        <f t="shared" si="8"/>
        <v>18720</v>
      </c>
      <c r="V148" s="39"/>
    </row>
    <row r="149" spans="1:22" x14ac:dyDescent="0.2">
      <c r="A149" s="84" t="s">
        <v>113</v>
      </c>
      <c r="B149" s="85">
        <v>2507</v>
      </c>
      <c r="C149" s="86" t="s">
        <v>321</v>
      </c>
      <c r="D149" s="87" t="s">
        <v>336</v>
      </c>
      <c r="E149" s="100">
        <v>10</v>
      </c>
      <c r="F149" s="89" t="s">
        <v>24</v>
      </c>
      <c r="G149" s="90">
        <v>42758</v>
      </c>
      <c r="H149" s="101" t="s">
        <v>116</v>
      </c>
      <c r="I149" s="92" t="s">
        <v>323</v>
      </c>
      <c r="J149" s="93">
        <v>0.3</v>
      </c>
      <c r="K149" s="93">
        <v>2.6</v>
      </c>
      <c r="L149" s="105">
        <v>1220</v>
      </c>
      <c r="M149" s="95">
        <f t="shared" si="6"/>
        <v>1439.6</v>
      </c>
      <c r="N149" s="104"/>
      <c r="O149" s="96">
        <v>38</v>
      </c>
      <c r="P149" s="83" t="s">
        <v>26</v>
      </c>
      <c r="Q149" s="97" t="s">
        <v>324</v>
      </c>
      <c r="R149" s="98"/>
      <c r="S149" s="36">
        <f t="shared" si="7"/>
        <v>14396</v>
      </c>
      <c r="T149" s="37"/>
      <c r="U149" s="38">
        <f t="shared" si="8"/>
        <v>12200</v>
      </c>
      <c r="V149" s="39"/>
    </row>
    <row r="150" spans="1:22" x14ac:dyDescent="0.2">
      <c r="A150" s="84" t="s">
        <v>113</v>
      </c>
      <c r="B150" s="85">
        <v>2508</v>
      </c>
      <c r="C150" s="86" t="s">
        <v>321</v>
      </c>
      <c r="D150" s="87" t="s">
        <v>337</v>
      </c>
      <c r="E150" s="100">
        <v>16</v>
      </c>
      <c r="F150" s="89" t="s">
        <v>24</v>
      </c>
      <c r="G150" s="90">
        <v>42758</v>
      </c>
      <c r="H150" s="101" t="s">
        <v>116</v>
      </c>
      <c r="I150" s="92" t="s">
        <v>323</v>
      </c>
      <c r="J150" s="102">
        <v>3.2</v>
      </c>
      <c r="K150" s="102">
        <v>0.55000000000000004</v>
      </c>
      <c r="L150" s="103">
        <v>2230</v>
      </c>
      <c r="M150" s="95">
        <f t="shared" si="6"/>
        <v>2631.3999999999996</v>
      </c>
      <c r="N150" s="70"/>
      <c r="O150" s="96">
        <v>38</v>
      </c>
      <c r="P150" s="83" t="s">
        <v>26</v>
      </c>
      <c r="Q150" s="97" t="s">
        <v>324</v>
      </c>
      <c r="R150" s="98"/>
      <c r="S150" s="36">
        <f t="shared" si="7"/>
        <v>42102.399999999994</v>
      </c>
      <c r="T150" s="37"/>
      <c r="U150" s="38">
        <f t="shared" si="8"/>
        <v>35680</v>
      </c>
      <c r="V150" s="39"/>
    </row>
    <row r="151" spans="1:22" x14ac:dyDescent="0.2">
      <c r="A151" s="84" t="s">
        <v>113</v>
      </c>
      <c r="B151" s="85">
        <v>2509</v>
      </c>
      <c r="C151" s="86" t="s">
        <v>321</v>
      </c>
      <c r="D151" s="87" t="s">
        <v>338</v>
      </c>
      <c r="E151" s="100">
        <v>16</v>
      </c>
      <c r="F151" s="89" t="s">
        <v>24</v>
      </c>
      <c r="G151" s="90">
        <v>42758</v>
      </c>
      <c r="H151" s="91" t="s">
        <v>116</v>
      </c>
      <c r="I151" s="92" t="s">
        <v>339</v>
      </c>
      <c r="J151" s="102">
        <v>3</v>
      </c>
      <c r="K151" s="102">
        <v>2.5</v>
      </c>
      <c r="L151" s="103">
        <v>2750</v>
      </c>
      <c r="M151" s="95">
        <f t="shared" si="6"/>
        <v>3245</v>
      </c>
      <c r="N151" s="70"/>
      <c r="O151" s="96">
        <v>38</v>
      </c>
      <c r="P151" s="83" t="s">
        <v>26</v>
      </c>
      <c r="Q151" s="97" t="s">
        <v>324</v>
      </c>
      <c r="R151" s="98"/>
      <c r="S151" s="36">
        <f t="shared" si="7"/>
        <v>51920</v>
      </c>
      <c r="T151" s="37"/>
      <c r="U151" s="38">
        <f t="shared" si="8"/>
        <v>44000</v>
      </c>
      <c r="V151" s="39"/>
    </row>
    <row r="152" spans="1:22" x14ac:dyDescent="0.2">
      <c r="A152" s="84" t="s">
        <v>113</v>
      </c>
      <c r="B152" s="85">
        <v>2510</v>
      </c>
      <c r="C152" s="86" t="s">
        <v>321</v>
      </c>
      <c r="D152" s="87" t="s">
        <v>340</v>
      </c>
      <c r="E152" s="100">
        <v>16</v>
      </c>
      <c r="F152" s="89" t="s">
        <v>24</v>
      </c>
      <c r="G152" s="90">
        <v>42758</v>
      </c>
      <c r="H152" s="91" t="s">
        <v>116</v>
      </c>
      <c r="I152" s="92" t="s">
        <v>341</v>
      </c>
      <c r="J152" s="102">
        <v>2</v>
      </c>
      <c r="K152" s="102">
        <v>0.4</v>
      </c>
      <c r="L152" s="106">
        <v>1565</v>
      </c>
      <c r="M152" s="95">
        <f t="shared" si="6"/>
        <v>1846.6999999999998</v>
      </c>
      <c r="N152" s="70"/>
      <c r="O152" s="96">
        <v>38</v>
      </c>
      <c r="P152" s="83" t="s">
        <v>26</v>
      </c>
      <c r="Q152" s="97" t="s">
        <v>342</v>
      </c>
      <c r="R152" s="98"/>
      <c r="S152" s="36">
        <f t="shared" si="7"/>
        <v>29547.199999999997</v>
      </c>
      <c r="T152" s="37"/>
      <c r="U152" s="38">
        <f t="shared" si="8"/>
        <v>25040</v>
      </c>
      <c r="V152" s="39"/>
    </row>
    <row r="153" spans="1:22" x14ac:dyDescent="0.2">
      <c r="A153" s="84" t="s">
        <v>113</v>
      </c>
      <c r="B153" s="85">
        <v>2511</v>
      </c>
      <c r="C153" s="86" t="s">
        <v>321</v>
      </c>
      <c r="D153" s="87" t="s">
        <v>343</v>
      </c>
      <c r="E153" s="100">
        <v>16</v>
      </c>
      <c r="F153" s="89" t="s">
        <v>24</v>
      </c>
      <c r="G153" s="90">
        <v>42758</v>
      </c>
      <c r="H153" s="107" t="s">
        <v>116</v>
      </c>
      <c r="I153" s="92" t="s">
        <v>341</v>
      </c>
      <c r="J153" s="102">
        <v>1.8</v>
      </c>
      <c r="K153" s="102">
        <v>0.2</v>
      </c>
      <c r="L153" s="103">
        <v>1350</v>
      </c>
      <c r="M153" s="95">
        <f t="shared" si="6"/>
        <v>1593</v>
      </c>
      <c r="N153" s="104"/>
      <c r="O153" s="96">
        <v>38</v>
      </c>
      <c r="P153" s="83" t="s">
        <v>26</v>
      </c>
      <c r="Q153" s="97" t="s">
        <v>324</v>
      </c>
      <c r="R153" s="98"/>
      <c r="S153" s="36">
        <f t="shared" si="7"/>
        <v>25488</v>
      </c>
      <c r="T153" s="37"/>
      <c r="U153" s="38">
        <f t="shared" si="8"/>
        <v>21600</v>
      </c>
      <c r="V153" s="39"/>
    </row>
    <row r="154" spans="1:22" ht="14.25" x14ac:dyDescent="0.2">
      <c r="A154" s="84" t="s">
        <v>21</v>
      </c>
      <c r="B154" s="85">
        <v>2512</v>
      </c>
      <c r="C154" s="86" t="s">
        <v>22</v>
      </c>
      <c r="D154" s="87" t="s">
        <v>344</v>
      </c>
      <c r="E154" s="108">
        <v>1</v>
      </c>
      <c r="F154" s="89" t="s">
        <v>24</v>
      </c>
      <c r="G154" s="90">
        <v>42758</v>
      </c>
      <c r="H154" s="101" t="s">
        <v>345</v>
      </c>
      <c r="I154" s="92"/>
      <c r="J154" s="93"/>
      <c r="K154" s="93"/>
      <c r="L154" s="109">
        <v>5138</v>
      </c>
      <c r="M154" s="95">
        <f t="shared" si="6"/>
        <v>6062.8399999999992</v>
      </c>
      <c r="N154" s="70"/>
      <c r="O154" s="96">
        <v>42</v>
      </c>
      <c r="P154" s="83" t="s">
        <v>26</v>
      </c>
      <c r="Q154" s="97" t="s">
        <v>33</v>
      </c>
      <c r="R154" s="98" t="s">
        <v>346</v>
      </c>
      <c r="S154" s="36">
        <f t="shared" si="7"/>
        <v>6062.8399999999992</v>
      </c>
      <c r="T154" s="37"/>
      <c r="U154" s="38">
        <f t="shared" si="8"/>
        <v>5138</v>
      </c>
      <c r="V154" s="39"/>
    </row>
    <row r="155" spans="1:22" ht="14.25" x14ac:dyDescent="0.2">
      <c r="A155" s="84" t="s">
        <v>21</v>
      </c>
      <c r="B155" s="85">
        <v>2513</v>
      </c>
      <c r="C155" s="86" t="s">
        <v>22</v>
      </c>
      <c r="D155" s="87" t="s">
        <v>347</v>
      </c>
      <c r="E155" s="108">
        <v>1</v>
      </c>
      <c r="F155" s="89" t="s">
        <v>24</v>
      </c>
      <c r="G155" s="90">
        <v>42758</v>
      </c>
      <c r="H155" s="101" t="s">
        <v>345</v>
      </c>
      <c r="I155" s="92"/>
      <c r="J155" s="93"/>
      <c r="K155" s="93"/>
      <c r="L155" s="109">
        <v>5589.5</v>
      </c>
      <c r="M155" s="95">
        <f t="shared" si="6"/>
        <v>6595.61</v>
      </c>
      <c r="N155" s="104"/>
      <c r="O155" s="96">
        <v>42</v>
      </c>
      <c r="P155" s="83" t="s">
        <v>26</v>
      </c>
      <c r="Q155" s="97" t="s">
        <v>33</v>
      </c>
      <c r="R155" s="110" t="s">
        <v>346</v>
      </c>
      <c r="S155" s="36">
        <f t="shared" si="7"/>
        <v>6595.61</v>
      </c>
      <c r="T155" s="37"/>
      <c r="U155" s="38">
        <f t="shared" si="8"/>
        <v>5589.5</v>
      </c>
      <c r="V155" s="39"/>
    </row>
    <row r="156" spans="1:22" ht="14.25" x14ac:dyDescent="0.2">
      <c r="A156" s="84" t="s">
        <v>21</v>
      </c>
      <c r="B156" s="85">
        <v>2514</v>
      </c>
      <c r="C156" s="86" t="s">
        <v>22</v>
      </c>
      <c r="D156" s="87" t="s">
        <v>348</v>
      </c>
      <c r="E156" s="108">
        <v>1</v>
      </c>
      <c r="F156" s="89" t="s">
        <v>24</v>
      </c>
      <c r="G156" s="90">
        <v>42758</v>
      </c>
      <c r="H156" s="101" t="s">
        <v>345</v>
      </c>
      <c r="I156" s="92"/>
      <c r="J156" s="93"/>
      <c r="K156" s="93"/>
      <c r="L156" s="109">
        <v>6377</v>
      </c>
      <c r="M156" s="95">
        <f t="shared" si="6"/>
        <v>7524.86</v>
      </c>
      <c r="N156" s="104"/>
      <c r="O156" s="96">
        <v>42</v>
      </c>
      <c r="P156" s="83" t="s">
        <v>26</v>
      </c>
      <c r="Q156" s="97" t="s">
        <v>33</v>
      </c>
      <c r="R156" s="98" t="s">
        <v>346</v>
      </c>
      <c r="S156" s="36">
        <f t="shared" si="7"/>
        <v>7524.86</v>
      </c>
      <c r="T156" s="37"/>
      <c r="U156" s="38">
        <f t="shared" si="8"/>
        <v>6377</v>
      </c>
      <c r="V156" s="39"/>
    </row>
    <row r="157" spans="1:22" ht="14.25" x14ac:dyDescent="0.2">
      <c r="A157" s="84" t="s">
        <v>21</v>
      </c>
      <c r="B157" s="85">
        <v>2515</v>
      </c>
      <c r="C157" s="86" t="s">
        <v>22</v>
      </c>
      <c r="D157" s="87" t="s">
        <v>349</v>
      </c>
      <c r="E157" s="108">
        <v>2</v>
      </c>
      <c r="F157" s="89" t="s">
        <v>24</v>
      </c>
      <c r="G157" s="90">
        <v>42758</v>
      </c>
      <c r="H157" s="101" t="s">
        <v>100</v>
      </c>
      <c r="I157" s="92"/>
      <c r="J157" s="93"/>
      <c r="K157" s="93"/>
      <c r="L157" s="109">
        <v>8767.5</v>
      </c>
      <c r="M157" s="95">
        <f t="shared" si="6"/>
        <v>10345.65</v>
      </c>
      <c r="N157" s="104"/>
      <c r="O157" s="96">
        <v>42</v>
      </c>
      <c r="P157" s="83" t="s">
        <v>26</v>
      </c>
      <c r="Q157" s="97" t="s">
        <v>33</v>
      </c>
      <c r="R157" s="98" t="s">
        <v>346</v>
      </c>
      <c r="S157" s="36">
        <f t="shared" si="7"/>
        <v>20691.3</v>
      </c>
      <c r="T157" s="37"/>
      <c r="U157" s="38">
        <f t="shared" si="8"/>
        <v>17535</v>
      </c>
      <c r="V157" s="39"/>
    </row>
    <row r="158" spans="1:22" ht="14.25" x14ac:dyDescent="0.2">
      <c r="A158" s="84" t="s">
        <v>21</v>
      </c>
      <c r="B158" s="85">
        <v>2516</v>
      </c>
      <c r="C158" s="86" t="s">
        <v>22</v>
      </c>
      <c r="D158" s="87" t="s">
        <v>350</v>
      </c>
      <c r="E158" s="108">
        <v>1</v>
      </c>
      <c r="F158" s="89" t="s">
        <v>24</v>
      </c>
      <c r="G158" s="90">
        <v>42758</v>
      </c>
      <c r="H158" s="101" t="s">
        <v>102</v>
      </c>
      <c r="I158" s="92"/>
      <c r="J158" s="93"/>
      <c r="K158" s="93"/>
      <c r="L158" s="109">
        <v>14201.5</v>
      </c>
      <c r="M158" s="95">
        <f t="shared" si="6"/>
        <v>16757.77</v>
      </c>
      <c r="N158" s="104"/>
      <c r="O158" s="96">
        <v>42</v>
      </c>
      <c r="P158" s="83" t="s">
        <v>26</v>
      </c>
      <c r="Q158" s="97" t="s">
        <v>33</v>
      </c>
      <c r="R158" s="98" t="s">
        <v>346</v>
      </c>
      <c r="S158" s="36">
        <f t="shared" si="7"/>
        <v>16757.77</v>
      </c>
      <c r="T158" s="37"/>
      <c r="U158" s="38">
        <f t="shared" si="8"/>
        <v>14201.500000000002</v>
      </c>
      <c r="V158" s="39"/>
    </row>
    <row r="159" spans="1:22" ht="14.25" x14ac:dyDescent="0.2">
      <c r="A159" s="84" t="s">
        <v>21</v>
      </c>
      <c r="B159" s="85">
        <v>2517</v>
      </c>
      <c r="C159" s="86" t="s">
        <v>22</v>
      </c>
      <c r="D159" s="111" t="s">
        <v>351</v>
      </c>
      <c r="E159" s="108">
        <v>2</v>
      </c>
      <c r="F159" s="112" t="s">
        <v>24</v>
      </c>
      <c r="G159" s="90">
        <v>42758</v>
      </c>
      <c r="H159" s="101" t="s">
        <v>352</v>
      </c>
      <c r="I159" s="92"/>
      <c r="J159" s="102"/>
      <c r="K159" s="102"/>
      <c r="L159" s="109">
        <v>5071.5</v>
      </c>
      <c r="M159" s="95">
        <f t="shared" si="6"/>
        <v>5984.37</v>
      </c>
      <c r="N159" s="70"/>
      <c r="O159" s="96">
        <v>42</v>
      </c>
      <c r="P159" s="83" t="s">
        <v>26</v>
      </c>
      <c r="Q159" s="97" t="s">
        <v>33</v>
      </c>
      <c r="R159" s="98" t="s">
        <v>346</v>
      </c>
      <c r="S159" s="36">
        <f t="shared" si="7"/>
        <v>11968.74</v>
      </c>
      <c r="T159" s="37"/>
      <c r="U159" s="38">
        <f t="shared" si="8"/>
        <v>10143</v>
      </c>
      <c r="V159" s="39"/>
    </row>
    <row r="160" spans="1:22" ht="14.25" x14ac:dyDescent="0.2">
      <c r="A160" s="84" t="s">
        <v>21</v>
      </c>
      <c r="B160" s="85">
        <v>2518</v>
      </c>
      <c r="C160" s="86" t="s">
        <v>22</v>
      </c>
      <c r="D160" s="87" t="s">
        <v>353</v>
      </c>
      <c r="E160" s="108">
        <v>1</v>
      </c>
      <c r="F160" s="89" t="s">
        <v>24</v>
      </c>
      <c r="G160" s="90">
        <v>42758</v>
      </c>
      <c r="H160" s="101" t="s">
        <v>354</v>
      </c>
      <c r="I160" s="92"/>
      <c r="J160" s="102"/>
      <c r="K160" s="102"/>
      <c r="L160" s="109">
        <v>12084</v>
      </c>
      <c r="M160" s="95">
        <f t="shared" si="6"/>
        <v>14259.119999999999</v>
      </c>
      <c r="N160" s="70"/>
      <c r="O160" s="96">
        <v>42</v>
      </c>
      <c r="P160" s="83" t="s">
        <v>26</v>
      </c>
      <c r="Q160" s="97" t="s">
        <v>33</v>
      </c>
      <c r="R160" s="98" t="s">
        <v>346</v>
      </c>
      <c r="S160" s="36">
        <f t="shared" si="7"/>
        <v>14259.119999999999</v>
      </c>
      <c r="T160" s="37"/>
      <c r="U160" s="38">
        <f t="shared" si="8"/>
        <v>12084</v>
      </c>
      <c r="V160" s="39"/>
    </row>
    <row r="161" spans="1:22" ht="14.25" x14ac:dyDescent="0.2">
      <c r="A161" s="84" t="s">
        <v>21</v>
      </c>
      <c r="B161" s="85">
        <v>2519</v>
      </c>
      <c r="C161" s="86" t="s">
        <v>22</v>
      </c>
      <c r="D161" s="87" t="s">
        <v>355</v>
      </c>
      <c r="E161" s="108">
        <v>1</v>
      </c>
      <c r="F161" s="89" t="s">
        <v>24</v>
      </c>
      <c r="G161" s="90">
        <v>42758</v>
      </c>
      <c r="H161" s="101" t="s">
        <v>356</v>
      </c>
      <c r="I161" s="92"/>
      <c r="J161" s="102"/>
      <c r="K161" s="102"/>
      <c r="L161" s="109">
        <v>12075</v>
      </c>
      <c r="M161" s="95">
        <f t="shared" si="6"/>
        <v>14248.5</v>
      </c>
      <c r="N161" s="70"/>
      <c r="O161" s="96">
        <v>42</v>
      </c>
      <c r="P161" s="83" t="s">
        <v>26</v>
      </c>
      <c r="Q161" s="97" t="s">
        <v>33</v>
      </c>
      <c r="R161" s="98" t="s">
        <v>346</v>
      </c>
      <c r="S161" s="36">
        <f t="shared" si="7"/>
        <v>14248.5</v>
      </c>
      <c r="T161" s="37"/>
      <c r="U161" s="38">
        <f t="shared" si="8"/>
        <v>12075</v>
      </c>
      <c r="V161" s="39"/>
    </row>
    <row r="162" spans="1:22" ht="14.25" x14ac:dyDescent="0.2">
      <c r="A162" s="84" t="s">
        <v>21</v>
      </c>
      <c r="B162" s="85">
        <v>2520</v>
      </c>
      <c r="C162" s="86" t="s">
        <v>22</v>
      </c>
      <c r="D162" s="87" t="s">
        <v>357</v>
      </c>
      <c r="E162" s="108">
        <v>1</v>
      </c>
      <c r="F162" s="89" t="s">
        <v>24</v>
      </c>
      <c r="G162" s="90">
        <v>42758</v>
      </c>
      <c r="H162" s="101" t="s">
        <v>358</v>
      </c>
      <c r="I162" s="92"/>
      <c r="J162" s="102"/>
      <c r="K162" s="102"/>
      <c r="L162" s="109">
        <v>3069.5</v>
      </c>
      <c r="M162" s="95">
        <f t="shared" si="6"/>
        <v>3622.0099999999998</v>
      </c>
      <c r="N162" s="70"/>
      <c r="O162" s="96">
        <v>42</v>
      </c>
      <c r="P162" s="83" t="s">
        <v>26</v>
      </c>
      <c r="Q162" s="97" t="s">
        <v>33</v>
      </c>
      <c r="R162" s="98" t="s">
        <v>346</v>
      </c>
      <c r="S162" s="36">
        <f t="shared" si="7"/>
        <v>3622.0099999999998</v>
      </c>
      <c r="T162" s="37"/>
      <c r="U162" s="38">
        <f t="shared" si="8"/>
        <v>3069.5</v>
      </c>
      <c r="V162" s="39"/>
    </row>
    <row r="163" spans="1:22" ht="14.25" x14ac:dyDescent="0.2">
      <c r="A163" s="84" t="s">
        <v>21</v>
      </c>
      <c r="B163" s="85">
        <v>2521</v>
      </c>
      <c r="C163" s="86" t="s">
        <v>22</v>
      </c>
      <c r="D163" s="87" t="s">
        <v>359</v>
      </c>
      <c r="E163" s="108">
        <v>3</v>
      </c>
      <c r="F163" s="89" t="s">
        <v>24</v>
      </c>
      <c r="G163" s="90">
        <v>42758</v>
      </c>
      <c r="H163" s="101" t="s">
        <v>360</v>
      </c>
      <c r="I163" s="92"/>
      <c r="J163" s="93"/>
      <c r="K163" s="93"/>
      <c r="L163" s="109">
        <v>3062.5</v>
      </c>
      <c r="M163" s="95">
        <f t="shared" si="6"/>
        <v>3613.75</v>
      </c>
      <c r="N163" s="70"/>
      <c r="O163" s="96">
        <v>42</v>
      </c>
      <c r="P163" s="83" t="s">
        <v>26</v>
      </c>
      <c r="Q163" s="97" t="s">
        <v>33</v>
      </c>
      <c r="R163" s="98" t="s">
        <v>346</v>
      </c>
      <c r="S163" s="36">
        <f t="shared" si="7"/>
        <v>10841.25</v>
      </c>
      <c r="T163" s="37"/>
      <c r="U163" s="38">
        <f t="shared" si="8"/>
        <v>9187.5</v>
      </c>
      <c r="V163" s="39"/>
    </row>
    <row r="164" spans="1:22" x14ac:dyDescent="0.2">
      <c r="A164" s="84" t="s">
        <v>21</v>
      </c>
      <c r="B164" s="85">
        <v>2522</v>
      </c>
      <c r="C164" s="113" t="s">
        <v>118</v>
      </c>
      <c r="D164" s="87" t="s">
        <v>361</v>
      </c>
      <c r="E164" s="100">
        <v>2</v>
      </c>
      <c r="F164" s="89" t="s">
        <v>24</v>
      </c>
      <c r="G164" s="90">
        <v>42759</v>
      </c>
      <c r="H164" s="86" t="s">
        <v>362</v>
      </c>
      <c r="I164" s="92" t="s">
        <v>363</v>
      </c>
      <c r="J164" s="102"/>
      <c r="K164" s="102">
        <v>0.4</v>
      </c>
      <c r="L164" s="103">
        <v>450</v>
      </c>
      <c r="M164" s="95">
        <f t="shared" si="6"/>
        <v>531</v>
      </c>
      <c r="N164" s="70"/>
      <c r="O164" s="96">
        <v>36</v>
      </c>
      <c r="P164" s="83" t="s">
        <v>26</v>
      </c>
      <c r="Q164" s="97" t="s">
        <v>33</v>
      </c>
      <c r="R164" s="98" t="s">
        <v>364</v>
      </c>
      <c r="S164" s="36">
        <f t="shared" si="7"/>
        <v>1062</v>
      </c>
      <c r="T164" s="37"/>
      <c r="U164" s="38">
        <f t="shared" si="8"/>
        <v>900</v>
      </c>
      <c r="V164" s="39"/>
    </row>
    <row r="165" spans="1:22" x14ac:dyDescent="0.2">
      <c r="A165" s="84" t="s">
        <v>21</v>
      </c>
      <c r="B165" s="85">
        <v>2523</v>
      </c>
      <c r="C165" s="113" t="s">
        <v>118</v>
      </c>
      <c r="D165" s="87" t="s">
        <v>365</v>
      </c>
      <c r="E165" s="100">
        <v>2</v>
      </c>
      <c r="F165" s="89" t="s">
        <v>24</v>
      </c>
      <c r="G165" s="90">
        <v>42759</v>
      </c>
      <c r="H165" s="101" t="s">
        <v>366</v>
      </c>
      <c r="I165" s="92" t="s">
        <v>367</v>
      </c>
      <c r="J165" s="93"/>
      <c r="K165" s="93">
        <v>0.5</v>
      </c>
      <c r="L165" s="99">
        <v>400</v>
      </c>
      <c r="M165" s="95">
        <f t="shared" si="6"/>
        <v>472</v>
      </c>
      <c r="N165" s="70"/>
      <c r="O165" s="96">
        <v>36</v>
      </c>
      <c r="P165" s="83" t="s">
        <v>26</v>
      </c>
      <c r="Q165" s="97" t="s">
        <v>33</v>
      </c>
      <c r="R165" s="98" t="s">
        <v>364</v>
      </c>
      <c r="S165" s="36">
        <f t="shared" si="7"/>
        <v>944</v>
      </c>
      <c r="T165" s="37"/>
      <c r="U165" s="38">
        <f t="shared" si="8"/>
        <v>800</v>
      </c>
      <c r="V165" s="39"/>
    </row>
    <row r="166" spans="1:22" x14ac:dyDescent="0.2">
      <c r="A166" s="84" t="s">
        <v>113</v>
      </c>
      <c r="B166" s="85">
        <v>2524</v>
      </c>
      <c r="C166" s="86" t="s">
        <v>368</v>
      </c>
      <c r="D166" s="87" t="s">
        <v>369</v>
      </c>
      <c r="E166" s="100">
        <v>1</v>
      </c>
      <c r="F166" s="89" t="s">
        <v>145</v>
      </c>
      <c r="G166" s="90">
        <v>42759</v>
      </c>
      <c r="H166" s="101" t="s">
        <v>116</v>
      </c>
      <c r="I166" s="92" t="s">
        <v>370</v>
      </c>
      <c r="J166" s="93"/>
      <c r="K166" s="93">
        <v>30</v>
      </c>
      <c r="L166" s="99">
        <v>1720</v>
      </c>
      <c r="M166" s="95">
        <f t="shared" si="6"/>
        <v>2029.6</v>
      </c>
      <c r="N166" s="104"/>
      <c r="O166" s="114"/>
      <c r="P166" s="83" t="s">
        <v>26</v>
      </c>
      <c r="Q166" s="97" t="s">
        <v>75</v>
      </c>
      <c r="R166" s="98" t="s">
        <v>371</v>
      </c>
      <c r="S166" s="36">
        <f t="shared" si="7"/>
        <v>2029.6</v>
      </c>
      <c r="T166" s="37"/>
      <c r="U166" s="38">
        <f t="shared" si="8"/>
        <v>1720</v>
      </c>
      <c r="V166" s="39"/>
    </row>
    <row r="167" spans="1:22" x14ac:dyDescent="0.2">
      <c r="A167" s="84" t="s">
        <v>113</v>
      </c>
      <c r="B167" s="85">
        <v>2525</v>
      </c>
      <c r="C167" s="86" t="s">
        <v>147</v>
      </c>
      <c r="D167" s="87" t="s">
        <v>372</v>
      </c>
      <c r="E167" s="100">
        <v>24</v>
      </c>
      <c r="F167" s="89" t="s">
        <v>24</v>
      </c>
      <c r="G167" s="90">
        <v>42759</v>
      </c>
      <c r="H167" s="101"/>
      <c r="I167" s="92" t="s">
        <v>373</v>
      </c>
      <c r="J167" s="102">
        <v>0.02</v>
      </c>
      <c r="K167" s="102">
        <v>0.26</v>
      </c>
      <c r="L167" s="115">
        <v>26.5</v>
      </c>
      <c r="M167" s="95">
        <f t="shared" si="6"/>
        <v>31.27</v>
      </c>
      <c r="N167" s="104"/>
      <c r="O167" s="96">
        <v>58</v>
      </c>
      <c r="P167" s="83" t="s">
        <v>26</v>
      </c>
      <c r="Q167" s="97" t="s">
        <v>374</v>
      </c>
      <c r="R167" s="98"/>
      <c r="S167" s="36">
        <f t="shared" si="7"/>
        <v>750.48</v>
      </c>
      <c r="T167" s="37"/>
      <c r="U167" s="38">
        <f t="shared" si="8"/>
        <v>636</v>
      </c>
      <c r="V167" s="39"/>
    </row>
    <row r="168" spans="1:22" x14ac:dyDescent="0.2">
      <c r="A168" s="84" t="s">
        <v>113</v>
      </c>
      <c r="B168" s="85">
        <v>2526</v>
      </c>
      <c r="C168" s="86" t="s">
        <v>301</v>
      </c>
      <c r="D168" s="87" t="s">
        <v>144</v>
      </c>
      <c r="E168" s="100">
        <v>1</v>
      </c>
      <c r="F168" s="89" t="s">
        <v>145</v>
      </c>
      <c r="G168" s="90">
        <v>42759</v>
      </c>
      <c r="H168" s="101" t="s">
        <v>116</v>
      </c>
      <c r="I168" s="116" t="s">
        <v>146</v>
      </c>
      <c r="J168" s="102">
        <v>0.15</v>
      </c>
      <c r="K168" s="102"/>
      <c r="L168" s="103">
        <v>93</v>
      </c>
      <c r="M168" s="95">
        <f t="shared" si="6"/>
        <v>109.74</v>
      </c>
      <c r="N168" s="48" t="s">
        <v>121</v>
      </c>
      <c r="O168" s="96">
        <v>39</v>
      </c>
      <c r="P168" s="83" t="s">
        <v>26</v>
      </c>
      <c r="Q168" s="97" t="s">
        <v>33</v>
      </c>
      <c r="R168" s="98"/>
      <c r="S168" s="36">
        <f t="shared" si="7"/>
        <v>109.74</v>
      </c>
      <c r="T168" s="37"/>
      <c r="U168" s="38">
        <f t="shared" si="8"/>
        <v>93</v>
      </c>
      <c r="V168" s="39"/>
    </row>
    <row r="169" spans="1:22" x14ac:dyDescent="0.2">
      <c r="A169" s="84" t="s">
        <v>113</v>
      </c>
      <c r="B169" s="85">
        <v>2527</v>
      </c>
      <c r="C169" s="86" t="s">
        <v>301</v>
      </c>
      <c r="D169" s="87" t="s">
        <v>375</v>
      </c>
      <c r="E169" s="88">
        <v>3</v>
      </c>
      <c r="F169" s="89" t="s">
        <v>24</v>
      </c>
      <c r="G169" s="90">
        <v>42759</v>
      </c>
      <c r="H169" s="91" t="s">
        <v>116</v>
      </c>
      <c r="I169" s="116" t="s">
        <v>146</v>
      </c>
      <c r="J169" s="93">
        <v>0.16</v>
      </c>
      <c r="K169" s="93"/>
      <c r="L169" s="94">
        <v>100</v>
      </c>
      <c r="M169" s="95">
        <f t="shared" si="6"/>
        <v>118</v>
      </c>
      <c r="N169" s="48" t="s">
        <v>121</v>
      </c>
      <c r="O169" s="96">
        <v>39</v>
      </c>
      <c r="P169" s="83" t="s">
        <v>26</v>
      </c>
      <c r="Q169" s="97" t="s">
        <v>33</v>
      </c>
      <c r="R169" s="98"/>
      <c r="S169" s="36">
        <f t="shared" si="7"/>
        <v>354</v>
      </c>
      <c r="T169" s="37"/>
      <c r="U169" s="38">
        <f t="shared" si="8"/>
        <v>300</v>
      </c>
      <c r="V169" s="39"/>
    </row>
    <row r="170" spans="1:22" x14ac:dyDescent="0.2">
      <c r="A170" s="84" t="s">
        <v>113</v>
      </c>
      <c r="B170" s="85">
        <v>2528</v>
      </c>
      <c r="C170" s="113" t="s">
        <v>376</v>
      </c>
      <c r="D170" s="113" t="s">
        <v>377</v>
      </c>
      <c r="E170" s="117">
        <v>4</v>
      </c>
      <c r="F170" s="89" t="s">
        <v>378</v>
      </c>
      <c r="G170" s="90">
        <v>42759</v>
      </c>
      <c r="H170" s="107"/>
      <c r="I170" s="92"/>
      <c r="J170" s="102"/>
      <c r="K170" s="102"/>
      <c r="L170" s="103">
        <v>1888</v>
      </c>
      <c r="M170" s="95">
        <f>L170*1.18</f>
        <v>2227.8399999999997</v>
      </c>
      <c r="N170" s="48" t="s">
        <v>121</v>
      </c>
      <c r="O170" s="96">
        <v>40</v>
      </c>
      <c r="P170" s="83" t="s">
        <v>26</v>
      </c>
      <c r="Q170" s="97" t="s">
        <v>33</v>
      </c>
      <c r="R170" s="98"/>
      <c r="S170" s="36">
        <f t="shared" si="7"/>
        <v>8911.3599999999988</v>
      </c>
      <c r="T170" s="37"/>
      <c r="U170" s="38">
        <f t="shared" si="8"/>
        <v>7551.9999999999991</v>
      </c>
      <c r="V170" s="39"/>
    </row>
    <row r="171" spans="1:22" x14ac:dyDescent="0.2">
      <c r="A171" s="84" t="s">
        <v>113</v>
      </c>
      <c r="B171" s="85">
        <v>2529</v>
      </c>
      <c r="C171" s="86" t="s">
        <v>379</v>
      </c>
      <c r="D171" s="87" t="s">
        <v>380</v>
      </c>
      <c r="E171" s="100">
        <v>24</v>
      </c>
      <c r="F171" s="89" t="s">
        <v>24</v>
      </c>
      <c r="G171" s="90">
        <v>42759</v>
      </c>
      <c r="H171" s="91" t="s">
        <v>116</v>
      </c>
      <c r="I171" s="116" t="s">
        <v>146</v>
      </c>
      <c r="J171" s="93">
        <v>0.11</v>
      </c>
      <c r="K171" s="93"/>
      <c r="L171" s="99">
        <v>64</v>
      </c>
      <c r="M171" s="95">
        <f t="shared" si="6"/>
        <v>75.52</v>
      </c>
      <c r="N171" s="63" t="s">
        <v>121</v>
      </c>
      <c r="O171" s="102"/>
      <c r="P171" s="118" t="s">
        <v>125</v>
      </c>
      <c r="Q171" s="97"/>
      <c r="R171" s="98"/>
      <c r="S171" s="36">
        <f t="shared" si="7"/>
        <v>1812.48</v>
      </c>
      <c r="T171" s="37"/>
      <c r="U171" s="38">
        <f t="shared" si="8"/>
        <v>1536</v>
      </c>
      <c r="V171" s="39"/>
    </row>
    <row r="172" spans="1:22" x14ac:dyDescent="0.2">
      <c r="A172" s="84" t="s">
        <v>113</v>
      </c>
      <c r="B172" s="85">
        <v>2530</v>
      </c>
      <c r="C172" s="113" t="s">
        <v>208</v>
      </c>
      <c r="D172" s="87" t="s">
        <v>381</v>
      </c>
      <c r="E172" s="88">
        <v>1</v>
      </c>
      <c r="F172" s="89" t="s">
        <v>24</v>
      </c>
      <c r="G172" s="90">
        <v>42759</v>
      </c>
      <c r="H172" s="101" t="s">
        <v>120</v>
      </c>
      <c r="I172" s="116"/>
      <c r="J172" s="93"/>
      <c r="K172" s="93"/>
      <c r="L172" s="105">
        <v>16100</v>
      </c>
      <c r="M172" s="95">
        <f t="shared" si="6"/>
        <v>18998</v>
      </c>
      <c r="N172" s="104"/>
      <c r="O172" s="96">
        <v>56</v>
      </c>
      <c r="P172" s="83" t="s">
        <v>26</v>
      </c>
      <c r="Q172" s="97" t="s">
        <v>33</v>
      </c>
      <c r="R172" s="98"/>
      <c r="S172" s="36">
        <f t="shared" si="7"/>
        <v>18998</v>
      </c>
      <c r="T172" s="37"/>
      <c r="U172" s="38">
        <f t="shared" si="8"/>
        <v>16100</v>
      </c>
      <c r="V172" s="39"/>
    </row>
    <row r="173" spans="1:22" x14ac:dyDescent="0.2">
      <c r="A173" s="84" t="s">
        <v>113</v>
      </c>
      <c r="B173" s="85">
        <v>2531</v>
      </c>
      <c r="C173" s="50" t="s">
        <v>164</v>
      </c>
      <c r="D173" s="50" t="s">
        <v>382</v>
      </c>
      <c r="E173" s="119">
        <v>2</v>
      </c>
      <c r="F173" s="53" t="s">
        <v>24</v>
      </c>
      <c r="G173" s="90">
        <v>42759</v>
      </c>
      <c r="H173" s="50" t="s">
        <v>116</v>
      </c>
      <c r="I173" s="61" t="s">
        <v>383</v>
      </c>
      <c r="J173" s="55">
        <v>4</v>
      </c>
      <c r="K173" s="56">
        <v>1</v>
      </c>
      <c r="L173" s="120">
        <v>2430</v>
      </c>
      <c r="M173" s="30">
        <f>L173*1.18</f>
        <v>2867.3999999999996</v>
      </c>
      <c r="N173" s="121" t="s">
        <v>121</v>
      </c>
      <c r="O173" s="96">
        <v>46</v>
      </c>
      <c r="P173" s="83" t="s">
        <v>26</v>
      </c>
      <c r="Q173" s="97" t="s">
        <v>182</v>
      </c>
      <c r="R173" s="98"/>
      <c r="S173" s="36">
        <f t="shared" si="7"/>
        <v>5734.7999999999993</v>
      </c>
      <c r="T173" s="37"/>
      <c r="U173" s="38">
        <f t="shared" si="8"/>
        <v>4860</v>
      </c>
      <c r="V173" s="39"/>
    </row>
    <row r="174" spans="1:22" x14ac:dyDescent="0.2">
      <c r="A174" s="84" t="s">
        <v>113</v>
      </c>
      <c r="B174" s="85">
        <v>2532</v>
      </c>
      <c r="C174" s="50" t="s">
        <v>164</v>
      </c>
      <c r="D174" s="111" t="s">
        <v>384</v>
      </c>
      <c r="E174" s="117">
        <v>15</v>
      </c>
      <c r="F174" s="112" t="s">
        <v>24</v>
      </c>
      <c r="G174" s="24">
        <v>42759</v>
      </c>
      <c r="H174" s="101" t="s">
        <v>120</v>
      </c>
      <c r="I174" s="122" t="s">
        <v>385</v>
      </c>
      <c r="J174" s="123">
        <v>1</v>
      </c>
      <c r="K174" s="124">
        <v>0.38</v>
      </c>
      <c r="L174" s="125">
        <v>590</v>
      </c>
      <c r="M174" s="95">
        <f t="shared" si="6"/>
        <v>696.19999999999993</v>
      </c>
      <c r="N174" s="126"/>
      <c r="O174" s="96">
        <v>46</v>
      </c>
      <c r="P174" s="83" t="s">
        <v>26</v>
      </c>
      <c r="Q174" s="97" t="s">
        <v>342</v>
      </c>
      <c r="R174" s="98"/>
      <c r="S174" s="36">
        <f t="shared" si="7"/>
        <v>10442.999999999998</v>
      </c>
      <c r="T174" s="37"/>
      <c r="U174" s="38">
        <f t="shared" si="8"/>
        <v>8849.9999999999982</v>
      </c>
      <c r="V174" s="39"/>
    </row>
    <row r="175" spans="1:22" x14ac:dyDescent="0.2">
      <c r="A175" s="84" t="s">
        <v>113</v>
      </c>
      <c r="B175" s="85">
        <v>2533</v>
      </c>
      <c r="C175" s="50" t="s">
        <v>164</v>
      </c>
      <c r="D175" s="111" t="s">
        <v>386</v>
      </c>
      <c r="E175" s="117">
        <v>10</v>
      </c>
      <c r="F175" s="112" t="s">
        <v>24</v>
      </c>
      <c r="G175" s="24">
        <v>42759</v>
      </c>
      <c r="H175" s="91" t="s">
        <v>116</v>
      </c>
      <c r="I175" s="116" t="s">
        <v>146</v>
      </c>
      <c r="J175" s="102">
        <v>0.8</v>
      </c>
      <c r="K175" s="102"/>
      <c r="L175" s="125">
        <v>465</v>
      </c>
      <c r="M175" s="95">
        <f t="shared" si="6"/>
        <v>548.69999999999993</v>
      </c>
      <c r="N175" s="48" t="s">
        <v>121</v>
      </c>
      <c r="O175" s="96">
        <v>46</v>
      </c>
      <c r="P175" s="83" t="s">
        <v>26</v>
      </c>
      <c r="Q175" s="97" t="s">
        <v>324</v>
      </c>
      <c r="R175" s="98"/>
      <c r="S175" s="36">
        <f t="shared" si="7"/>
        <v>5486.9999999999991</v>
      </c>
      <c r="T175" s="37"/>
      <c r="U175" s="38">
        <f t="shared" si="8"/>
        <v>4649.9999999999991</v>
      </c>
      <c r="V175" s="39"/>
    </row>
    <row r="176" spans="1:22" x14ac:dyDescent="0.2">
      <c r="A176" s="84" t="s">
        <v>113</v>
      </c>
      <c r="B176" s="85">
        <v>2534</v>
      </c>
      <c r="C176" s="50" t="s">
        <v>164</v>
      </c>
      <c r="D176" s="111" t="s">
        <v>387</v>
      </c>
      <c r="E176" s="117">
        <v>2</v>
      </c>
      <c r="F176" s="112" t="s">
        <v>24</v>
      </c>
      <c r="G176" s="90">
        <v>42759</v>
      </c>
      <c r="H176" s="91" t="s">
        <v>116</v>
      </c>
      <c r="I176" s="92" t="s">
        <v>388</v>
      </c>
      <c r="J176" s="102">
        <v>5</v>
      </c>
      <c r="K176" s="102">
        <v>13.3</v>
      </c>
      <c r="L176" s="125">
        <v>3730</v>
      </c>
      <c r="M176" s="95">
        <f t="shared" si="6"/>
        <v>4401.3999999999996</v>
      </c>
      <c r="N176" s="70"/>
      <c r="O176" s="96">
        <v>46</v>
      </c>
      <c r="P176" s="83" t="s">
        <v>26</v>
      </c>
      <c r="Q176" s="97" t="s">
        <v>342</v>
      </c>
      <c r="R176" s="98"/>
      <c r="S176" s="36">
        <f t="shared" si="7"/>
        <v>8802.7999999999993</v>
      </c>
      <c r="T176" s="37"/>
      <c r="U176" s="38">
        <f t="shared" si="8"/>
        <v>7460</v>
      </c>
      <c r="V176" s="39"/>
    </row>
    <row r="177" spans="1:22" x14ac:dyDescent="0.2">
      <c r="A177" s="84" t="s">
        <v>113</v>
      </c>
      <c r="B177" s="85">
        <v>2535</v>
      </c>
      <c r="C177" s="50" t="s">
        <v>164</v>
      </c>
      <c r="D177" s="111" t="s">
        <v>389</v>
      </c>
      <c r="E177" s="117">
        <v>4</v>
      </c>
      <c r="F177" s="112" t="s">
        <v>24</v>
      </c>
      <c r="G177" s="90">
        <v>42759</v>
      </c>
      <c r="H177" s="91" t="s">
        <v>116</v>
      </c>
      <c r="I177" s="92" t="s">
        <v>390</v>
      </c>
      <c r="J177" s="102">
        <v>6</v>
      </c>
      <c r="K177" s="102">
        <v>7</v>
      </c>
      <c r="L177" s="125">
        <v>3905</v>
      </c>
      <c r="M177" s="95">
        <f t="shared" si="6"/>
        <v>4607.8999999999996</v>
      </c>
      <c r="N177" s="70"/>
      <c r="O177" s="96">
        <v>46</v>
      </c>
      <c r="P177" s="83" t="s">
        <v>26</v>
      </c>
      <c r="Q177" s="97" t="s">
        <v>342</v>
      </c>
      <c r="R177" s="98"/>
      <c r="S177" s="36">
        <f t="shared" si="7"/>
        <v>18431.599999999999</v>
      </c>
      <c r="T177" s="37"/>
      <c r="U177" s="38">
        <f t="shared" si="8"/>
        <v>15620</v>
      </c>
      <c r="V177" s="39"/>
    </row>
    <row r="178" spans="1:22" x14ac:dyDescent="0.2">
      <c r="A178" s="84" t="s">
        <v>113</v>
      </c>
      <c r="B178" s="85">
        <v>2536</v>
      </c>
      <c r="C178" s="50" t="s">
        <v>164</v>
      </c>
      <c r="D178" s="111" t="s">
        <v>391</v>
      </c>
      <c r="E178" s="117">
        <v>4</v>
      </c>
      <c r="F178" s="112" t="s">
        <v>24</v>
      </c>
      <c r="G178" s="24">
        <v>42759</v>
      </c>
      <c r="H178" s="91" t="s">
        <v>116</v>
      </c>
      <c r="I178" s="92" t="s">
        <v>392</v>
      </c>
      <c r="J178" s="102">
        <v>5</v>
      </c>
      <c r="K178" s="102">
        <v>8.5</v>
      </c>
      <c r="L178" s="125">
        <v>3470</v>
      </c>
      <c r="M178" s="95">
        <f t="shared" si="6"/>
        <v>4094.6</v>
      </c>
      <c r="N178" s="70"/>
      <c r="O178" s="96">
        <v>46</v>
      </c>
      <c r="P178" s="83" t="s">
        <v>26</v>
      </c>
      <c r="Q178" s="97" t="s">
        <v>324</v>
      </c>
      <c r="R178" s="98"/>
      <c r="S178" s="36">
        <f t="shared" si="7"/>
        <v>16378.4</v>
      </c>
      <c r="T178" s="37"/>
      <c r="U178" s="38">
        <f t="shared" si="8"/>
        <v>13880</v>
      </c>
      <c r="V178" s="39"/>
    </row>
    <row r="179" spans="1:22" x14ac:dyDescent="0.2">
      <c r="A179" s="84" t="s">
        <v>113</v>
      </c>
      <c r="B179" s="85">
        <v>2537</v>
      </c>
      <c r="C179" s="50" t="s">
        <v>164</v>
      </c>
      <c r="D179" s="111" t="s">
        <v>393</v>
      </c>
      <c r="E179" s="117">
        <v>4</v>
      </c>
      <c r="F179" s="112" t="s">
        <v>24</v>
      </c>
      <c r="G179" s="24">
        <v>42759</v>
      </c>
      <c r="H179" s="91" t="s">
        <v>116</v>
      </c>
      <c r="I179" s="92" t="s">
        <v>394</v>
      </c>
      <c r="J179" s="102">
        <v>6.5</v>
      </c>
      <c r="K179" s="102">
        <v>5.4</v>
      </c>
      <c r="L179" s="125">
        <v>4100</v>
      </c>
      <c r="M179" s="95">
        <f t="shared" si="6"/>
        <v>4838</v>
      </c>
      <c r="N179" s="104"/>
      <c r="O179" s="96">
        <v>46</v>
      </c>
      <c r="P179" s="83" t="s">
        <v>26</v>
      </c>
      <c r="Q179" s="97" t="s">
        <v>324</v>
      </c>
      <c r="R179" s="98"/>
      <c r="S179" s="36">
        <f t="shared" si="7"/>
        <v>19352</v>
      </c>
      <c r="T179" s="37"/>
      <c r="U179" s="38">
        <f t="shared" si="8"/>
        <v>16400</v>
      </c>
      <c r="V179" s="39"/>
    </row>
    <row r="180" spans="1:22" x14ac:dyDescent="0.2">
      <c r="A180" s="84" t="s">
        <v>113</v>
      </c>
      <c r="B180" s="85">
        <v>2538</v>
      </c>
      <c r="C180" s="113" t="s">
        <v>159</v>
      </c>
      <c r="D180" s="111" t="s">
        <v>395</v>
      </c>
      <c r="E180" s="117">
        <v>1</v>
      </c>
      <c r="F180" s="112" t="s">
        <v>24</v>
      </c>
      <c r="G180" s="24">
        <v>42760</v>
      </c>
      <c r="H180" s="101" t="s">
        <v>396</v>
      </c>
      <c r="I180" s="116" t="s">
        <v>146</v>
      </c>
      <c r="J180" s="127">
        <v>14</v>
      </c>
      <c r="K180" s="102"/>
      <c r="L180" s="125">
        <v>8120</v>
      </c>
      <c r="M180" s="95">
        <f t="shared" si="6"/>
        <v>9581.6</v>
      </c>
      <c r="N180" s="63" t="s">
        <v>121</v>
      </c>
      <c r="O180" s="96">
        <v>43</v>
      </c>
      <c r="P180" s="83" t="s">
        <v>26</v>
      </c>
      <c r="Q180" s="97" t="s">
        <v>182</v>
      </c>
      <c r="R180" s="49" t="s">
        <v>162</v>
      </c>
      <c r="S180" s="36">
        <f t="shared" si="7"/>
        <v>9581.6</v>
      </c>
      <c r="T180" s="37"/>
      <c r="U180" s="38">
        <f t="shared" si="8"/>
        <v>8120.0000000000009</v>
      </c>
      <c r="V180" s="39"/>
    </row>
    <row r="181" spans="1:22" x14ac:dyDescent="0.2">
      <c r="A181" s="84" t="s">
        <v>113</v>
      </c>
      <c r="B181" s="85">
        <v>2539</v>
      </c>
      <c r="C181" s="113" t="s">
        <v>159</v>
      </c>
      <c r="D181" s="111" t="s">
        <v>397</v>
      </c>
      <c r="E181" s="117">
        <v>4</v>
      </c>
      <c r="F181" s="112" t="s">
        <v>24</v>
      </c>
      <c r="G181" s="24">
        <v>42760</v>
      </c>
      <c r="H181" s="91" t="s">
        <v>116</v>
      </c>
      <c r="I181" s="116" t="s">
        <v>146</v>
      </c>
      <c r="J181" s="102" t="s">
        <v>398</v>
      </c>
      <c r="K181" s="102"/>
      <c r="L181" s="125">
        <v>300</v>
      </c>
      <c r="M181" s="95">
        <f t="shared" si="6"/>
        <v>354</v>
      </c>
      <c r="N181" s="48" t="s">
        <v>121</v>
      </c>
      <c r="O181" s="96">
        <v>43</v>
      </c>
      <c r="P181" s="83" t="s">
        <v>26</v>
      </c>
      <c r="Q181" s="97" t="s">
        <v>182</v>
      </c>
      <c r="R181" s="98"/>
      <c r="S181" s="36">
        <f t="shared" si="7"/>
        <v>1416</v>
      </c>
      <c r="T181" s="37"/>
      <c r="U181" s="38">
        <f t="shared" si="8"/>
        <v>1200</v>
      </c>
      <c r="V181" s="39"/>
    </row>
    <row r="182" spans="1:22" x14ac:dyDescent="0.2">
      <c r="A182" s="84" t="s">
        <v>113</v>
      </c>
      <c r="B182" s="85">
        <v>2540</v>
      </c>
      <c r="C182" s="113" t="s">
        <v>159</v>
      </c>
      <c r="D182" s="111" t="s">
        <v>399</v>
      </c>
      <c r="E182" s="117">
        <v>1</v>
      </c>
      <c r="F182" s="112" t="s">
        <v>24</v>
      </c>
      <c r="G182" s="24">
        <v>42760</v>
      </c>
      <c r="H182" s="91" t="s">
        <v>116</v>
      </c>
      <c r="I182" s="92"/>
      <c r="J182" s="102">
        <v>1</v>
      </c>
      <c r="K182" s="102"/>
      <c r="L182" s="125">
        <v>580</v>
      </c>
      <c r="M182" s="95">
        <f t="shared" si="6"/>
        <v>684.4</v>
      </c>
      <c r="N182" s="48" t="s">
        <v>121</v>
      </c>
      <c r="O182" s="96">
        <v>43</v>
      </c>
      <c r="P182" s="83" t="s">
        <v>26</v>
      </c>
      <c r="Q182" s="97" t="s">
        <v>182</v>
      </c>
      <c r="R182" s="98"/>
      <c r="S182" s="36">
        <f t="shared" si="7"/>
        <v>684.4</v>
      </c>
      <c r="T182" s="37"/>
      <c r="U182" s="38">
        <f t="shared" si="8"/>
        <v>580</v>
      </c>
      <c r="V182" s="39"/>
    </row>
    <row r="183" spans="1:22" x14ac:dyDescent="0.2">
      <c r="A183" s="84" t="s">
        <v>113</v>
      </c>
      <c r="B183" s="85">
        <v>2541</v>
      </c>
      <c r="C183" s="113" t="s">
        <v>400</v>
      </c>
      <c r="D183" s="113" t="s">
        <v>401</v>
      </c>
      <c r="E183" s="117">
        <v>1</v>
      </c>
      <c r="F183" s="112" t="s">
        <v>24</v>
      </c>
      <c r="G183" s="90">
        <v>42761</v>
      </c>
      <c r="H183" s="101"/>
      <c r="I183" s="92" t="s">
        <v>402</v>
      </c>
      <c r="J183" s="102">
        <v>6</v>
      </c>
      <c r="K183" s="102">
        <v>26</v>
      </c>
      <c r="L183" s="103">
        <v>5500</v>
      </c>
      <c r="M183" s="95">
        <f>L183*1.18</f>
        <v>6490</v>
      </c>
      <c r="N183" s="70"/>
      <c r="O183" s="96"/>
      <c r="P183" s="83" t="s">
        <v>26</v>
      </c>
      <c r="Q183" s="97" t="s">
        <v>182</v>
      </c>
      <c r="R183" s="98" t="s">
        <v>403</v>
      </c>
      <c r="S183" s="36">
        <f t="shared" si="7"/>
        <v>6490</v>
      </c>
      <c r="T183" s="37"/>
      <c r="U183" s="38">
        <f t="shared" si="8"/>
        <v>5500</v>
      </c>
      <c r="V183" s="39"/>
    </row>
    <row r="184" spans="1:22" x14ac:dyDescent="0.2">
      <c r="A184" s="66" t="s">
        <v>21</v>
      </c>
      <c r="B184" s="85">
        <v>2542</v>
      </c>
      <c r="C184" s="113" t="s">
        <v>404</v>
      </c>
      <c r="D184" s="111" t="s">
        <v>405</v>
      </c>
      <c r="E184" s="117">
        <v>1</v>
      </c>
      <c r="F184" s="112" t="s">
        <v>24</v>
      </c>
      <c r="G184" s="90">
        <v>42761</v>
      </c>
      <c r="H184" s="101" t="s">
        <v>120</v>
      </c>
      <c r="I184" s="92" t="s">
        <v>406</v>
      </c>
      <c r="J184" s="102"/>
      <c r="K184" s="102">
        <v>23.7</v>
      </c>
      <c r="L184" s="125">
        <v>1363</v>
      </c>
      <c r="M184" s="95">
        <f t="shared" si="6"/>
        <v>1608.34</v>
      </c>
      <c r="N184" s="70"/>
      <c r="O184" s="96">
        <v>47</v>
      </c>
      <c r="P184" s="83" t="s">
        <v>26</v>
      </c>
      <c r="Q184" s="97" t="s">
        <v>33</v>
      </c>
      <c r="R184" s="98" t="s">
        <v>407</v>
      </c>
      <c r="S184" s="36">
        <f t="shared" si="7"/>
        <v>1608.34</v>
      </c>
      <c r="T184" s="37"/>
      <c r="U184" s="38">
        <f t="shared" si="8"/>
        <v>1363</v>
      </c>
      <c r="V184" s="39"/>
    </row>
    <row r="185" spans="1:22" x14ac:dyDescent="0.2">
      <c r="A185" s="84"/>
      <c r="B185" s="85">
        <v>2543</v>
      </c>
      <c r="C185" s="20"/>
      <c r="D185" s="111"/>
      <c r="E185" s="117"/>
      <c r="F185" s="112" t="s">
        <v>24</v>
      </c>
      <c r="G185" s="90">
        <v>42761</v>
      </c>
      <c r="H185" s="101"/>
      <c r="I185" s="92"/>
      <c r="J185" s="102"/>
      <c r="K185" s="102"/>
      <c r="L185" s="125"/>
      <c r="M185" s="95">
        <f t="shared" si="6"/>
        <v>0</v>
      </c>
      <c r="N185" s="126"/>
      <c r="O185" s="102"/>
      <c r="P185" s="118"/>
      <c r="Q185" s="97"/>
      <c r="R185" s="98"/>
      <c r="S185" s="36">
        <f t="shared" si="7"/>
        <v>0</v>
      </c>
      <c r="T185" s="37"/>
      <c r="U185" s="38">
        <f t="shared" si="8"/>
        <v>0</v>
      </c>
      <c r="V185" s="39"/>
    </row>
    <row r="186" spans="1:22" x14ac:dyDescent="0.2">
      <c r="A186" s="66" t="s">
        <v>21</v>
      </c>
      <c r="B186" s="85">
        <v>2544</v>
      </c>
      <c r="C186" s="113" t="s">
        <v>404</v>
      </c>
      <c r="D186" s="111" t="s">
        <v>408</v>
      </c>
      <c r="E186" s="117">
        <v>2</v>
      </c>
      <c r="F186" s="112" t="s">
        <v>24</v>
      </c>
      <c r="G186" s="90">
        <v>42761</v>
      </c>
      <c r="H186" s="101" t="s">
        <v>116</v>
      </c>
      <c r="I186" s="92" t="s">
        <v>409</v>
      </c>
      <c r="J186" s="102"/>
      <c r="K186" s="102">
        <v>9.5</v>
      </c>
      <c r="L186" s="125">
        <v>1917</v>
      </c>
      <c r="M186" s="95">
        <f t="shared" si="6"/>
        <v>2262.06</v>
      </c>
      <c r="N186" s="70"/>
      <c r="O186" s="96">
        <v>57</v>
      </c>
      <c r="P186" s="83" t="s">
        <v>26</v>
      </c>
      <c r="Q186" s="97" t="s">
        <v>33</v>
      </c>
      <c r="R186" s="98"/>
      <c r="S186" s="36">
        <f t="shared" si="7"/>
        <v>4524.12</v>
      </c>
      <c r="T186" s="37"/>
      <c r="U186" s="38">
        <f t="shared" si="8"/>
        <v>3834</v>
      </c>
      <c r="V186" s="39"/>
    </row>
    <row r="187" spans="1:22" x14ac:dyDescent="0.2">
      <c r="A187" s="18" t="s">
        <v>113</v>
      </c>
      <c r="B187" s="85">
        <v>2545</v>
      </c>
      <c r="C187" s="113" t="s">
        <v>206</v>
      </c>
      <c r="D187" s="111" t="s">
        <v>410</v>
      </c>
      <c r="E187" s="117">
        <v>1</v>
      </c>
      <c r="F187" s="112" t="s">
        <v>24</v>
      </c>
      <c r="G187" s="90">
        <v>42762</v>
      </c>
      <c r="H187" s="101"/>
      <c r="I187" s="92" t="s">
        <v>411</v>
      </c>
      <c r="J187" s="102"/>
      <c r="K187" s="102">
        <v>4</v>
      </c>
      <c r="L187" s="125">
        <v>290</v>
      </c>
      <c r="M187" s="95">
        <f t="shared" si="6"/>
        <v>342.2</v>
      </c>
      <c r="N187" s="70"/>
      <c r="O187" s="96">
        <v>51</v>
      </c>
      <c r="P187" s="83" t="s">
        <v>26</v>
      </c>
      <c r="Q187" s="97" t="s">
        <v>33</v>
      </c>
      <c r="R187" s="98"/>
      <c r="S187" s="36">
        <f t="shared" si="7"/>
        <v>342.2</v>
      </c>
      <c r="T187" s="37"/>
      <c r="U187" s="38">
        <f t="shared" si="8"/>
        <v>290</v>
      </c>
      <c r="V187" s="39"/>
    </row>
    <row r="188" spans="1:22" x14ac:dyDescent="0.2">
      <c r="A188" s="84" t="s">
        <v>113</v>
      </c>
      <c r="B188" s="85">
        <v>2546</v>
      </c>
      <c r="C188" s="113" t="s">
        <v>412</v>
      </c>
      <c r="D188" s="111" t="s">
        <v>413</v>
      </c>
      <c r="E188" s="117">
        <v>4</v>
      </c>
      <c r="F188" s="112" t="s">
        <v>24</v>
      </c>
      <c r="G188" s="90">
        <v>42762</v>
      </c>
      <c r="H188" s="101"/>
      <c r="I188" s="92" t="s">
        <v>414</v>
      </c>
      <c r="J188" s="102" t="s">
        <v>415</v>
      </c>
      <c r="K188" s="102">
        <v>33</v>
      </c>
      <c r="L188" s="125">
        <v>2015</v>
      </c>
      <c r="M188" s="95">
        <f t="shared" si="6"/>
        <v>2377.6999999999998</v>
      </c>
      <c r="N188" s="70"/>
      <c r="O188" s="96">
        <v>55</v>
      </c>
      <c r="P188" s="83" t="s">
        <v>26</v>
      </c>
      <c r="Q188" s="97" t="s">
        <v>33</v>
      </c>
      <c r="R188" s="98"/>
      <c r="S188" s="36">
        <f t="shared" si="7"/>
        <v>9510.7999999999993</v>
      </c>
      <c r="T188" s="37"/>
      <c r="U188" s="38">
        <f t="shared" si="8"/>
        <v>8060</v>
      </c>
      <c r="V188" s="39"/>
    </row>
    <row r="189" spans="1:22" x14ac:dyDescent="0.2">
      <c r="A189" s="84" t="s">
        <v>113</v>
      </c>
      <c r="B189" s="85">
        <v>2547</v>
      </c>
      <c r="C189" s="113" t="s">
        <v>416</v>
      </c>
      <c r="D189" s="111" t="s">
        <v>417</v>
      </c>
      <c r="E189" s="117">
        <v>1</v>
      </c>
      <c r="F189" s="112" t="s">
        <v>24</v>
      </c>
      <c r="G189" s="90">
        <v>42765</v>
      </c>
      <c r="H189" s="101"/>
      <c r="I189" s="122" t="s">
        <v>418</v>
      </c>
      <c r="J189" s="102">
        <v>4</v>
      </c>
      <c r="K189" s="102" t="s">
        <v>419</v>
      </c>
      <c r="L189" s="125">
        <v>2600</v>
      </c>
      <c r="M189" s="95">
        <f t="shared" si="6"/>
        <v>3068</v>
      </c>
      <c r="N189" s="48" t="s">
        <v>121</v>
      </c>
      <c r="O189" s="96">
        <v>65</v>
      </c>
      <c r="P189" s="83" t="s">
        <v>26</v>
      </c>
      <c r="Q189" s="97" t="s">
        <v>420</v>
      </c>
      <c r="R189" s="98" t="s">
        <v>421</v>
      </c>
      <c r="S189" s="36">
        <f t="shared" si="7"/>
        <v>3068</v>
      </c>
      <c r="T189" s="37"/>
      <c r="U189" s="38">
        <f t="shared" si="8"/>
        <v>2600</v>
      </c>
      <c r="V189" s="39"/>
    </row>
    <row r="190" spans="1:22" x14ac:dyDescent="0.2">
      <c r="A190" s="84" t="s">
        <v>113</v>
      </c>
      <c r="B190" s="85">
        <v>2548</v>
      </c>
      <c r="C190" s="86" t="s">
        <v>422</v>
      </c>
      <c r="D190" s="87" t="s">
        <v>423</v>
      </c>
      <c r="E190" s="100">
        <v>30</v>
      </c>
      <c r="F190" s="112" t="s">
        <v>24</v>
      </c>
      <c r="G190" s="90">
        <v>42766</v>
      </c>
      <c r="H190" s="87" t="s">
        <v>424</v>
      </c>
      <c r="I190" s="116" t="s">
        <v>146</v>
      </c>
      <c r="J190" s="102">
        <v>2.5</v>
      </c>
      <c r="K190" s="102"/>
      <c r="L190" s="125">
        <v>1580</v>
      </c>
      <c r="M190" s="95">
        <f t="shared" si="6"/>
        <v>1864.3999999999999</v>
      </c>
      <c r="N190" s="128" t="s">
        <v>121</v>
      </c>
      <c r="O190" s="102"/>
      <c r="P190" s="129" t="s">
        <v>425</v>
      </c>
      <c r="Q190" s="97"/>
      <c r="R190" s="98"/>
      <c r="S190" s="36">
        <f t="shared" si="7"/>
        <v>55931.999999999993</v>
      </c>
      <c r="T190" s="37"/>
      <c r="U190" s="38">
        <f t="shared" si="8"/>
        <v>47399.999999999993</v>
      </c>
      <c r="V190" s="39"/>
    </row>
    <row r="191" spans="1:22" x14ac:dyDescent="0.2">
      <c r="A191" s="84" t="s">
        <v>113</v>
      </c>
      <c r="B191" s="85">
        <v>2549</v>
      </c>
      <c r="C191" s="86" t="s">
        <v>422</v>
      </c>
      <c r="D191" s="87" t="s">
        <v>426</v>
      </c>
      <c r="E191" s="100">
        <v>30</v>
      </c>
      <c r="F191" s="112" t="s">
        <v>24</v>
      </c>
      <c r="G191" s="90">
        <v>42766</v>
      </c>
      <c r="H191" s="87" t="s">
        <v>427</v>
      </c>
      <c r="I191" s="116" t="s">
        <v>146</v>
      </c>
      <c r="J191" s="93">
        <v>2</v>
      </c>
      <c r="K191" s="93"/>
      <c r="L191" s="99">
        <v>1265</v>
      </c>
      <c r="M191" s="95">
        <f>L191*1.18</f>
        <v>1492.6999999999998</v>
      </c>
      <c r="N191" s="128" t="s">
        <v>121</v>
      </c>
      <c r="O191" s="102"/>
      <c r="P191" s="129" t="s">
        <v>425</v>
      </c>
      <c r="Q191" s="97"/>
      <c r="R191" s="98"/>
      <c r="S191" s="36">
        <f t="shared" si="7"/>
        <v>44780.999999999993</v>
      </c>
      <c r="T191" s="37"/>
      <c r="U191" s="38">
        <f t="shared" si="8"/>
        <v>37949.999999999993</v>
      </c>
      <c r="V191" s="39"/>
    </row>
    <row r="192" spans="1:22" x14ac:dyDescent="0.2">
      <c r="A192" s="84" t="s">
        <v>113</v>
      </c>
      <c r="B192" s="85">
        <v>2550</v>
      </c>
      <c r="C192" s="86" t="s">
        <v>422</v>
      </c>
      <c r="D192" s="87" t="s">
        <v>428</v>
      </c>
      <c r="E192" s="100">
        <v>30</v>
      </c>
      <c r="F192" s="112" t="s">
        <v>24</v>
      </c>
      <c r="G192" s="90">
        <v>42766</v>
      </c>
      <c r="H192" s="87" t="s">
        <v>429</v>
      </c>
      <c r="I192" s="116" t="s">
        <v>146</v>
      </c>
      <c r="J192" s="93">
        <v>2.1</v>
      </c>
      <c r="K192" s="93"/>
      <c r="L192" s="99">
        <v>1330</v>
      </c>
      <c r="M192" s="95">
        <f>L192*1.18</f>
        <v>1569.3999999999999</v>
      </c>
      <c r="N192" s="128" t="s">
        <v>121</v>
      </c>
      <c r="O192" s="102"/>
      <c r="P192" s="129" t="s">
        <v>425</v>
      </c>
      <c r="Q192" s="97"/>
      <c r="R192" s="98"/>
      <c r="S192" s="36">
        <f t="shared" si="7"/>
        <v>47081.999999999993</v>
      </c>
      <c r="T192" s="37"/>
      <c r="U192" s="38">
        <f t="shared" si="8"/>
        <v>39899.999999999993</v>
      </c>
      <c r="V192" s="39"/>
    </row>
    <row r="193" spans="1:22" x14ac:dyDescent="0.2">
      <c r="A193" s="84" t="s">
        <v>113</v>
      </c>
      <c r="B193" s="85">
        <v>2551</v>
      </c>
      <c r="C193" s="86" t="s">
        <v>422</v>
      </c>
      <c r="D193" s="111" t="s">
        <v>430</v>
      </c>
      <c r="E193" s="117">
        <v>60</v>
      </c>
      <c r="F193" s="112" t="s">
        <v>24</v>
      </c>
      <c r="G193" s="90">
        <v>42766</v>
      </c>
      <c r="H193" s="87" t="s">
        <v>431</v>
      </c>
      <c r="I193" s="116" t="s">
        <v>146</v>
      </c>
      <c r="J193" s="102">
        <v>0.2</v>
      </c>
      <c r="K193" s="102"/>
      <c r="L193" s="125">
        <v>126.5</v>
      </c>
      <c r="M193" s="95">
        <f t="shared" si="6"/>
        <v>149.26999999999998</v>
      </c>
      <c r="N193" s="128" t="s">
        <v>121</v>
      </c>
      <c r="O193" s="102"/>
      <c r="P193" s="129" t="s">
        <v>425</v>
      </c>
      <c r="Q193" s="97"/>
      <c r="R193" s="98"/>
      <c r="S193" s="36">
        <f t="shared" si="7"/>
        <v>8956.1999999999989</v>
      </c>
      <c r="T193" s="37"/>
      <c r="U193" s="38">
        <f t="shared" si="8"/>
        <v>7589.9999999999991</v>
      </c>
      <c r="V193" s="39"/>
    </row>
    <row r="194" spans="1:22" x14ac:dyDescent="0.2">
      <c r="A194" s="84" t="s">
        <v>113</v>
      </c>
      <c r="B194" s="85">
        <v>2552</v>
      </c>
      <c r="C194" s="113" t="s">
        <v>310</v>
      </c>
      <c r="D194" s="111" t="s">
        <v>432</v>
      </c>
      <c r="E194" s="117">
        <v>1</v>
      </c>
      <c r="F194" s="112" t="s">
        <v>24</v>
      </c>
      <c r="G194" s="90">
        <v>42766</v>
      </c>
      <c r="H194" s="101"/>
      <c r="I194" s="92" t="s">
        <v>433</v>
      </c>
      <c r="J194" s="102">
        <v>0.05</v>
      </c>
      <c r="K194" s="102">
        <v>3</v>
      </c>
      <c r="L194" s="125">
        <v>200</v>
      </c>
      <c r="M194" s="95">
        <f t="shared" ref="M194:M227" si="9">L194*1.18</f>
        <v>236</v>
      </c>
      <c r="N194" s="70"/>
      <c r="O194" s="96">
        <v>68</v>
      </c>
      <c r="P194" s="83" t="s">
        <v>26</v>
      </c>
      <c r="Q194" s="97" t="s">
        <v>182</v>
      </c>
      <c r="R194" s="98"/>
      <c r="S194" s="36">
        <f t="shared" ref="S194:S214" si="10">M194*E194</f>
        <v>236</v>
      </c>
      <c r="T194" s="37"/>
      <c r="U194" s="38">
        <f t="shared" ref="U194:U227" si="11">S194/1.18</f>
        <v>200</v>
      </c>
      <c r="V194" s="39"/>
    </row>
    <row r="195" spans="1:22" x14ac:dyDescent="0.2">
      <c r="A195" s="84" t="s">
        <v>113</v>
      </c>
      <c r="B195" s="85">
        <v>2553</v>
      </c>
      <c r="C195" s="113" t="s">
        <v>310</v>
      </c>
      <c r="D195" s="111" t="s">
        <v>434</v>
      </c>
      <c r="E195" s="117">
        <v>1</v>
      </c>
      <c r="F195" s="112" t="s">
        <v>24</v>
      </c>
      <c r="G195" s="90">
        <v>42766</v>
      </c>
      <c r="H195" s="91" t="s">
        <v>116</v>
      </c>
      <c r="I195" s="116" t="s">
        <v>435</v>
      </c>
      <c r="J195" s="93">
        <v>4.5</v>
      </c>
      <c r="K195" s="93">
        <v>4.0999999999999996</v>
      </c>
      <c r="L195" s="99">
        <v>3070</v>
      </c>
      <c r="M195" s="95">
        <f t="shared" si="9"/>
        <v>3622.6</v>
      </c>
      <c r="N195" s="130" t="s">
        <v>121</v>
      </c>
      <c r="O195" s="96">
        <v>68</v>
      </c>
      <c r="P195" s="83" t="s">
        <v>26</v>
      </c>
      <c r="Q195" s="97" t="s">
        <v>182</v>
      </c>
      <c r="R195" s="98"/>
      <c r="S195" s="36">
        <f t="shared" si="10"/>
        <v>3622.6</v>
      </c>
      <c r="T195" s="37"/>
      <c r="U195" s="38">
        <f t="shared" si="11"/>
        <v>3070</v>
      </c>
      <c r="V195" s="39"/>
    </row>
    <row r="196" spans="1:22" x14ac:dyDescent="0.2">
      <c r="A196" s="84" t="s">
        <v>113</v>
      </c>
      <c r="B196" s="85">
        <v>2554</v>
      </c>
      <c r="C196" s="113" t="s">
        <v>436</v>
      </c>
      <c r="D196" s="113" t="s">
        <v>377</v>
      </c>
      <c r="E196" s="117">
        <v>1</v>
      </c>
      <c r="F196" s="89" t="s">
        <v>378</v>
      </c>
      <c r="G196" s="90">
        <v>42766</v>
      </c>
      <c r="H196" s="91" t="s">
        <v>116</v>
      </c>
      <c r="I196" s="92"/>
      <c r="J196" s="102"/>
      <c r="K196" s="102"/>
      <c r="L196" s="115">
        <v>1888</v>
      </c>
      <c r="M196" s="95">
        <f t="shared" si="9"/>
        <v>2227.8399999999997</v>
      </c>
      <c r="N196" s="128" t="s">
        <v>121</v>
      </c>
      <c r="O196" s="102"/>
      <c r="P196" s="118" t="s">
        <v>437</v>
      </c>
      <c r="Q196" s="97"/>
      <c r="R196" s="98"/>
      <c r="S196" s="36">
        <f t="shared" si="10"/>
        <v>2227.8399999999997</v>
      </c>
      <c r="T196" s="37"/>
      <c r="U196" s="38">
        <f t="shared" si="11"/>
        <v>1887.9999999999998</v>
      </c>
      <c r="V196" s="39"/>
    </row>
    <row r="197" spans="1:22" x14ac:dyDescent="0.2">
      <c r="A197" s="84" t="s">
        <v>113</v>
      </c>
      <c r="B197" s="85">
        <v>2555</v>
      </c>
      <c r="C197" s="113" t="s">
        <v>208</v>
      </c>
      <c r="D197" s="111" t="s">
        <v>438</v>
      </c>
      <c r="E197" s="117">
        <v>174</v>
      </c>
      <c r="F197" s="112" t="s">
        <v>24</v>
      </c>
      <c r="G197" s="90">
        <v>42767</v>
      </c>
      <c r="H197" s="87" t="s">
        <v>116</v>
      </c>
      <c r="I197" s="116" t="s">
        <v>439</v>
      </c>
      <c r="J197" s="102" t="s">
        <v>440</v>
      </c>
      <c r="K197" s="102"/>
      <c r="L197" s="125">
        <v>36.5</v>
      </c>
      <c r="M197" s="95">
        <f t="shared" si="9"/>
        <v>43.07</v>
      </c>
      <c r="N197" s="128" t="s">
        <v>121</v>
      </c>
      <c r="O197" s="96">
        <v>67</v>
      </c>
      <c r="P197" s="83" t="s">
        <v>26</v>
      </c>
      <c r="Q197" s="97" t="s">
        <v>182</v>
      </c>
      <c r="R197" s="98"/>
      <c r="S197" s="36">
        <f t="shared" si="10"/>
        <v>7494.18</v>
      </c>
      <c r="T197" s="37"/>
      <c r="U197" s="38">
        <f t="shared" si="11"/>
        <v>6351.0000000000009</v>
      </c>
      <c r="V197" s="39"/>
    </row>
    <row r="198" spans="1:22" x14ac:dyDescent="0.2">
      <c r="A198" s="84" t="s">
        <v>113</v>
      </c>
      <c r="B198" s="85">
        <v>2556</v>
      </c>
      <c r="C198" s="113" t="s">
        <v>208</v>
      </c>
      <c r="D198" s="111" t="s">
        <v>441</v>
      </c>
      <c r="E198" s="117">
        <v>6</v>
      </c>
      <c r="F198" s="112" t="s">
        <v>24</v>
      </c>
      <c r="G198" s="90">
        <v>42767</v>
      </c>
      <c r="H198" s="87" t="s">
        <v>116</v>
      </c>
      <c r="I198" s="116" t="s">
        <v>439</v>
      </c>
      <c r="J198" s="102" t="s">
        <v>442</v>
      </c>
      <c r="K198" s="102"/>
      <c r="L198" s="125">
        <v>37</v>
      </c>
      <c r="M198" s="95">
        <f t="shared" si="9"/>
        <v>43.66</v>
      </c>
      <c r="N198" s="128" t="s">
        <v>121</v>
      </c>
      <c r="O198" s="96">
        <v>67</v>
      </c>
      <c r="P198" s="83" t="s">
        <v>26</v>
      </c>
      <c r="Q198" s="97" t="s">
        <v>182</v>
      </c>
      <c r="R198" s="98"/>
      <c r="S198" s="36">
        <f t="shared" si="10"/>
        <v>261.95999999999998</v>
      </c>
      <c r="T198" s="37"/>
      <c r="U198" s="38">
        <f t="shared" si="11"/>
        <v>222</v>
      </c>
      <c r="V198" s="39"/>
    </row>
    <row r="199" spans="1:22" x14ac:dyDescent="0.2">
      <c r="A199" s="84" t="s">
        <v>113</v>
      </c>
      <c r="B199" s="85">
        <v>2557</v>
      </c>
      <c r="C199" s="113" t="s">
        <v>208</v>
      </c>
      <c r="D199" s="111" t="s">
        <v>443</v>
      </c>
      <c r="E199" s="117">
        <v>180</v>
      </c>
      <c r="F199" s="112" t="s">
        <v>24</v>
      </c>
      <c r="G199" s="90">
        <v>42767</v>
      </c>
      <c r="H199" s="101" t="s">
        <v>116</v>
      </c>
      <c r="I199" s="116" t="s">
        <v>439</v>
      </c>
      <c r="J199" s="102" t="s">
        <v>444</v>
      </c>
      <c r="K199" s="102"/>
      <c r="L199" s="125">
        <v>38</v>
      </c>
      <c r="M199" s="95">
        <f t="shared" si="9"/>
        <v>44.839999999999996</v>
      </c>
      <c r="N199" s="128" t="s">
        <v>121</v>
      </c>
      <c r="O199" s="96">
        <v>67</v>
      </c>
      <c r="P199" s="83" t="s">
        <v>26</v>
      </c>
      <c r="Q199" s="97" t="s">
        <v>182</v>
      </c>
      <c r="R199" s="98"/>
      <c r="S199" s="36">
        <f t="shared" si="10"/>
        <v>8071.1999999999989</v>
      </c>
      <c r="T199" s="37"/>
      <c r="U199" s="38">
        <f t="shared" si="11"/>
        <v>6839.9999999999991</v>
      </c>
      <c r="V199" s="39"/>
    </row>
    <row r="200" spans="1:22" x14ac:dyDescent="0.2">
      <c r="A200" s="84" t="s">
        <v>113</v>
      </c>
      <c r="B200" s="85">
        <v>2558</v>
      </c>
      <c r="C200" s="113" t="s">
        <v>208</v>
      </c>
      <c r="D200" s="111" t="s">
        <v>445</v>
      </c>
      <c r="E200" s="117">
        <v>12</v>
      </c>
      <c r="F200" s="112" t="s">
        <v>24</v>
      </c>
      <c r="G200" s="90">
        <v>42767</v>
      </c>
      <c r="H200" s="87" t="s">
        <v>116</v>
      </c>
      <c r="I200" s="116" t="s">
        <v>439</v>
      </c>
      <c r="J200" s="102" t="s">
        <v>442</v>
      </c>
      <c r="K200" s="102"/>
      <c r="L200" s="125">
        <v>37</v>
      </c>
      <c r="M200" s="95">
        <f t="shared" si="9"/>
        <v>43.66</v>
      </c>
      <c r="N200" s="128" t="s">
        <v>121</v>
      </c>
      <c r="O200" s="96">
        <v>67</v>
      </c>
      <c r="P200" s="83" t="s">
        <v>26</v>
      </c>
      <c r="Q200" s="97" t="s">
        <v>182</v>
      </c>
      <c r="R200" s="98"/>
      <c r="S200" s="36">
        <f t="shared" si="10"/>
        <v>523.91999999999996</v>
      </c>
      <c r="T200" s="37"/>
      <c r="U200" s="38">
        <f t="shared" si="11"/>
        <v>444</v>
      </c>
      <c r="V200" s="39"/>
    </row>
    <row r="201" spans="1:22" x14ac:dyDescent="0.2">
      <c r="A201" s="84" t="s">
        <v>113</v>
      </c>
      <c r="B201" s="85">
        <v>2559</v>
      </c>
      <c r="C201" s="113" t="s">
        <v>208</v>
      </c>
      <c r="D201" s="111" t="s">
        <v>446</v>
      </c>
      <c r="E201" s="117">
        <v>6</v>
      </c>
      <c r="F201" s="112" t="s">
        <v>24</v>
      </c>
      <c r="G201" s="90">
        <v>42767</v>
      </c>
      <c r="H201" s="87" t="s">
        <v>116</v>
      </c>
      <c r="I201" s="116" t="s">
        <v>439</v>
      </c>
      <c r="J201" s="102" t="s">
        <v>442</v>
      </c>
      <c r="K201" s="102"/>
      <c r="L201" s="125">
        <v>37</v>
      </c>
      <c r="M201" s="95">
        <f t="shared" si="9"/>
        <v>43.66</v>
      </c>
      <c r="N201" s="128" t="s">
        <v>121</v>
      </c>
      <c r="O201" s="96">
        <v>67</v>
      </c>
      <c r="P201" s="83" t="s">
        <v>26</v>
      </c>
      <c r="Q201" s="97" t="s">
        <v>182</v>
      </c>
      <c r="R201" s="98"/>
      <c r="S201" s="36">
        <f t="shared" si="10"/>
        <v>261.95999999999998</v>
      </c>
      <c r="T201" s="37"/>
      <c r="U201" s="38">
        <f t="shared" si="11"/>
        <v>222</v>
      </c>
      <c r="V201" s="39"/>
    </row>
    <row r="202" spans="1:22" x14ac:dyDescent="0.2">
      <c r="A202" s="84" t="s">
        <v>113</v>
      </c>
      <c r="B202" s="85">
        <v>2560</v>
      </c>
      <c r="C202" s="113" t="s">
        <v>301</v>
      </c>
      <c r="D202" s="111" t="s">
        <v>447</v>
      </c>
      <c r="E202" s="117">
        <v>1</v>
      </c>
      <c r="F202" s="112" t="s">
        <v>24</v>
      </c>
      <c r="G202" s="90">
        <v>42768</v>
      </c>
      <c r="H202" s="101"/>
      <c r="I202" s="92" t="s">
        <v>448</v>
      </c>
      <c r="J202" s="102" t="s">
        <v>449</v>
      </c>
      <c r="K202" s="102">
        <v>95</v>
      </c>
      <c r="L202" s="125">
        <v>5700</v>
      </c>
      <c r="M202" s="95">
        <f t="shared" si="9"/>
        <v>6726</v>
      </c>
      <c r="N202" s="70"/>
      <c r="O202" s="96">
        <v>69</v>
      </c>
      <c r="P202" s="83" t="s">
        <v>26</v>
      </c>
      <c r="Q202" s="97" t="s">
        <v>315</v>
      </c>
      <c r="S202" s="36">
        <f t="shared" si="10"/>
        <v>6726</v>
      </c>
      <c r="T202" s="37"/>
      <c r="U202" s="38">
        <f t="shared" si="11"/>
        <v>5700</v>
      </c>
      <c r="V202" s="39"/>
    </row>
    <row r="203" spans="1:22" x14ac:dyDescent="0.2">
      <c r="A203" s="84" t="s">
        <v>113</v>
      </c>
      <c r="B203" s="85">
        <v>2561</v>
      </c>
      <c r="C203" s="113" t="s">
        <v>450</v>
      </c>
      <c r="D203" s="87" t="s">
        <v>451</v>
      </c>
      <c r="E203" s="117">
        <v>1</v>
      </c>
      <c r="F203" s="112" t="s">
        <v>145</v>
      </c>
      <c r="G203" s="90">
        <v>42768</v>
      </c>
      <c r="H203" s="101" t="s">
        <v>116</v>
      </c>
      <c r="I203" s="92" t="s">
        <v>172</v>
      </c>
      <c r="J203" s="102">
        <v>0.2</v>
      </c>
      <c r="K203" s="102">
        <v>11.7</v>
      </c>
      <c r="L203" s="125">
        <v>770</v>
      </c>
      <c r="M203" s="95">
        <f t="shared" si="9"/>
        <v>908.59999999999991</v>
      </c>
      <c r="N203" s="70"/>
      <c r="O203" s="96"/>
      <c r="P203" s="83" t="s">
        <v>26</v>
      </c>
      <c r="Q203" s="97" t="s">
        <v>182</v>
      </c>
      <c r="R203" s="98" t="s">
        <v>452</v>
      </c>
      <c r="S203" s="36">
        <f t="shared" si="10"/>
        <v>908.59999999999991</v>
      </c>
      <c r="T203" s="37"/>
      <c r="U203" s="38">
        <f t="shared" si="11"/>
        <v>770</v>
      </c>
      <c r="V203" s="39"/>
    </row>
    <row r="204" spans="1:22" x14ac:dyDescent="0.2">
      <c r="A204" s="72" t="s">
        <v>21</v>
      </c>
      <c r="B204" s="73">
        <v>2563</v>
      </c>
      <c r="C204" s="131" t="s">
        <v>306</v>
      </c>
      <c r="D204" s="132" t="s">
        <v>453</v>
      </c>
      <c r="E204" s="76"/>
      <c r="F204" s="81" t="s">
        <v>24</v>
      </c>
      <c r="G204" s="78">
        <v>42768</v>
      </c>
      <c r="H204" s="133" t="s">
        <v>454</v>
      </c>
      <c r="I204" s="134" t="s">
        <v>455</v>
      </c>
      <c r="J204" s="135">
        <v>1.95E-2</v>
      </c>
      <c r="K204" s="135">
        <v>2.4E-2</v>
      </c>
      <c r="L204" s="82">
        <v>19.2</v>
      </c>
      <c r="M204" s="82">
        <f t="shared" si="9"/>
        <v>22.655999999999999</v>
      </c>
      <c r="N204" s="70"/>
      <c r="O204" s="96"/>
      <c r="P204" s="83" t="s">
        <v>26</v>
      </c>
      <c r="Q204" s="136" t="s">
        <v>456</v>
      </c>
      <c r="S204" s="36">
        <f t="shared" si="10"/>
        <v>0</v>
      </c>
      <c r="T204" s="37"/>
      <c r="U204" s="38">
        <f t="shared" si="11"/>
        <v>0</v>
      </c>
      <c r="V204" s="39"/>
    </row>
    <row r="205" spans="1:22" x14ac:dyDescent="0.2">
      <c r="A205" s="72" t="s">
        <v>21</v>
      </c>
      <c r="B205" s="73">
        <v>2564</v>
      </c>
      <c r="C205" s="131" t="s">
        <v>306</v>
      </c>
      <c r="D205" s="132" t="s">
        <v>457</v>
      </c>
      <c r="E205" s="76"/>
      <c r="F205" s="81" t="s">
        <v>24</v>
      </c>
      <c r="G205" s="78">
        <v>42768</v>
      </c>
      <c r="H205" s="133" t="s">
        <v>458</v>
      </c>
      <c r="I205" s="134" t="s">
        <v>459</v>
      </c>
      <c r="J205" s="135">
        <v>7.4499999999999997E-2</v>
      </c>
      <c r="K205" s="135">
        <v>0.115</v>
      </c>
      <c r="L205" s="82">
        <v>56.1</v>
      </c>
      <c r="M205" s="82">
        <f t="shared" si="9"/>
        <v>66.197999999999993</v>
      </c>
      <c r="N205" s="70"/>
      <c r="O205" s="96"/>
      <c r="P205" s="83" t="s">
        <v>26</v>
      </c>
      <c r="Q205" s="136" t="s">
        <v>456</v>
      </c>
      <c r="R205" s="98"/>
      <c r="S205" s="36">
        <f t="shared" si="10"/>
        <v>0</v>
      </c>
      <c r="T205" s="37"/>
      <c r="U205" s="38">
        <f t="shared" si="11"/>
        <v>0</v>
      </c>
      <c r="V205" s="39"/>
    </row>
    <row r="206" spans="1:22" x14ac:dyDescent="0.2">
      <c r="A206" s="72" t="s">
        <v>21</v>
      </c>
      <c r="B206" s="73">
        <v>2565</v>
      </c>
      <c r="C206" s="131" t="s">
        <v>306</v>
      </c>
      <c r="D206" s="132" t="s">
        <v>460</v>
      </c>
      <c r="E206" s="76"/>
      <c r="F206" s="81" t="s">
        <v>24</v>
      </c>
      <c r="G206" s="78">
        <v>42768</v>
      </c>
      <c r="H206" s="133" t="s">
        <v>461</v>
      </c>
      <c r="I206" s="134" t="s">
        <v>462</v>
      </c>
      <c r="J206" s="135">
        <v>6.6299999999999998E-2</v>
      </c>
      <c r="K206" s="135">
        <v>0.5</v>
      </c>
      <c r="L206" s="82">
        <v>110.1</v>
      </c>
      <c r="M206" s="82">
        <f t="shared" si="9"/>
        <v>129.91799999999998</v>
      </c>
      <c r="N206" s="70"/>
      <c r="O206" s="96"/>
      <c r="P206" s="83" t="s">
        <v>26</v>
      </c>
      <c r="Q206" s="136" t="s">
        <v>456</v>
      </c>
      <c r="R206" s="98"/>
      <c r="S206" s="36">
        <f t="shared" si="10"/>
        <v>0</v>
      </c>
      <c r="T206" s="37"/>
      <c r="U206" s="38">
        <f t="shared" si="11"/>
        <v>0</v>
      </c>
      <c r="V206" s="39"/>
    </row>
    <row r="207" spans="1:22" x14ac:dyDescent="0.2">
      <c r="A207" s="72" t="s">
        <v>21</v>
      </c>
      <c r="B207" s="73">
        <v>2566</v>
      </c>
      <c r="C207" s="131" t="s">
        <v>306</v>
      </c>
      <c r="D207" s="132" t="s">
        <v>130</v>
      </c>
      <c r="E207" s="76"/>
      <c r="F207" s="81" t="s">
        <v>24</v>
      </c>
      <c r="G207" s="78">
        <v>42768</v>
      </c>
      <c r="H207" s="133" t="s">
        <v>463</v>
      </c>
      <c r="I207" s="134" t="s">
        <v>464</v>
      </c>
      <c r="J207" s="81">
        <v>0.1464</v>
      </c>
      <c r="K207" s="81">
        <v>0.18</v>
      </c>
      <c r="L207" s="82">
        <v>48.7</v>
      </c>
      <c r="M207" s="82">
        <f t="shared" si="9"/>
        <v>57.466000000000001</v>
      </c>
      <c r="N207" s="70"/>
      <c r="O207" s="96"/>
      <c r="P207" s="83" t="s">
        <v>26</v>
      </c>
      <c r="Q207" s="136" t="s">
        <v>456</v>
      </c>
      <c r="R207" s="98"/>
      <c r="S207" s="36">
        <f t="shared" si="10"/>
        <v>0</v>
      </c>
      <c r="T207" s="37"/>
      <c r="U207" s="38">
        <f t="shared" si="11"/>
        <v>0</v>
      </c>
      <c r="V207" s="39"/>
    </row>
    <row r="208" spans="1:22" x14ac:dyDescent="0.2">
      <c r="A208" s="72" t="s">
        <v>21</v>
      </c>
      <c r="B208" s="73">
        <v>2567</v>
      </c>
      <c r="C208" s="131" t="s">
        <v>306</v>
      </c>
      <c r="D208" s="132" t="s">
        <v>465</v>
      </c>
      <c r="E208" s="76"/>
      <c r="F208" s="81" t="s">
        <v>24</v>
      </c>
      <c r="G208" s="78">
        <v>42768</v>
      </c>
      <c r="H208" s="133" t="s">
        <v>466</v>
      </c>
      <c r="I208" s="134" t="s">
        <v>467</v>
      </c>
      <c r="J208" s="81">
        <v>6.9199999999999998E-2</v>
      </c>
      <c r="K208" s="81">
        <v>0.18</v>
      </c>
      <c r="L208" s="82">
        <v>54.2</v>
      </c>
      <c r="M208" s="82">
        <f t="shared" si="9"/>
        <v>63.956000000000003</v>
      </c>
      <c r="N208" s="70"/>
      <c r="O208" s="96"/>
      <c r="P208" s="83" t="s">
        <v>26</v>
      </c>
      <c r="Q208" s="136" t="s">
        <v>456</v>
      </c>
      <c r="R208" s="98"/>
      <c r="S208" s="36">
        <f t="shared" si="10"/>
        <v>0</v>
      </c>
      <c r="T208" s="37"/>
      <c r="U208" s="38">
        <f t="shared" si="11"/>
        <v>0</v>
      </c>
      <c r="V208" s="39"/>
    </row>
    <row r="209" spans="1:22" x14ac:dyDescent="0.2">
      <c r="A209" s="72" t="s">
        <v>21</v>
      </c>
      <c r="B209" s="73">
        <v>2568</v>
      </c>
      <c r="C209" s="131" t="s">
        <v>306</v>
      </c>
      <c r="D209" s="132" t="s">
        <v>468</v>
      </c>
      <c r="E209" s="76"/>
      <c r="F209" s="81" t="s">
        <v>24</v>
      </c>
      <c r="G209" s="78">
        <v>42768</v>
      </c>
      <c r="H209" s="133" t="s">
        <v>469</v>
      </c>
      <c r="I209" s="134" t="s">
        <v>470</v>
      </c>
      <c r="J209" s="81">
        <v>8.2299999999999998E-2</v>
      </c>
      <c r="K209" s="81">
        <v>0.25</v>
      </c>
      <c r="L209" s="82">
        <v>64.599999999999994</v>
      </c>
      <c r="M209" s="82">
        <f t="shared" si="9"/>
        <v>76.227999999999994</v>
      </c>
      <c r="N209" s="70"/>
      <c r="O209" s="96"/>
      <c r="P209" s="83" t="s">
        <v>26</v>
      </c>
      <c r="Q209" s="136" t="s">
        <v>456</v>
      </c>
      <c r="R209" s="98"/>
      <c r="S209" s="36">
        <f t="shared" si="10"/>
        <v>0</v>
      </c>
      <c r="T209" s="37"/>
      <c r="U209" s="38">
        <f t="shared" si="11"/>
        <v>0</v>
      </c>
      <c r="V209" s="39"/>
    </row>
    <row r="210" spans="1:22" x14ac:dyDescent="0.2">
      <c r="A210" s="72" t="s">
        <v>21</v>
      </c>
      <c r="B210" s="73">
        <v>2569</v>
      </c>
      <c r="C210" s="131" t="s">
        <v>306</v>
      </c>
      <c r="D210" s="132" t="s">
        <v>471</v>
      </c>
      <c r="E210" s="76"/>
      <c r="F210" s="81" t="s">
        <v>24</v>
      </c>
      <c r="G210" s="78">
        <v>42768</v>
      </c>
      <c r="H210" s="133" t="s">
        <v>472</v>
      </c>
      <c r="I210" s="134" t="s">
        <v>459</v>
      </c>
      <c r="J210" s="81">
        <v>0.1676</v>
      </c>
      <c r="K210" s="81">
        <v>0.14799999999999999</v>
      </c>
      <c r="L210" s="82">
        <v>113</v>
      </c>
      <c r="M210" s="82">
        <f t="shared" si="9"/>
        <v>133.34</v>
      </c>
      <c r="N210" s="70"/>
      <c r="O210" s="96"/>
      <c r="P210" s="83" t="s">
        <v>26</v>
      </c>
      <c r="Q210" s="136" t="s">
        <v>456</v>
      </c>
      <c r="R210" s="98"/>
      <c r="S210" s="36">
        <f t="shared" si="10"/>
        <v>0</v>
      </c>
      <c r="T210" s="37"/>
      <c r="U210" s="38">
        <f t="shared" si="11"/>
        <v>0</v>
      </c>
      <c r="V210" s="39"/>
    </row>
    <row r="211" spans="1:22" x14ac:dyDescent="0.2">
      <c r="A211" s="72" t="s">
        <v>21</v>
      </c>
      <c r="B211" s="73">
        <v>2570</v>
      </c>
      <c r="C211" s="131" t="s">
        <v>306</v>
      </c>
      <c r="D211" s="132" t="s">
        <v>473</v>
      </c>
      <c r="E211" s="76"/>
      <c r="F211" s="81" t="s">
        <v>24</v>
      </c>
      <c r="G211" s="78">
        <v>42768</v>
      </c>
      <c r="H211" s="133" t="s">
        <v>474</v>
      </c>
      <c r="I211" s="137" t="s">
        <v>475</v>
      </c>
      <c r="J211" s="81">
        <v>4.5199999999999997E-2</v>
      </c>
      <c r="K211" s="81">
        <v>0.34300000000000003</v>
      </c>
      <c r="L211" s="82">
        <v>72.5</v>
      </c>
      <c r="M211" s="82">
        <f t="shared" si="9"/>
        <v>85.55</v>
      </c>
      <c r="N211" s="70"/>
      <c r="O211" s="96"/>
      <c r="P211" s="83" t="s">
        <v>26</v>
      </c>
      <c r="Q211" s="136" t="s">
        <v>456</v>
      </c>
      <c r="R211" s="98"/>
      <c r="S211" s="36">
        <f t="shared" si="10"/>
        <v>0</v>
      </c>
      <c r="T211" s="37"/>
      <c r="U211" s="38">
        <f t="shared" si="11"/>
        <v>0</v>
      </c>
      <c r="V211" s="39"/>
    </row>
    <row r="212" spans="1:22" x14ac:dyDescent="0.2">
      <c r="A212" s="84" t="s">
        <v>21</v>
      </c>
      <c r="B212" s="85">
        <v>2571</v>
      </c>
      <c r="C212" s="87" t="s">
        <v>476</v>
      </c>
      <c r="D212" s="111" t="s">
        <v>477</v>
      </c>
      <c r="E212" s="117">
        <v>4</v>
      </c>
      <c r="F212" s="112" t="s">
        <v>24</v>
      </c>
      <c r="G212" s="90">
        <v>42772</v>
      </c>
      <c r="H212" s="101" t="s">
        <v>116</v>
      </c>
      <c r="I212" s="92" t="s">
        <v>478</v>
      </c>
      <c r="J212" s="102"/>
      <c r="K212" s="138">
        <v>77</v>
      </c>
      <c r="L212" s="125">
        <v>3000</v>
      </c>
      <c r="M212" s="95">
        <f t="shared" si="9"/>
        <v>3540</v>
      </c>
      <c r="N212" s="70"/>
      <c r="O212" s="96">
        <v>81</v>
      </c>
      <c r="P212" s="83" t="s">
        <v>26</v>
      </c>
      <c r="Q212" s="97" t="s">
        <v>182</v>
      </c>
      <c r="R212" s="98"/>
      <c r="S212" s="36">
        <f t="shared" si="10"/>
        <v>14160</v>
      </c>
      <c r="T212" s="37"/>
      <c r="U212" s="38">
        <f t="shared" si="11"/>
        <v>12000</v>
      </c>
      <c r="V212" s="39"/>
    </row>
    <row r="213" spans="1:22" x14ac:dyDescent="0.2">
      <c r="A213" s="84" t="s">
        <v>113</v>
      </c>
      <c r="B213" s="85">
        <v>2572</v>
      </c>
      <c r="C213" s="139" t="s">
        <v>188</v>
      </c>
      <c r="D213" s="87" t="s">
        <v>189</v>
      </c>
      <c r="E213" s="100">
        <v>1</v>
      </c>
      <c r="F213" s="89" t="s">
        <v>24</v>
      </c>
      <c r="G213" s="90">
        <v>42772</v>
      </c>
      <c r="H213" s="101" t="s">
        <v>116</v>
      </c>
      <c r="I213" s="116"/>
      <c r="J213" s="93">
        <v>1.5</v>
      </c>
      <c r="K213" s="93"/>
      <c r="L213" s="99">
        <v>950</v>
      </c>
      <c r="M213" s="95">
        <f>L213*1.18</f>
        <v>1121</v>
      </c>
      <c r="N213" s="128" t="s">
        <v>121</v>
      </c>
      <c r="O213" s="96">
        <v>75</v>
      </c>
      <c r="P213" s="83" t="s">
        <v>26</v>
      </c>
      <c r="Q213" s="97" t="s">
        <v>182</v>
      </c>
      <c r="R213" s="98"/>
      <c r="S213" s="36">
        <f t="shared" si="10"/>
        <v>1121</v>
      </c>
      <c r="T213" s="37"/>
      <c r="U213" s="38">
        <f t="shared" si="11"/>
        <v>950</v>
      </c>
      <c r="V213" s="39"/>
    </row>
    <row r="214" spans="1:22" x14ac:dyDescent="0.2">
      <c r="A214" s="84" t="s">
        <v>113</v>
      </c>
      <c r="B214" s="85">
        <v>2573</v>
      </c>
      <c r="C214" s="139" t="s">
        <v>188</v>
      </c>
      <c r="D214" s="87" t="s">
        <v>479</v>
      </c>
      <c r="E214" s="100">
        <v>1</v>
      </c>
      <c r="F214" s="89" t="s">
        <v>24</v>
      </c>
      <c r="G214" s="90">
        <v>42772</v>
      </c>
      <c r="H214" s="101" t="s">
        <v>116</v>
      </c>
      <c r="I214" s="116"/>
      <c r="J214" s="93">
        <v>0.7</v>
      </c>
      <c r="K214" s="93"/>
      <c r="L214" s="99">
        <v>440</v>
      </c>
      <c r="M214" s="95">
        <f>L214*1.18</f>
        <v>519.19999999999993</v>
      </c>
      <c r="N214" s="128" t="s">
        <v>121</v>
      </c>
      <c r="O214" s="96">
        <v>75</v>
      </c>
      <c r="P214" s="83" t="s">
        <v>26</v>
      </c>
      <c r="Q214" s="97" t="s">
        <v>182</v>
      </c>
      <c r="R214" s="98"/>
      <c r="S214" s="36">
        <f t="shared" si="10"/>
        <v>519.19999999999993</v>
      </c>
      <c r="T214" s="37"/>
      <c r="U214" s="38">
        <f t="shared" si="11"/>
        <v>439.99999999999994</v>
      </c>
      <c r="V214" s="39"/>
    </row>
    <row r="215" spans="1:22" x14ac:dyDescent="0.2">
      <c r="A215" s="84" t="s">
        <v>113</v>
      </c>
      <c r="B215" s="85">
        <v>2574</v>
      </c>
      <c r="C215" s="139" t="s">
        <v>450</v>
      </c>
      <c r="D215" s="140" t="s">
        <v>480</v>
      </c>
      <c r="E215" s="141">
        <v>1</v>
      </c>
      <c r="F215" s="89" t="s">
        <v>24</v>
      </c>
      <c r="G215" s="90">
        <v>42772</v>
      </c>
      <c r="H215" s="101" t="s">
        <v>116</v>
      </c>
      <c r="I215" s="116" t="s">
        <v>481</v>
      </c>
      <c r="J215" s="93">
        <v>0.8</v>
      </c>
      <c r="K215" s="93">
        <v>0.6</v>
      </c>
      <c r="L215" s="99">
        <v>540</v>
      </c>
      <c r="M215" s="95">
        <f>L215*1.18</f>
        <v>637.19999999999993</v>
      </c>
      <c r="N215" s="128"/>
      <c r="O215" s="102"/>
      <c r="P215" s="142" t="s">
        <v>125</v>
      </c>
      <c r="Q215" s="97"/>
      <c r="R215" s="98"/>
      <c r="S215" s="36">
        <f>M219*E219</f>
        <v>2997.2</v>
      </c>
      <c r="T215" s="37"/>
      <c r="U215" s="38">
        <f>S215/1.18</f>
        <v>2540</v>
      </c>
      <c r="V215" s="39"/>
    </row>
    <row r="216" spans="1:22" x14ac:dyDescent="0.2">
      <c r="A216" s="84" t="s">
        <v>113</v>
      </c>
      <c r="B216" s="85">
        <v>2575</v>
      </c>
      <c r="C216" s="113" t="s">
        <v>450</v>
      </c>
      <c r="D216" s="111" t="s">
        <v>482</v>
      </c>
      <c r="E216" s="117">
        <v>2</v>
      </c>
      <c r="F216" s="112" t="s">
        <v>24</v>
      </c>
      <c r="G216" s="90">
        <v>42772</v>
      </c>
      <c r="H216" s="101" t="s">
        <v>116</v>
      </c>
      <c r="I216" s="92" t="s">
        <v>195</v>
      </c>
      <c r="J216" s="102">
        <v>2</v>
      </c>
      <c r="K216" s="102">
        <v>1.7</v>
      </c>
      <c r="L216" s="125">
        <v>1365</v>
      </c>
      <c r="M216" s="95">
        <f t="shared" si="9"/>
        <v>1610.6999999999998</v>
      </c>
      <c r="N216" s="126"/>
      <c r="O216" s="102"/>
      <c r="P216" s="143" t="s">
        <v>125</v>
      </c>
      <c r="Q216" s="97"/>
      <c r="R216" s="98"/>
      <c r="S216" s="36">
        <f>M216*E216</f>
        <v>3221.3999999999996</v>
      </c>
      <c r="T216" s="37"/>
      <c r="U216" s="38">
        <f t="shared" si="11"/>
        <v>2730</v>
      </c>
      <c r="V216" s="39"/>
    </row>
    <row r="217" spans="1:22" x14ac:dyDescent="0.2">
      <c r="A217" s="18" t="s">
        <v>113</v>
      </c>
      <c r="B217" s="85">
        <v>2576</v>
      </c>
      <c r="C217" s="113" t="s">
        <v>206</v>
      </c>
      <c r="D217" s="111" t="s">
        <v>207</v>
      </c>
      <c r="E217" s="117">
        <v>1</v>
      </c>
      <c r="F217" s="112" t="s">
        <v>24</v>
      </c>
      <c r="G217" s="90">
        <v>42772</v>
      </c>
      <c r="H217" s="101"/>
      <c r="I217" s="92"/>
      <c r="J217" s="102">
        <v>8</v>
      </c>
      <c r="K217" s="102"/>
      <c r="L217" s="125">
        <v>4640</v>
      </c>
      <c r="M217" s="95">
        <f>L217*1.18</f>
        <v>5475.2</v>
      </c>
      <c r="N217" s="128" t="s">
        <v>121</v>
      </c>
      <c r="O217" s="96">
        <v>77</v>
      </c>
      <c r="P217" s="83" t="s">
        <v>26</v>
      </c>
      <c r="Q217" s="97" t="s">
        <v>182</v>
      </c>
      <c r="R217" s="98"/>
      <c r="S217" s="36">
        <f>M217*E217</f>
        <v>5475.2</v>
      </c>
      <c r="T217" s="37"/>
      <c r="U217" s="38">
        <f t="shared" si="11"/>
        <v>4640</v>
      </c>
      <c r="V217" s="39"/>
    </row>
    <row r="218" spans="1:22" x14ac:dyDescent="0.2">
      <c r="A218" s="84" t="s">
        <v>113</v>
      </c>
      <c r="B218" s="85">
        <v>2577</v>
      </c>
      <c r="C218" s="86" t="s">
        <v>483</v>
      </c>
      <c r="D218" s="113" t="s">
        <v>484</v>
      </c>
      <c r="E218" s="117">
        <v>3</v>
      </c>
      <c r="F218" s="89" t="s">
        <v>24</v>
      </c>
      <c r="G218" s="90">
        <v>42772</v>
      </c>
      <c r="H218" s="101"/>
      <c r="I218" s="92"/>
      <c r="J218" s="102">
        <v>1.2</v>
      </c>
      <c r="K218" s="102"/>
      <c r="L218" s="144">
        <v>760</v>
      </c>
      <c r="M218" s="95">
        <f>L218*1.18</f>
        <v>896.8</v>
      </c>
      <c r="N218" s="128" t="s">
        <v>121</v>
      </c>
      <c r="O218" s="96">
        <v>78</v>
      </c>
      <c r="P218" s="83" t="s">
        <v>26</v>
      </c>
      <c r="Q218" s="97" t="s">
        <v>182</v>
      </c>
      <c r="R218" s="98"/>
      <c r="S218" s="36">
        <f>M218*E218</f>
        <v>2690.3999999999996</v>
      </c>
      <c r="T218" s="37"/>
      <c r="U218" s="38">
        <f t="shared" si="11"/>
        <v>2280</v>
      </c>
      <c r="V218" s="39"/>
    </row>
    <row r="219" spans="1:22" x14ac:dyDescent="0.2">
      <c r="A219" s="84" t="s">
        <v>113</v>
      </c>
      <c r="B219" s="85">
        <v>2578</v>
      </c>
      <c r="C219" s="113" t="s">
        <v>485</v>
      </c>
      <c r="D219" s="111" t="s">
        <v>486</v>
      </c>
      <c r="E219" s="117">
        <v>1</v>
      </c>
      <c r="F219" s="112" t="s">
        <v>145</v>
      </c>
      <c r="G219" s="90">
        <v>42773</v>
      </c>
      <c r="H219" s="101"/>
      <c r="I219" s="116" t="s">
        <v>146</v>
      </c>
      <c r="J219" s="102">
        <v>4</v>
      </c>
      <c r="K219" s="102"/>
      <c r="L219" s="125">
        <v>2540</v>
      </c>
      <c r="M219" s="95">
        <f>L219*1.18</f>
        <v>2997.2</v>
      </c>
      <c r="N219" s="128" t="s">
        <v>121</v>
      </c>
      <c r="O219" s="96">
        <v>84</v>
      </c>
      <c r="P219" s="83" t="s">
        <v>26</v>
      </c>
      <c r="Q219" s="97" t="s">
        <v>182</v>
      </c>
      <c r="R219" s="98" t="s">
        <v>487</v>
      </c>
      <c r="S219" s="36" t="e">
        <f>#REF!*#REF!</f>
        <v>#REF!</v>
      </c>
      <c r="T219" s="37"/>
      <c r="U219" s="38" t="e">
        <f t="shared" si="11"/>
        <v>#REF!</v>
      </c>
      <c r="V219" s="39"/>
    </row>
    <row r="220" spans="1:22" x14ac:dyDescent="0.2">
      <c r="A220" s="84" t="s">
        <v>113</v>
      </c>
      <c r="B220" s="85">
        <v>2579</v>
      </c>
      <c r="C220" s="113" t="s">
        <v>488</v>
      </c>
      <c r="D220" s="111" t="s">
        <v>489</v>
      </c>
      <c r="E220" s="117">
        <v>13</v>
      </c>
      <c r="F220" s="112" t="s">
        <v>145</v>
      </c>
      <c r="G220" s="90">
        <v>42773</v>
      </c>
      <c r="H220" s="101"/>
      <c r="I220" s="92"/>
      <c r="J220" s="102">
        <v>0.8</v>
      </c>
      <c r="K220" s="102"/>
      <c r="L220" s="125">
        <v>500</v>
      </c>
      <c r="M220" s="95">
        <f t="shared" si="9"/>
        <v>590</v>
      </c>
      <c r="N220" s="128" t="s">
        <v>121</v>
      </c>
      <c r="O220" s="96">
        <v>76</v>
      </c>
      <c r="P220" s="83" t="s">
        <v>26</v>
      </c>
      <c r="Q220" s="97" t="s">
        <v>182</v>
      </c>
      <c r="R220" s="98"/>
      <c r="S220" s="36">
        <f t="shared" ref="S220:S283" si="12">M220*E220</f>
        <v>7670</v>
      </c>
      <c r="T220" s="37"/>
      <c r="U220" s="38">
        <f t="shared" si="11"/>
        <v>6500</v>
      </c>
      <c r="V220" s="39"/>
    </row>
    <row r="221" spans="1:22" x14ac:dyDescent="0.2">
      <c r="A221" s="72" t="s">
        <v>21</v>
      </c>
      <c r="B221" s="73">
        <v>2580</v>
      </c>
      <c r="C221" s="131" t="s">
        <v>306</v>
      </c>
      <c r="D221" s="145" t="s">
        <v>490</v>
      </c>
      <c r="E221" s="146"/>
      <c r="F221" s="147" t="s">
        <v>24</v>
      </c>
      <c r="G221" s="148">
        <v>42027</v>
      </c>
      <c r="H221" s="149" t="s">
        <v>491</v>
      </c>
      <c r="I221" s="150" t="s">
        <v>492</v>
      </c>
      <c r="J221" s="151">
        <v>0.57699999999999996</v>
      </c>
      <c r="K221" s="81">
        <v>3.2000000000000001E-2</v>
      </c>
      <c r="L221" s="152">
        <v>362</v>
      </c>
      <c r="M221" s="82">
        <f>L221*1.18</f>
        <v>427.15999999999997</v>
      </c>
      <c r="N221" s="130" t="s">
        <v>121</v>
      </c>
      <c r="O221" s="96"/>
      <c r="P221" s="83" t="s">
        <v>26</v>
      </c>
      <c r="Q221" s="136" t="s">
        <v>456</v>
      </c>
      <c r="R221" s="98"/>
      <c r="S221" s="36">
        <f t="shared" si="12"/>
        <v>0</v>
      </c>
      <c r="T221" s="37"/>
      <c r="U221" s="38">
        <f t="shared" si="11"/>
        <v>0</v>
      </c>
      <c r="V221" s="39"/>
    </row>
    <row r="222" spans="1:22" x14ac:dyDescent="0.2">
      <c r="A222" s="84" t="s">
        <v>21</v>
      </c>
      <c r="B222" s="85">
        <v>2581</v>
      </c>
      <c r="C222" s="113" t="s">
        <v>493</v>
      </c>
      <c r="D222" s="153" t="s">
        <v>494</v>
      </c>
      <c r="E222" s="117">
        <v>10</v>
      </c>
      <c r="F222" s="112" t="s">
        <v>24</v>
      </c>
      <c r="G222" s="90">
        <v>42774</v>
      </c>
      <c r="H222" s="101" t="s">
        <v>495</v>
      </c>
      <c r="I222" s="92" t="s">
        <v>496</v>
      </c>
      <c r="J222" s="154">
        <v>0.66600000000000004</v>
      </c>
      <c r="K222" s="155">
        <v>0.21</v>
      </c>
      <c r="L222" s="106">
        <v>810</v>
      </c>
      <c r="M222" s="95">
        <f t="shared" si="9"/>
        <v>955.8</v>
      </c>
      <c r="N222" s="70"/>
      <c r="O222" s="96">
        <v>82</v>
      </c>
      <c r="P222" s="83" t="s">
        <v>26</v>
      </c>
      <c r="Q222" s="97" t="s">
        <v>319</v>
      </c>
      <c r="R222" s="98"/>
      <c r="S222" s="36">
        <f t="shared" si="12"/>
        <v>9558</v>
      </c>
      <c r="T222" s="37"/>
      <c r="U222" s="38">
        <f t="shared" si="11"/>
        <v>8100</v>
      </c>
      <c r="V222" s="39"/>
    </row>
    <row r="223" spans="1:22" x14ac:dyDescent="0.2">
      <c r="A223" s="84" t="s">
        <v>21</v>
      </c>
      <c r="B223" s="85">
        <v>2582</v>
      </c>
      <c r="C223" s="113" t="s">
        <v>493</v>
      </c>
      <c r="D223" s="156" t="s">
        <v>497</v>
      </c>
      <c r="E223" s="88">
        <v>2</v>
      </c>
      <c r="F223" s="112" t="s">
        <v>24</v>
      </c>
      <c r="G223" s="90">
        <v>42774</v>
      </c>
      <c r="H223" s="101" t="s">
        <v>498</v>
      </c>
      <c r="I223" s="157" t="s">
        <v>499</v>
      </c>
      <c r="J223" s="93">
        <v>12</v>
      </c>
      <c r="K223" s="158">
        <v>5</v>
      </c>
      <c r="L223" s="106">
        <v>10500</v>
      </c>
      <c r="M223" s="95">
        <f t="shared" si="9"/>
        <v>12390</v>
      </c>
      <c r="N223" s="70"/>
      <c r="O223" s="96">
        <v>82</v>
      </c>
      <c r="P223" s="83" t="s">
        <v>26</v>
      </c>
      <c r="Q223" s="97" t="s">
        <v>500</v>
      </c>
      <c r="R223" s="98"/>
      <c r="S223" s="36">
        <f t="shared" si="12"/>
        <v>24780</v>
      </c>
      <c r="T223" s="37"/>
      <c r="U223" s="38">
        <f t="shared" si="11"/>
        <v>21000</v>
      </c>
      <c r="V223" s="39"/>
    </row>
    <row r="224" spans="1:22" x14ac:dyDescent="0.2">
      <c r="A224" s="84" t="s">
        <v>21</v>
      </c>
      <c r="B224" s="85">
        <v>2583</v>
      </c>
      <c r="C224" s="113" t="s">
        <v>493</v>
      </c>
      <c r="D224" s="113" t="s">
        <v>494</v>
      </c>
      <c r="E224" s="117">
        <v>2</v>
      </c>
      <c r="F224" s="112" t="s">
        <v>24</v>
      </c>
      <c r="G224" s="90">
        <v>42774</v>
      </c>
      <c r="H224" s="101" t="s">
        <v>501</v>
      </c>
      <c r="I224" s="157" t="s">
        <v>502</v>
      </c>
      <c r="J224" s="93">
        <v>11.5</v>
      </c>
      <c r="K224" s="158">
        <v>2</v>
      </c>
      <c r="L224" s="144">
        <v>8500</v>
      </c>
      <c r="M224" s="95">
        <f t="shared" si="9"/>
        <v>10030</v>
      </c>
      <c r="N224" s="70"/>
      <c r="O224" s="96">
        <v>82</v>
      </c>
      <c r="P224" s="83" t="s">
        <v>26</v>
      </c>
      <c r="Q224" s="97" t="s">
        <v>503</v>
      </c>
      <c r="R224" s="98"/>
      <c r="S224" s="36">
        <f t="shared" si="12"/>
        <v>20060</v>
      </c>
      <c r="T224" s="37"/>
      <c r="U224" s="38">
        <f t="shared" si="11"/>
        <v>17000</v>
      </c>
      <c r="V224" s="39"/>
    </row>
    <row r="225" spans="1:22" x14ac:dyDescent="0.2">
      <c r="A225" s="84" t="s">
        <v>113</v>
      </c>
      <c r="B225" s="85">
        <v>2584</v>
      </c>
      <c r="C225" s="113" t="s">
        <v>504</v>
      </c>
      <c r="D225" s="111" t="s">
        <v>505</v>
      </c>
      <c r="E225" s="117">
        <v>6</v>
      </c>
      <c r="F225" s="112" t="s">
        <v>24</v>
      </c>
      <c r="G225" s="90">
        <v>42774</v>
      </c>
      <c r="H225" s="101" t="s">
        <v>116</v>
      </c>
      <c r="I225" s="92" t="s">
        <v>506</v>
      </c>
      <c r="J225" s="102">
        <v>3</v>
      </c>
      <c r="K225" s="102">
        <v>1.7</v>
      </c>
      <c r="L225" s="125">
        <v>2000</v>
      </c>
      <c r="M225" s="95">
        <f t="shared" si="9"/>
        <v>2360</v>
      </c>
      <c r="N225" s="70"/>
      <c r="O225" s="96">
        <v>85</v>
      </c>
      <c r="P225" s="83" t="s">
        <v>26</v>
      </c>
      <c r="Q225" s="97" t="s">
        <v>507</v>
      </c>
      <c r="R225" s="98"/>
      <c r="S225" s="36">
        <f t="shared" si="12"/>
        <v>14160</v>
      </c>
      <c r="T225" s="37"/>
      <c r="U225" s="38">
        <f t="shared" si="11"/>
        <v>12000</v>
      </c>
      <c r="V225" s="39"/>
    </row>
    <row r="226" spans="1:22" x14ac:dyDescent="0.2">
      <c r="A226" s="84" t="s">
        <v>113</v>
      </c>
      <c r="B226" s="85">
        <v>2585</v>
      </c>
      <c r="C226" s="113" t="s">
        <v>504</v>
      </c>
      <c r="D226" s="111" t="s">
        <v>508</v>
      </c>
      <c r="E226" s="117">
        <v>1</v>
      </c>
      <c r="F226" s="112" t="s">
        <v>24</v>
      </c>
      <c r="G226" s="90">
        <v>42774</v>
      </c>
      <c r="H226" s="101" t="s">
        <v>509</v>
      </c>
      <c r="I226" s="92" t="s">
        <v>510</v>
      </c>
      <c r="J226" s="102">
        <v>36</v>
      </c>
      <c r="K226" s="102">
        <v>140</v>
      </c>
      <c r="L226" s="125">
        <v>27000</v>
      </c>
      <c r="M226" s="95">
        <f t="shared" si="9"/>
        <v>31860</v>
      </c>
      <c r="N226" s="70"/>
      <c r="O226" s="96">
        <v>98</v>
      </c>
      <c r="P226" s="83" t="s">
        <v>26</v>
      </c>
      <c r="Q226" s="97" t="s">
        <v>324</v>
      </c>
      <c r="R226" s="98"/>
      <c r="S226" s="36">
        <f t="shared" si="12"/>
        <v>31860</v>
      </c>
      <c r="T226" s="37"/>
      <c r="U226" s="38">
        <f t="shared" si="11"/>
        <v>27000</v>
      </c>
      <c r="V226" s="39"/>
    </row>
    <row r="227" spans="1:22" x14ac:dyDescent="0.2">
      <c r="A227" s="84" t="s">
        <v>113</v>
      </c>
      <c r="B227" s="85">
        <v>2586</v>
      </c>
      <c r="C227" s="113" t="s">
        <v>511</v>
      </c>
      <c r="D227" s="111" t="s">
        <v>512</v>
      </c>
      <c r="E227" s="117">
        <v>1</v>
      </c>
      <c r="F227" s="112" t="s">
        <v>24</v>
      </c>
      <c r="G227" s="90">
        <v>42774</v>
      </c>
      <c r="H227" s="101"/>
      <c r="I227" s="92"/>
      <c r="J227" s="102">
        <v>19</v>
      </c>
      <c r="K227" s="102"/>
      <c r="L227" s="125">
        <v>12100</v>
      </c>
      <c r="M227" s="95">
        <f t="shared" si="9"/>
        <v>14278</v>
      </c>
      <c r="N227" s="128" t="s">
        <v>121</v>
      </c>
      <c r="O227" s="96">
        <v>83</v>
      </c>
      <c r="P227" s="83" t="s">
        <v>26</v>
      </c>
      <c r="Q227" s="97" t="s">
        <v>182</v>
      </c>
      <c r="R227" s="98" t="s">
        <v>513</v>
      </c>
      <c r="S227" s="36">
        <f t="shared" si="12"/>
        <v>14278</v>
      </c>
      <c r="T227" s="37"/>
      <c r="U227" s="38">
        <f t="shared" si="11"/>
        <v>12100</v>
      </c>
      <c r="V227" s="39"/>
    </row>
    <row r="228" spans="1:22" x14ac:dyDescent="0.2">
      <c r="A228" s="84"/>
      <c r="B228" s="85">
        <v>2587</v>
      </c>
      <c r="C228" s="20" t="s">
        <v>514</v>
      </c>
      <c r="D228" s="111" t="s">
        <v>515</v>
      </c>
      <c r="E228" s="117"/>
      <c r="F228" s="112" t="s">
        <v>24</v>
      </c>
      <c r="G228" s="90">
        <v>42774</v>
      </c>
      <c r="H228" s="101" t="s">
        <v>516</v>
      </c>
      <c r="I228" s="92"/>
      <c r="J228" s="102"/>
      <c r="K228" s="102"/>
      <c r="L228" s="125">
        <v>8.5</v>
      </c>
      <c r="M228" s="95">
        <f>L228*1.18</f>
        <v>10.029999999999999</v>
      </c>
      <c r="N228" s="70"/>
      <c r="O228" s="96">
        <v>97</v>
      </c>
      <c r="P228" s="83" t="s">
        <v>26</v>
      </c>
      <c r="Q228" s="97" t="s">
        <v>517</v>
      </c>
      <c r="R228" s="98"/>
      <c r="S228" s="36">
        <f t="shared" si="12"/>
        <v>0</v>
      </c>
      <c r="T228" s="37"/>
      <c r="U228" s="38">
        <f>S228/1.18</f>
        <v>0</v>
      </c>
      <c r="V228" s="39"/>
    </row>
    <row r="229" spans="1:22" x14ac:dyDescent="0.2">
      <c r="A229" s="84" t="s">
        <v>113</v>
      </c>
      <c r="B229" s="85">
        <v>2588</v>
      </c>
      <c r="C229" s="139" t="s">
        <v>188</v>
      </c>
      <c r="D229" s="111" t="s">
        <v>518</v>
      </c>
      <c r="E229" s="117">
        <v>1</v>
      </c>
      <c r="F229" s="112" t="s">
        <v>24</v>
      </c>
      <c r="G229" s="90">
        <v>42774</v>
      </c>
      <c r="H229" s="101" t="s">
        <v>519</v>
      </c>
      <c r="I229" s="92"/>
      <c r="J229" s="102">
        <v>3.5</v>
      </c>
      <c r="K229" s="102"/>
      <c r="L229" s="125">
        <v>2250</v>
      </c>
      <c r="M229" s="95">
        <f t="shared" ref="M229:M230" si="13">L229*1.18</f>
        <v>2655</v>
      </c>
      <c r="N229" s="128" t="s">
        <v>121</v>
      </c>
      <c r="O229" s="96">
        <v>86</v>
      </c>
      <c r="P229" s="83" t="s">
        <v>26</v>
      </c>
      <c r="Q229" s="34" t="s">
        <v>182</v>
      </c>
      <c r="R229" s="98"/>
      <c r="S229" s="36">
        <f t="shared" si="12"/>
        <v>2655</v>
      </c>
      <c r="T229" s="37"/>
      <c r="U229" s="38">
        <f t="shared" ref="U229:U289" si="14">S229/1.18</f>
        <v>2250</v>
      </c>
      <c r="V229" s="39"/>
    </row>
    <row r="230" spans="1:22" x14ac:dyDescent="0.2">
      <c r="A230" s="84" t="s">
        <v>113</v>
      </c>
      <c r="B230" s="85">
        <v>2589</v>
      </c>
      <c r="C230" s="113" t="s">
        <v>170</v>
      </c>
      <c r="D230" s="87" t="s">
        <v>520</v>
      </c>
      <c r="E230" s="117">
        <v>4</v>
      </c>
      <c r="F230" s="112" t="s">
        <v>24</v>
      </c>
      <c r="G230" s="90">
        <v>42775</v>
      </c>
      <c r="H230" s="101" t="s">
        <v>116</v>
      </c>
      <c r="I230" s="92" t="s">
        <v>172</v>
      </c>
      <c r="J230" s="102">
        <v>8.3299999999999999E-2</v>
      </c>
      <c r="K230" s="102">
        <v>2.65</v>
      </c>
      <c r="L230" s="125">
        <v>205</v>
      </c>
      <c r="M230" s="95">
        <f t="shared" si="13"/>
        <v>241.89999999999998</v>
      </c>
      <c r="N230" s="70"/>
      <c r="O230" s="114"/>
      <c r="P230" s="83" t="s">
        <v>26</v>
      </c>
      <c r="Q230" s="34" t="s">
        <v>420</v>
      </c>
      <c r="R230" s="98" t="s">
        <v>173</v>
      </c>
      <c r="S230" s="36">
        <f t="shared" si="12"/>
        <v>967.59999999999991</v>
      </c>
      <c r="T230" s="37"/>
      <c r="U230" s="38">
        <f t="shared" si="14"/>
        <v>820</v>
      </c>
      <c r="V230" s="39"/>
    </row>
    <row r="231" spans="1:22" x14ac:dyDescent="0.2">
      <c r="A231" s="18" t="s">
        <v>113</v>
      </c>
      <c r="B231" s="85">
        <v>2590</v>
      </c>
      <c r="C231" s="113" t="s">
        <v>147</v>
      </c>
      <c r="D231" s="86" t="s">
        <v>521</v>
      </c>
      <c r="E231" s="117">
        <v>2</v>
      </c>
      <c r="F231" s="89" t="s">
        <v>24</v>
      </c>
      <c r="G231" s="90">
        <v>42775</v>
      </c>
      <c r="H231" s="101"/>
      <c r="I231" s="92"/>
      <c r="J231" s="102">
        <v>3.5</v>
      </c>
      <c r="K231" s="102"/>
      <c r="L231" s="103">
        <v>2030</v>
      </c>
      <c r="M231" s="95">
        <f>L231*1.18</f>
        <v>2395.4</v>
      </c>
      <c r="N231" s="128" t="s">
        <v>121</v>
      </c>
      <c r="O231" s="96">
        <v>122</v>
      </c>
      <c r="P231" s="83" t="s">
        <v>26</v>
      </c>
      <c r="Q231" s="97" t="s">
        <v>182</v>
      </c>
      <c r="R231" s="98"/>
      <c r="S231" s="36">
        <f t="shared" si="12"/>
        <v>4790.8</v>
      </c>
      <c r="T231" s="37"/>
      <c r="U231" s="38">
        <f t="shared" si="14"/>
        <v>4060.0000000000005</v>
      </c>
      <c r="V231" s="39"/>
    </row>
    <row r="232" spans="1:22" x14ac:dyDescent="0.2">
      <c r="A232" s="18" t="s">
        <v>113</v>
      </c>
      <c r="B232" s="85">
        <v>2591</v>
      </c>
      <c r="C232" s="113" t="s">
        <v>147</v>
      </c>
      <c r="D232" s="86" t="s">
        <v>522</v>
      </c>
      <c r="E232" s="117">
        <v>1</v>
      </c>
      <c r="F232" s="89" t="s">
        <v>378</v>
      </c>
      <c r="G232" s="90">
        <v>42775</v>
      </c>
      <c r="H232" s="101"/>
      <c r="I232" s="92"/>
      <c r="J232" s="102">
        <v>6.5</v>
      </c>
      <c r="K232" s="102"/>
      <c r="L232" s="103">
        <v>4100</v>
      </c>
      <c r="M232" s="95">
        <f>L232*1.18</f>
        <v>4838</v>
      </c>
      <c r="N232" s="128" t="s">
        <v>121</v>
      </c>
      <c r="O232" s="96">
        <v>122</v>
      </c>
      <c r="P232" s="83" t="s">
        <v>26</v>
      </c>
      <c r="Q232" s="97" t="s">
        <v>182</v>
      </c>
      <c r="R232" s="98"/>
      <c r="S232" s="36">
        <f t="shared" si="12"/>
        <v>4838</v>
      </c>
      <c r="T232" s="37"/>
      <c r="U232" s="38">
        <f t="shared" si="14"/>
        <v>4100</v>
      </c>
      <c r="V232" s="39"/>
    </row>
    <row r="233" spans="1:22" x14ac:dyDescent="0.2">
      <c r="A233" s="18" t="s">
        <v>113</v>
      </c>
      <c r="B233" s="85">
        <v>2592</v>
      </c>
      <c r="C233" s="113" t="s">
        <v>147</v>
      </c>
      <c r="D233" s="86" t="s">
        <v>523</v>
      </c>
      <c r="E233" s="117">
        <v>3</v>
      </c>
      <c r="F233" s="112" t="s">
        <v>24</v>
      </c>
      <c r="G233" s="90">
        <v>42775</v>
      </c>
      <c r="H233" s="101" t="s">
        <v>116</v>
      </c>
      <c r="I233" s="116" t="s">
        <v>146</v>
      </c>
      <c r="J233" s="102">
        <v>0.5</v>
      </c>
      <c r="K233" s="102"/>
      <c r="L233" s="125">
        <v>350</v>
      </c>
      <c r="M233" s="95">
        <f t="shared" ref="M233:M261" si="15">L233*1.18</f>
        <v>413</v>
      </c>
      <c r="N233" s="128" t="s">
        <v>121</v>
      </c>
      <c r="O233" s="96">
        <v>122</v>
      </c>
      <c r="P233" s="83" t="s">
        <v>26</v>
      </c>
      <c r="Q233" s="97" t="s">
        <v>182</v>
      </c>
      <c r="R233" s="98"/>
      <c r="S233" s="36">
        <f t="shared" si="12"/>
        <v>1239</v>
      </c>
      <c r="T233" s="37"/>
      <c r="U233" s="38">
        <f t="shared" si="14"/>
        <v>1050</v>
      </c>
      <c r="V233" s="39"/>
    </row>
    <row r="234" spans="1:22" x14ac:dyDescent="0.2">
      <c r="A234" s="18" t="s">
        <v>113</v>
      </c>
      <c r="B234" s="85">
        <v>2593</v>
      </c>
      <c r="C234" s="113" t="s">
        <v>147</v>
      </c>
      <c r="D234" s="87" t="s">
        <v>524</v>
      </c>
      <c r="E234" s="117">
        <v>7</v>
      </c>
      <c r="F234" s="89" t="s">
        <v>378</v>
      </c>
      <c r="G234" s="90">
        <v>42775</v>
      </c>
      <c r="H234" s="101"/>
      <c r="I234" s="92"/>
      <c r="J234" s="102">
        <v>2.5</v>
      </c>
      <c r="K234" s="102"/>
      <c r="L234" s="125">
        <v>1585</v>
      </c>
      <c r="M234" s="95">
        <f t="shared" si="15"/>
        <v>1870.3</v>
      </c>
      <c r="N234" s="48" t="s">
        <v>121</v>
      </c>
      <c r="O234" s="96">
        <v>122</v>
      </c>
      <c r="P234" s="83" t="s">
        <v>26</v>
      </c>
      <c r="Q234" s="97" t="s">
        <v>182</v>
      </c>
      <c r="R234" s="98"/>
      <c r="S234" s="36">
        <f t="shared" si="12"/>
        <v>13092.1</v>
      </c>
      <c r="T234" s="37"/>
      <c r="U234" s="38">
        <f t="shared" si="14"/>
        <v>11095</v>
      </c>
      <c r="V234" s="39"/>
    </row>
    <row r="235" spans="1:22" x14ac:dyDescent="0.2">
      <c r="A235" s="84" t="s">
        <v>21</v>
      </c>
      <c r="B235" s="85">
        <v>2594</v>
      </c>
      <c r="C235" s="113" t="s">
        <v>525</v>
      </c>
      <c r="D235" s="111" t="s">
        <v>497</v>
      </c>
      <c r="E235" s="117">
        <v>1</v>
      </c>
      <c r="F235" s="112" t="s">
        <v>24</v>
      </c>
      <c r="G235" s="90">
        <v>42776</v>
      </c>
      <c r="H235" s="101" t="s">
        <v>526</v>
      </c>
      <c r="I235" s="92" t="s">
        <v>527</v>
      </c>
      <c r="J235" s="102"/>
      <c r="K235" s="102">
        <v>7.5</v>
      </c>
      <c r="L235" s="125">
        <v>5609</v>
      </c>
      <c r="M235" s="95">
        <f t="shared" si="15"/>
        <v>6618.62</v>
      </c>
      <c r="N235" s="70"/>
      <c r="O235" s="96">
        <v>93</v>
      </c>
      <c r="P235" s="83" t="s">
        <v>26</v>
      </c>
      <c r="Q235" s="97" t="s">
        <v>503</v>
      </c>
      <c r="R235" s="98"/>
      <c r="S235" s="36">
        <f t="shared" si="12"/>
        <v>6618.62</v>
      </c>
      <c r="T235" s="37"/>
      <c r="U235" s="38">
        <f t="shared" si="14"/>
        <v>5609</v>
      </c>
      <c r="V235" s="39"/>
    </row>
    <row r="236" spans="1:22" x14ac:dyDescent="0.2">
      <c r="A236" s="84" t="s">
        <v>21</v>
      </c>
      <c r="B236" s="85">
        <v>2595</v>
      </c>
      <c r="C236" s="113" t="s">
        <v>525</v>
      </c>
      <c r="D236" s="111" t="s">
        <v>494</v>
      </c>
      <c r="E236" s="117">
        <v>1</v>
      </c>
      <c r="F236" s="112" t="s">
        <v>24</v>
      </c>
      <c r="G236" s="90">
        <v>42776</v>
      </c>
      <c r="H236" s="101" t="s">
        <v>528</v>
      </c>
      <c r="I236" s="92" t="s">
        <v>406</v>
      </c>
      <c r="J236" s="102"/>
      <c r="K236" s="102">
        <v>4.5</v>
      </c>
      <c r="L236" s="125">
        <v>4807</v>
      </c>
      <c r="M236" s="95">
        <f t="shared" si="15"/>
        <v>5672.2599999999993</v>
      </c>
      <c r="N236" s="70"/>
      <c r="O236" s="96">
        <v>93</v>
      </c>
      <c r="P236" s="83" t="s">
        <v>26</v>
      </c>
      <c r="Q236" s="97" t="s">
        <v>503</v>
      </c>
      <c r="R236" s="98"/>
      <c r="S236" s="36">
        <f t="shared" si="12"/>
        <v>5672.2599999999993</v>
      </c>
      <c r="T236" s="37"/>
      <c r="U236" s="38">
        <f t="shared" si="14"/>
        <v>4807</v>
      </c>
      <c r="V236" s="39"/>
    </row>
    <row r="237" spans="1:22" x14ac:dyDescent="0.2">
      <c r="A237" s="84" t="s">
        <v>21</v>
      </c>
      <c r="B237" s="85">
        <v>2596</v>
      </c>
      <c r="C237" s="113" t="s">
        <v>525</v>
      </c>
      <c r="D237" s="111" t="s">
        <v>529</v>
      </c>
      <c r="E237" s="117">
        <v>1</v>
      </c>
      <c r="F237" s="112" t="s">
        <v>24</v>
      </c>
      <c r="G237" s="90">
        <v>42776</v>
      </c>
      <c r="H237" s="101" t="s">
        <v>530</v>
      </c>
      <c r="I237" s="92" t="s">
        <v>531</v>
      </c>
      <c r="J237" s="102"/>
      <c r="K237" s="102">
        <v>6.5</v>
      </c>
      <c r="L237" s="125">
        <v>1220</v>
      </c>
      <c r="M237" s="95">
        <f t="shared" si="15"/>
        <v>1439.6</v>
      </c>
      <c r="N237" s="70"/>
      <c r="O237" s="96">
        <v>93</v>
      </c>
      <c r="P237" s="83" t="s">
        <v>26</v>
      </c>
      <c r="Q237" s="97" t="s">
        <v>503</v>
      </c>
      <c r="R237" s="98"/>
      <c r="S237" s="36">
        <f t="shared" si="12"/>
        <v>1439.6</v>
      </c>
      <c r="T237" s="37"/>
      <c r="U237" s="38">
        <f t="shared" si="14"/>
        <v>1220</v>
      </c>
      <c r="V237" s="39"/>
    </row>
    <row r="238" spans="1:22" x14ac:dyDescent="0.2">
      <c r="A238" s="84" t="s">
        <v>21</v>
      </c>
      <c r="B238" s="85">
        <v>2597</v>
      </c>
      <c r="C238" s="113" t="s">
        <v>525</v>
      </c>
      <c r="D238" s="87" t="s">
        <v>532</v>
      </c>
      <c r="E238" s="117">
        <v>1</v>
      </c>
      <c r="F238" s="112" t="s">
        <v>24</v>
      </c>
      <c r="G238" s="90">
        <v>42776</v>
      </c>
      <c r="H238" s="101" t="s">
        <v>533</v>
      </c>
      <c r="I238" s="92" t="s">
        <v>534</v>
      </c>
      <c r="J238" s="102"/>
      <c r="K238" s="159">
        <v>2</v>
      </c>
      <c r="L238" s="125">
        <v>1523</v>
      </c>
      <c r="M238" s="95">
        <f t="shared" si="15"/>
        <v>1797.1399999999999</v>
      </c>
      <c r="N238" s="70"/>
      <c r="O238" s="96">
        <v>93</v>
      </c>
      <c r="P238" s="83" t="s">
        <v>26</v>
      </c>
      <c r="Q238" s="97" t="s">
        <v>503</v>
      </c>
      <c r="R238" s="98"/>
      <c r="S238" s="36">
        <f t="shared" si="12"/>
        <v>1797.1399999999999</v>
      </c>
      <c r="T238" s="37"/>
      <c r="U238" s="38">
        <f t="shared" si="14"/>
        <v>1523</v>
      </c>
      <c r="V238" s="39"/>
    </row>
    <row r="239" spans="1:22" x14ac:dyDescent="0.2">
      <c r="A239" s="84" t="s">
        <v>21</v>
      </c>
      <c r="B239" s="85">
        <v>2598</v>
      </c>
      <c r="C239" s="113" t="s">
        <v>525</v>
      </c>
      <c r="D239" s="111" t="s">
        <v>535</v>
      </c>
      <c r="E239" s="117">
        <v>1</v>
      </c>
      <c r="F239" s="112" t="s">
        <v>24</v>
      </c>
      <c r="G239" s="90">
        <v>42776</v>
      </c>
      <c r="H239" s="101" t="s">
        <v>536</v>
      </c>
      <c r="I239" s="92"/>
      <c r="J239" s="102"/>
      <c r="K239" s="102"/>
      <c r="L239" s="125">
        <v>733</v>
      </c>
      <c r="M239" s="95">
        <f t="shared" si="15"/>
        <v>864.93999999999994</v>
      </c>
      <c r="N239" s="70"/>
      <c r="O239" s="96">
        <v>93</v>
      </c>
      <c r="P239" s="83" t="s">
        <v>26</v>
      </c>
      <c r="Q239" s="97" t="s">
        <v>537</v>
      </c>
      <c r="R239" s="98"/>
      <c r="S239" s="36">
        <f t="shared" si="12"/>
        <v>864.93999999999994</v>
      </c>
      <c r="T239" s="37"/>
      <c r="U239" s="38">
        <f t="shared" si="14"/>
        <v>733</v>
      </c>
      <c r="V239" s="39"/>
    </row>
    <row r="240" spans="1:22" x14ac:dyDescent="0.2">
      <c r="A240" s="84" t="s">
        <v>21</v>
      </c>
      <c r="B240" s="85">
        <v>2599</v>
      </c>
      <c r="C240" s="113" t="s">
        <v>525</v>
      </c>
      <c r="D240" s="111" t="s">
        <v>538</v>
      </c>
      <c r="E240" s="117">
        <v>1</v>
      </c>
      <c r="F240" s="112" t="s">
        <v>24</v>
      </c>
      <c r="G240" s="90">
        <v>42776</v>
      </c>
      <c r="H240" s="101" t="s">
        <v>539</v>
      </c>
      <c r="I240" s="92"/>
      <c r="J240" s="102"/>
      <c r="K240" s="102"/>
      <c r="L240" s="125">
        <v>108</v>
      </c>
      <c r="M240" s="95">
        <f t="shared" si="15"/>
        <v>127.44</v>
      </c>
      <c r="N240" s="70"/>
      <c r="O240" s="96">
        <v>93</v>
      </c>
      <c r="P240" s="83" t="s">
        <v>26</v>
      </c>
      <c r="Q240" s="97" t="s">
        <v>503</v>
      </c>
      <c r="R240" s="98"/>
      <c r="S240" s="36">
        <f t="shared" si="12"/>
        <v>127.44</v>
      </c>
      <c r="T240" s="37"/>
      <c r="U240" s="38">
        <f t="shared" si="14"/>
        <v>108</v>
      </c>
      <c r="V240" s="39"/>
    </row>
    <row r="241" spans="1:22" x14ac:dyDescent="0.2">
      <c r="A241" s="84" t="s">
        <v>21</v>
      </c>
      <c r="B241" s="85">
        <v>2600</v>
      </c>
      <c r="C241" s="87" t="s">
        <v>476</v>
      </c>
      <c r="D241" s="111" t="s">
        <v>540</v>
      </c>
      <c r="E241" s="117">
        <v>2</v>
      </c>
      <c r="F241" s="112" t="s">
        <v>24</v>
      </c>
      <c r="G241" s="90">
        <v>42776</v>
      </c>
      <c r="H241" s="101" t="s">
        <v>116</v>
      </c>
      <c r="I241" s="92" t="s">
        <v>541</v>
      </c>
      <c r="J241" s="102"/>
      <c r="K241" s="102">
        <v>30</v>
      </c>
      <c r="L241" s="125">
        <v>2357.5</v>
      </c>
      <c r="M241" s="95">
        <f t="shared" si="15"/>
        <v>2781.85</v>
      </c>
      <c r="N241" s="70"/>
      <c r="O241" s="96">
        <v>91</v>
      </c>
      <c r="P241" s="83" t="s">
        <v>26</v>
      </c>
      <c r="Q241" s="97" t="s">
        <v>182</v>
      </c>
      <c r="R241" s="98"/>
      <c r="S241" s="36">
        <f t="shared" si="12"/>
        <v>5563.7</v>
      </c>
      <c r="T241" s="37"/>
      <c r="U241" s="38">
        <f t="shared" si="14"/>
        <v>4715</v>
      </c>
      <c r="V241" s="39"/>
    </row>
    <row r="242" spans="1:22" x14ac:dyDescent="0.2">
      <c r="A242" s="84" t="s">
        <v>113</v>
      </c>
      <c r="B242" s="85">
        <v>2601</v>
      </c>
      <c r="C242" s="139" t="s">
        <v>188</v>
      </c>
      <c r="D242" s="87" t="s">
        <v>189</v>
      </c>
      <c r="E242" s="100">
        <v>1</v>
      </c>
      <c r="F242" s="89" t="s">
        <v>24</v>
      </c>
      <c r="G242" s="90">
        <v>42776</v>
      </c>
      <c r="H242" s="101" t="s">
        <v>116</v>
      </c>
      <c r="I242" s="116"/>
      <c r="J242" s="93">
        <v>3.2</v>
      </c>
      <c r="K242" s="93"/>
      <c r="L242" s="99">
        <v>1870</v>
      </c>
      <c r="M242" s="95">
        <f>L242*1.18</f>
        <v>2206.6</v>
      </c>
      <c r="N242" s="48" t="s">
        <v>121</v>
      </c>
      <c r="O242" s="96">
        <v>92</v>
      </c>
      <c r="P242" s="83" t="s">
        <v>26</v>
      </c>
      <c r="Q242" s="97" t="s">
        <v>315</v>
      </c>
      <c r="R242" s="98"/>
      <c r="S242" s="36">
        <f t="shared" si="12"/>
        <v>2206.6</v>
      </c>
      <c r="T242" s="37"/>
      <c r="U242" s="38">
        <f t="shared" si="14"/>
        <v>1870</v>
      </c>
      <c r="V242" s="39"/>
    </row>
    <row r="243" spans="1:22" x14ac:dyDescent="0.2">
      <c r="A243" s="84" t="s">
        <v>21</v>
      </c>
      <c r="B243" s="85">
        <v>2602</v>
      </c>
      <c r="C243" s="113" t="s">
        <v>22</v>
      </c>
      <c r="D243" s="111" t="s">
        <v>542</v>
      </c>
      <c r="E243" s="117">
        <v>2</v>
      </c>
      <c r="F243" s="112" t="s">
        <v>24</v>
      </c>
      <c r="G243" s="90">
        <v>42776</v>
      </c>
      <c r="H243" s="101" t="s">
        <v>543</v>
      </c>
      <c r="I243" s="92"/>
      <c r="J243" s="102"/>
      <c r="K243" s="102"/>
      <c r="L243" s="125">
        <v>20187</v>
      </c>
      <c r="M243" s="95">
        <f t="shared" si="15"/>
        <v>23820.66</v>
      </c>
      <c r="N243" s="70"/>
      <c r="O243" s="96">
        <v>94</v>
      </c>
      <c r="P243" s="83" t="s">
        <v>26</v>
      </c>
      <c r="Q243" s="97" t="s">
        <v>182</v>
      </c>
      <c r="R243" s="98" t="s">
        <v>544</v>
      </c>
      <c r="S243" s="36">
        <f t="shared" si="12"/>
        <v>47641.32</v>
      </c>
      <c r="T243" s="37"/>
      <c r="U243" s="38">
        <f t="shared" si="14"/>
        <v>40374</v>
      </c>
      <c r="V243" s="39"/>
    </row>
    <row r="244" spans="1:22" x14ac:dyDescent="0.2">
      <c r="A244" s="84" t="s">
        <v>113</v>
      </c>
      <c r="B244" s="85">
        <v>2603</v>
      </c>
      <c r="C244" s="113" t="s">
        <v>545</v>
      </c>
      <c r="D244" s="111" t="s">
        <v>144</v>
      </c>
      <c r="E244" s="117">
        <v>1</v>
      </c>
      <c r="F244" s="89" t="s">
        <v>378</v>
      </c>
      <c r="G244" s="90">
        <v>42779</v>
      </c>
      <c r="H244" s="101" t="s">
        <v>116</v>
      </c>
      <c r="I244" s="116" t="s">
        <v>146</v>
      </c>
      <c r="J244" s="102">
        <v>1.5</v>
      </c>
      <c r="K244" s="102"/>
      <c r="L244" s="125">
        <v>950</v>
      </c>
      <c r="M244" s="95">
        <f t="shared" si="15"/>
        <v>1121</v>
      </c>
      <c r="N244" s="128" t="s">
        <v>121</v>
      </c>
      <c r="O244" s="96"/>
      <c r="P244" s="83" t="s">
        <v>26</v>
      </c>
      <c r="Q244" s="97" t="s">
        <v>182</v>
      </c>
      <c r="R244" s="98" t="s">
        <v>546</v>
      </c>
      <c r="S244" s="36">
        <f t="shared" si="12"/>
        <v>1121</v>
      </c>
      <c r="T244" s="37"/>
      <c r="U244" s="38">
        <f t="shared" si="14"/>
        <v>950</v>
      </c>
      <c r="V244" s="39"/>
    </row>
    <row r="245" spans="1:22" x14ac:dyDescent="0.2">
      <c r="A245" s="84" t="s">
        <v>113</v>
      </c>
      <c r="B245" s="85">
        <v>2604</v>
      </c>
      <c r="C245" s="113" t="s">
        <v>545</v>
      </c>
      <c r="D245" s="87" t="s">
        <v>547</v>
      </c>
      <c r="E245" s="117">
        <v>2</v>
      </c>
      <c r="F245" s="89" t="s">
        <v>24</v>
      </c>
      <c r="G245" s="90">
        <v>42779</v>
      </c>
      <c r="H245" s="101" t="s">
        <v>116</v>
      </c>
      <c r="I245" s="116" t="s">
        <v>146</v>
      </c>
      <c r="J245" s="102" t="s">
        <v>548</v>
      </c>
      <c r="K245" s="102"/>
      <c r="L245" s="125">
        <v>85</v>
      </c>
      <c r="M245" s="95">
        <f t="shared" si="15"/>
        <v>100.3</v>
      </c>
      <c r="N245" s="128" t="s">
        <v>121</v>
      </c>
      <c r="O245" s="96"/>
      <c r="P245" s="83" t="s">
        <v>26</v>
      </c>
      <c r="Q245" s="97" t="s">
        <v>182</v>
      </c>
      <c r="S245" s="36">
        <f t="shared" si="12"/>
        <v>200.6</v>
      </c>
      <c r="T245" s="37"/>
      <c r="U245" s="38">
        <f t="shared" si="14"/>
        <v>170</v>
      </c>
      <c r="V245" s="39"/>
    </row>
    <row r="246" spans="1:22" x14ac:dyDescent="0.2">
      <c r="A246" s="84" t="s">
        <v>113</v>
      </c>
      <c r="B246" s="85">
        <v>2605</v>
      </c>
      <c r="C246" s="139" t="s">
        <v>549</v>
      </c>
      <c r="D246" s="111" t="s">
        <v>550</v>
      </c>
      <c r="E246" s="117">
        <v>150</v>
      </c>
      <c r="F246" s="89" t="s">
        <v>24</v>
      </c>
      <c r="G246" s="90">
        <v>42779</v>
      </c>
      <c r="H246" s="101" t="s">
        <v>120</v>
      </c>
      <c r="I246" s="92"/>
      <c r="J246" s="102"/>
      <c r="K246" s="102"/>
      <c r="L246" s="125">
        <v>147</v>
      </c>
      <c r="M246" s="95">
        <f t="shared" si="15"/>
        <v>173.45999999999998</v>
      </c>
      <c r="N246" s="48" t="s">
        <v>121</v>
      </c>
      <c r="O246" s="96">
        <v>104</v>
      </c>
      <c r="P246" s="83" t="s">
        <v>26</v>
      </c>
      <c r="Q246" s="97" t="s">
        <v>324</v>
      </c>
      <c r="R246" s="98" t="s">
        <v>551</v>
      </c>
      <c r="S246" s="36">
        <f t="shared" si="12"/>
        <v>26018.999999999996</v>
      </c>
      <c r="T246" s="37"/>
      <c r="U246" s="38">
        <f t="shared" si="14"/>
        <v>22049.999999999996</v>
      </c>
      <c r="V246" s="39"/>
    </row>
    <row r="247" spans="1:22" x14ac:dyDescent="0.2">
      <c r="A247" s="84" t="s">
        <v>21</v>
      </c>
      <c r="B247" s="85">
        <v>2606</v>
      </c>
      <c r="C247" s="113" t="s">
        <v>22</v>
      </c>
      <c r="D247" s="111" t="s">
        <v>552</v>
      </c>
      <c r="E247" s="117">
        <v>6</v>
      </c>
      <c r="F247" s="112" t="s">
        <v>24</v>
      </c>
      <c r="G247" s="90">
        <v>42781</v>
      </c>
      <c r="H247" s="101" t="s">
        <v>553</v>
      </c>
      <c r="I247" s="92"/>
      <c r="J247" s="102"/>
      <c r="K247" s="102"/>
      <c r="L247" s="125">
        <v>3483</v>
      </c>
      <c r="M247" s="95">
        <f t="shared" si="15"/>
        <v>4109.9399999999996</v>
      </c>
      <c r="N247" s="70"/>
      <c r="O247" s="96">
        <v>162</v>
      </c>
      <c r="P247" s="83" t="s">
        <v>26</v>
      </c>
      <c r="Q247" s="97" t="s">
        <v>342</v>
      </c>
      <c r="R247" s="98" t="s">
        <v>554</v>
      </c>
      <c r="S247" s="36">
        <f t="shared" si="12"/>
        <v>24659.64</v>
      </c>
      <c r="T247" s="37"/>
      <c r="U247" s="38">
        <f t="shared" si="14"/>
        <v>20898</v>
      </c>
      <c r="V247" s="39"/>
    </row>
    <row r="248" spans="1:22" x14ac:dyDescent="0.2">
      <c r="A248" s="84" t="s">
        <v>113</v>
      </c>
      <c r="B248" s="85">
        <v>2607</v>
      </c>
      <c r="C248" s="113" t="s">
        <v>139</v>
      </c>
      <c r="D248" s="111" t="s">
        <v>555</v>
      </c>
      <c r="E248" s="117">
        <v>1</v>
      </c>
      <c r="F248" s="89" t="s">
        <v>24</v>
      </c>
      <c r="G248" s="90">
        <v>42781</v>
      </c>
      <c r="H248" s="101" t="s">
        <v>116</v>
      </c>
      <c r="I248" s="92"/>
      <c r="J248" s="102">
        <v>6.5</v>
      </c>
      <c r="K248" s="102"/>
      <c r="L248" s="125">
        <v>4000</v>
      </c>
      <c r="M248" s="95">
        <f t="shared" si="15"/>
        <v>4720</v>
      </c>
      <c r="N248" s="128" t="s">
        <v>121</v>
      </c>
      <c r="O248" s="96">
        <v>110</v>
      </c>
      <c r="P248" s="83" t="s">
        <v>26</v>
      </c>
      <c r="Q248" s="97" t="s">
        <v>556</v>
      </c>
      <c r="R248" s="160" t="s">
        <v>200</v>
      </c>
      <c r="S248" s="36">
        <f t="shared" si="12"/>
        <v>4720</v>
      </c>
      <c r="T248" s="37"/>
      <c r="U248" s="38">
        <f t="shared" si="14"/>
        <v>4000</v>
      </c>
      <c r="V248" s="39"/>
    </row>
    <row r="249" spans="1:22" x14ac:dyDescent="0.2">
      <c r="A249" s="84" t="s">
        <v>113</v>
      </c>
      <c r="B249" s="85">
        <v>2608</v>
      </c>
      <c r="C249" s="113" t="s">
        <v>139</v>
      </c>
      <c r="D249" s="111" t="s">
        <v>557</v>
      </c>
      <c r="E249" s="117">
        <v>1</v>
      </c>
      <c r="F249" s="112" t="s">
        <v>24</v>
      </c>
      <c r="G249" s="90">
        <v>42781</v>
      </c>
      <c r="H249" s="101" t="s">
        <v>116</v>
      </c>
      <c r="I249" s="92"/>
      <c r="J249" s="102">
        <v>9</v>
      </c>
      <c r="K249" s="102"/>
      <c r="L249" s="125">
        <v>5700</v>
      </c>
      <c r="M249" s="95">
        <f t="shared" si="15"/>
        <v>6726</v>
      </c>
      <c r="N249" s="128" t="s">
        <v>121</v>
      </c>
      <c r="O249" s="96">
        <v>110</v>
      </c>
      <c r="P249" s="83" t="s">
        <v>26</v>
      </c>
      <c r="Q249" s="97" t="s">
        <v>556</v>
      </c>
      <c r="R249" s="98"/>
      <c r="S249" s="36">
        <f t="shared" si="12"/>
        <v>6726</v>
      </c>
      <c r="T249" s="37"/>
      <c r="U249" s="38">
        <f t="shared" si="14"/>
        <v>5700</v>
      </c>
      <c r="V249" s="39"/>
    </row>
    <row r="250" spans="1:22" x14ac:dyDescent="0.2">
      <c r="A250" s="84" t="s">
        <v>21</v>
      </c>
      <c r="B250" s="85">
        <v>2609</v>
      </c>
      <c r="C250" s="113" t="s">
        <v>118</v>
      </c>
      <c r="D250" s="87" t="s">
        <v>119</v>
      </c>
      <c r="E250" s="117">
        <v>1</v>
      </c>
      <c r="F250" s="112" t="s">
        <v>24</v>
      </c>
      <c r="G250" s="90">
        <v>42781</v>
      </c>
      <c r="H250" s="101" t="s">
        <v>116</v>
      </c>
      <c r="I250" s="92" t="s">
        <v>558</v>
      </c>
      <c r="J250" s="102"/>
      <c r="K250" s="102"/>
      <c r="L250" s="125">
        <v>12800</v>
      </c>
      <c r="M250" s="95">
        <f t="shared" si="15"/>
        <v>15104</v>
      </c>
      <c r="N250" s="130" t="s">
        <v>121</v>
      </c>
      <c r="O250" s="96">
        <v>105</v>
      </c>
      <c r="P250" s="83" t="s">
        <v>26</v>
      </c>
      <c r="Q250" s="34" t="s">
        <v>182</v>
      </c>
      <c r="R250" s="98"/>
      <c r="S250" s="36">
        <f t="shared" si="12"/>
        <v>15104</v>
      </c>
      <c r="T250" s="37"/>
      <c r="U250" s="38">
        <f t="shared" si="14"/>
        <v>12800</v>
      </c>
      <c r="V250" s="39"/>
    </row>
    <row r="251" spans="1:22" x14ac:dyDescent="0.2">
      <c r="A251" s="84" t="s">
        <v>113</v>
      </c>
      <c r="B251" s="85">
        <v>2610</v>
      </c>
      <c r="C251" s="113" t="s">
        <v>559</v>
      </c>
      <c r="D251" s="87" t="s">
        <v>560</v>
      </c>
      <c r="E251" s="117">
        <v>1</v>
      </c>
      <c r="F251" s="89" t="s">
        <v>24</v>
      </c>
      <c r="G251" s="90">
        <v>42781</v>
      </c>
      <c r="H251" s="101"/>
      <c r="I251" s="92"/>
      <c r="J251" s="102">
        <v>0.65</v>
      </c>
      <c r="K251" s="102"/>
      <c r="L251" s="125">
        <v>400</v>
      </c>
      <c r="M251" s="95">
        <f t="shared" si="15"/>
        <v>472</v>
      </c>
      <c r="N251" s="128" t="s">
        <v>121</v>
      </c>
      <c r="O251" s="96">
        <v>106</v>
      </c>
      <c r="P251" s="83" t="s">
        <v>26</v>
      </c>
      <c r="Q251" s="97" t="s">
        <v>182</v>
      </c>
      <c r="R251" s="98" t="s">
        <v>561</v>
      </c>
      <c r="S251" s="36">
        <f t="shared" si="12"/>
        <v>472</v>
      </c>
      <c r="T251" s="37"/>
      <c r="U251" s="38">
        <f t="shared" si="14"/>
        <v>400</v>
      </c>
      <c r="V251" s="39"/>
    </row>
    <row r="252" spans="1:22" x14ac:dyDescent="0.2">
      <c r="A252" s="84" t="s">
        <v>21</v>
      </c>
      <c r="B252" s="85">
        <v>2611</v>
      </c>
      <c r="C252" s="113" t="s">
        <v>22</v>
      </c>
      <c r="D252" s="111" t="s">
        <v>562</v>
      </c>
      <c r="E252" s="117">
        <v>6</v>
      </c>
      <c r="F252" s="112" t="s">
        <v>24</v>
      </c>
      <c r="G252" s="90">
        <v>42782</v>
      </c>
      <c r="H252" s="101" t="s">
        <v>563</v>
      </c>
      <c r="I252" s="92"/>
      <c r="J252" s="102"/>
      <c r="K252" s="102"/>
      <c r="L252" s="125">
        <v>6990</v>
      </c>
      <c r="M252" s="95">
        <f t="shared" si="15"/>
        <v>8248.1999999999989</v>
      </c>
      <c r="N252" s="70"/>
      <c r="O252" s="96">
        <v>161</v>
      </c>
      <c r="P252" s="83" t="s">
        <v>26</v>
      </c>
      <c r="Q252" s="97" t="s">
        <v>324</v>
      </c>
      <c r="R252" s="98" t="s">
        <v>564</v>
      </c>
      <c r="S252" s="36">
        <f t="shared" si="12"/>
        <v>49489.2</v>
      </c>
      <c r="T252" s="37"/>
      <c r="U252" s="38">
        <f t="shared" si="14"/>
        <v>41940</v>
      </c>
      <c r="V252" s="39"/>
    </row>
    <row r="253" spans="1:22" x14ac:dyDescent="0.2">
      <c r="A253" s="84" t="s">
        <v>21</v>
      </c>
      <c r="B253" s="85">
        <v>2612</v>
      </c>
      <c r="C253" s="139" t="s">
        <v>565</v>
      </c>
      <c r="D253" s="111" t="s">
        <v>566</v>
      </c>
      <c r="E253" s="117">
        <v>2</v>
      </c>
      <c r="F253" s="112" t="s">
        <v>24</v>
      </c>
      <c r="G253" s="90">
        <v>42786</v>
      </c>
      <c r="H253" s="101" t="s">
        <v>116</v>
      </c>
      <c r="I253" s="92" t="s">
        <v>567</v>
      </c>
      <c r="J253" s="102"/>
      <c r="K253" s="102">
        <v>11</v>
      </c>
      <c r="L253" s="125">
        <v>945</v>
      </c>
      <c r="M253" s="95">
        <f t="shared" si="15"/>
        <v>1115.0999999999999</v>
      </c>
      <c r="N253" s="70"/>
      <c r="O253" s="96"/>
      <c r="P253" s="83" t="s">
        <v>26</v>
      </c>
      <c r="Q253" s="97" t="s">
        <v>420</v>
      </c>
      <c r="R253" s="98"/>
      <c r="S253" s="36">
        <f t="shared" si="12"/>
        <v>2230.1999999999998</v>
      </c>
      <c r="T253" s="37"/>
      <c r="U253" s="38">
        <f t="shared" si="14"/>
        <v>1890</v>
      </c>
      <c r="V253" s="39"/>
    </row>
    <row r="254" spans="1:22" x14ac:dyDescent="0.2">
      <c r="A254" s="84" t="s">
        <v>113</v>
      </c>
      <c r="B254" s="85">
        <v>2613</v>
      </c>
      <c r="C254" s="113" t="s">
        <v>568</v>
      </c>
      <c r="D254" s="113" t="s">
        <v>569</v>
      </c>
      <c r="E254" s="117">
        <v>1</v>
      </c>
      <c r="F254" s="89" t="s">
        <v>378</v>
      </c>
      <c r="G254" s="90">
        <v>42786</v>
      </c>
      <c r="H254" s="101"/>
      <c r="I254" s="92"/>
      <c r="J254" s="102"/>
      <c r="K254" s="102"/>
      <c r="L254" s="125">
        <v>600</v>
      </c>
      <c r="M254" s="95">
        <f t="shared" si="15"/>
        <v>708</v>
      </c>
      <c r="N254" s="48" t="s">
        <v>121</v>
      </c>
      <c r="O254" s="96"/>
      <c r="P254" s="83" t="s">
        <v>26</v>
      </c>
      <c r="Q254" s="34" t="s">
        <v>315</v>
      </c>
      <c r="R254" s="98"/>
      <c r="S254" s="36">
        <f t="shared" si="12"/>
        <v>708</v>
      </c>
      <c r="T254" s="37"/>
      <c r="U254" s="38">
        <f t="shared" si="14"/>
        <v>600</v>
      </c>
      <c r="V254" s="39"/>
    </row>
    <row r="255" spans="1:22" x14ac:dyDescent="0.2">
      <c r="A255" s="84" t="s">
        <v>113</v>
      </c>
      <c r="B255" s="85">
        <v>2614</v>
      </c>
      <c r="C255" s="113" t="s">
        <v>504</v>
      </c>
      <c r="D255" s="111" t="s">
        <v>570</v>
      </c>
      <c r="E255" s="117">
        <v>1</v>
      </c>
      <c r="F255" s="89" t="s">
        <v>378</v>
      </c>
      <c r="G255" s="90">
        <v>42786</v>
      </c>
      <c r="H255" s="101" t="s">
        <v>120</v>
      </c>
      <c r="I255" s="92" t="s">
        <v>571</v>
      </c>
      <c r="J255" s="102"/>
      <c r="K255" s="102" t="s">
        <v>572</v>
      </c>
      <c r="L255" s="125">
        <v>7000</v>
      </c>
      <c r="M255" s="95">
        <f t="shared" si="15"/>
        <v>8260</v>
      </c>
      <c r="N255" s="70"/>
      <c r="O255" s="96">
        <v>111</v>
      </c>
      <c r="P255" s="83" t="s">
        <v>26</v>
      </c>
      <c r="Q255" s="97" t="s">
        <v>324</v>
      </c>
      <c r="R255" s="98"/>
      <c r="S255" s="36">
        <f t="shared" si="12"/>
        <v>8260</v>
      </c>
      <c r="T255" s="37"/>
      <c r="U255" s="38">
        <f t="shared" si="14"/>
        <v>7000</v>
      </c>
      <c r="V255" s="39"/>
    </row>
    <row r="256" spans="1:22" x14ac:dyDescent="0.2">
      <c r="A256" s="84" t="s">
        <v>113</v>
      </c>
      <c r="B256" s="85">
        <v>2615</v>
      </c>
      <c r="C256" s="113" t="s">
        <v>376</v>
      </c>
      <c r="D256" s="113" t="s">
        <v>377</v>
      </c>
      <c r="E256" s="117">
        <v>1</v>
      </c>
      <c r="F256" s="89" t="s">
        <v>378</v>
      </c>
      <c r="G256" s="90">
        <v>42787</v>
      </c>
      <c r="H256" s="86"/>
      <c r="I256" s="92"/>
      <c r="J256" s="102"/>
      <c r="K256" s="102"/>
      <c r="L256" s="103">
        <v>1888</v>
      </c>
      <c r="M256" s="95">
        <f>L256*1.18</f>
        <v>2227.8399999999997</v>
      </c>
      <c r="N256" s="128" t="s">
        <v>121</v>
      </c>
      <c r="O256" s="96">
        <v>116</v>
      </c>
      <c r="P256" s="83" t="s">
        <v>26</v>
      </c>
      <c r="Q256" s="97" t="s">
        <v>324</v>
      </c>
      <c r="R256" s="98"/>
      <c r="S256" s="36">
        <f t="shared" si="12"/>
        <v>2227.8399999999997</v>
      </c>
      <c r="T256" s="37"/>
      <c r="U256" s="38">
        <f t="shared" si="14"/>
        <v>1887.9999999999998</v>
      </c>
      <c r="V256" s="39"/>
    </row>
    <row r="257" spans="1:22" x14ac:dyDescent="0.2">
      <c r="A257" s="84" t="s">
        <v>113</v>
      </c>
      <c r="B257" s="85">
        <v>2616</v>
      </c>
      <c r="C257" s="161" t="s">
        <v>573</v>
      </c>
      <c r="D257" s="111" t="s">
        <v>574</v>
      </c>
      <c r="E257" s="117">
        <v>10</v>
      </c>
      <c r="F257" s="89" t="s">
        <v>24</v>
      </c>
      <c r="G257" s="90">
        <v>42787</v>
      </c>
      <c r="H257" s="101" t="s">
        <v>116</v>
      </c>
      <c r="I257" s="92" t="s">
        <v>195</v>
      </c>
      <c r="J257" s="102">
        <v>1.5</v>
      </c>
      <c r="K257" s="102">
        <v>0.5</v>
      </c>
      <c r="L257" s="125">
        <v>980</v>
      </c>
      <c r="M257" s="95">
        <f t="shared" si="15"/>
        <v>1156.3999999999999</v>
      </c>
      <c r="N257" s="70"/>
      <c r="O257" s="96">
        <v>117</v>
      </c>
      <c r="P257" s="83" t="s">
        <v>26</v>
      </c>
      <c r="Q257" s="97" t="s">
        <v>324</v>
      </c>
      <c r="R257" s="98"/>
      <c r="S257" s="36">
        <f t="shared" si="12"/>
        <v>11563.999999999998</v>
      </c>
      <c r="T257" s="37"/>
      <c r="U257" s="38">
        <f t="shared" si="14"/>
        <v>9799.9999999999982</v>
      </c>
      <c r="V257" s="39"/>
    </row>
    <row r="258" spans="1:22" x14ac:dyDescent="0.2">
      <c r="A258" s="84" t="s">
        <v>113</v>
      </c>
      <c r="B258" s="85">
        <v>2617</v>
      </c>
      <c r="C258" s="87" t="s">
        <v>301</v>
      </c>
      <c r="D258" s="87" t="s">
        <v>575</v>
      </c>
      <c r="E258" s="100">
        <v>1</v>
      </c>
      <c r="F258" s="89" t="s">
        <v>378</v>
      </c>
      <c r="G258" s="90">
        <v>42788</v>
      </c>
      <c r="H258" s="101"/>
      <c r="I258" s="116"/>
      <c r="J258" s="93"/>
      <c r="K258" s="93"/>
      <c r="L258" s="103">
        <v>600</v>
      </c>
      <c r="M258" s="95">
        <f>L258*1.18</f>
        <v>708</v>
      </c>
      <c r="N258" s="48" t="s">
        <v>121</v>
      </c>
      <c r="O258" s="96">
        <v>153</v>
      </c>
      <c r="P258" s="83" t="s">
        <v>26</v>
      </c>
      <c r="Q258" s="97" t="s">
        <v>324</v>
      </c>
      <c r="R258" s="98"/>
      <c r="S258" s="36">
        <f t="shared" si="12"/>
        <v>708</v>
      </c>
      <c r="T258" s="37"/>
      <c r="U258" s="38">
        <f t="shared" si="14"/>
        <v>600</v>
      </c>
      <c r="V258" s="39"/>
    </row>
    <row r="259" spans="1:22" x14ac:dyDescent="0.2">
      <c r="A259" s="84" t="s">
        <v>21</v>
      </c>
      <c r="B259" s="85">
        <v>2618</v>
      </c>
      <c r="C259" s="20" t="s">
        <v>514</v>
      </c>
      <c r="D259" s="111" t="s">
        <v>576</v>
      </c>
      <c r="E259" s="117">
        <v>1</v>
      </c>
      <c r="F259" s="112" t="s">
        <v>24</v>
      </c>
      <c r="G259" s="90">
        <v>42793</v>
      </c>
      <c r="H259" s="101" t="s">
        <v>577</v>
      </c>
      <c r="I259" s="92"/>
      <c r="J259" s="93"/>
      <c r="K259" s="102"/>
      <c r="L259" s="125">
        <v>30000</v>
      </c>
      <c r="M259" s="95">
        <f t="shared" si="15"/>
        <v>35400</v>
      </c>
      <c r="N259" s="70"/>
      <c r="O259" s="96">
        <v>216</v>
      </c>
      <c r="P259" s="83" t="s">
        <v>26</v>
      </c>
      <c r="Q259" s="34" t="s">
        <v>324</v>
      </c>
      <c r="R259" s="98"/>
      <c r="S259" s="36">
        <f t="shared" si="12"/>
        <v>35400</v>
      </c>
      <c r="T259" s="37"/>
      <c r="U259" s="38">
        <f t="shared" si="14"/>
        <v>30000</v>
      </c>
      <c r="V259" s="39"/>
    </row>
    <row r="260" spans="1:22" x14ac:dyDescent="0.2">
      <c r="A260" s="84" t="s">
        <v>113</v>
      </c>
      <c r="B260" s="85">
        <v>2619</v>
      </c>
      <c r="C260" s="113" t="s">
        <v>203</v>
      </c>
      <c r="D260" s="111" t="s">
        <v>578</v>
      </c>
      <c r="E260" s="117">
        <v>4</v>
      </c>
      <c r="F260" s="89" t="s">
        <v>24</v>
      </c>
      <c r="G260" s="90">
        <v>42793</v>
      </c>
      <c r="H260" s="101"/>
      <c r="I260" s="92" t="s">
        <v>579</v>
      </c>
      <c r="J260" s="102">
        <v>1.2</v>
      </c>
      <c r="K260" s="102">
        <v>0.2</v>
      </c>
      <c r="L260" s="125">
        <v>700</v>
      </c>
      <c r="M260" s="95">
        <f t="shared" si="15"/>
        <v>826</v>
      </c>
      <c r="N260" s="70"/>
      <c r="O260" s="96">
        <v>135</v>
      </c>
      <c r="P260" s="83" t="s">
        <v>26</v>
      </c>
      <c r="Q260" s="97" t="s">
        <v>324</v>
      </c>
      <c r="R260" s="98"/>
      <c r="S260" s="36">
        <f t="shared" si="12"/>
        <v>3304</v>
      </c>
      <c r="T260" s="37"/>
      <c r="U260" s="38">
        <f t="shared" si="14"/>
        <v>2800</v>
      </c>
      <c r="V260" s="39"/>
    </row>
    <row r="261" spans="1:22" x14ac:dyDescent="0.2">
      <c r="A261" s="84" t="s">
        <v>113</v>
      </c>
      <c r="B261" s="85">
        <v>2620</v>
      </c>
      <c r="C261" s="113" t="s">
        <v>203</v>
      </c>
      <c r="D261" s="111" t="s">
        <v>580</v>
      </c>
      <c r="E261" s="117">
        <v>8</v>
      </c>
      <c r="F261" s="112" t="s">
        <v>24</v>
      </c>
      <c r="G261" s="90">
        <v>42793</v>
      </c>
      <c r="H261" s="101"/>
      <c r="I261" s="92" t="s">
        <v>581</v>
      </c>
      <c r="J261" s="102">
        <v>1.3</v>
      </c>
      <c r="K261" s="102">
        <v>0.25</v>
      </c>
      <c r="L261" s="125">
        <v>850</v>
      </c>
      <c r="M261" s="95">
        <f t="shared" si="15"/>
        <v>1003</v>
      </c>
      <c r="N261" s="70"/>
      <c r="O261" s="96">
        <v>135</v>
      </c>
      <c r="P261" s="83" t="s">
        <v>26</v>
      </c>
      <c r="Q261" s="97" t="s">
        <v>324</v>
      </c>
      <c r="R261" s="98"/>
      <c r="S261" s="36">
        <f t="shared" si="12"/>
        <v>8024</v>
      </c>
      <c r="T261" s="37"/>
      <c r="U261" s="38">
        <f t="shared" si="14"/>
        <v>6800</v>
      </c>
      <c r="V261" s="39"/>
    </row>
    <row r="262" spans="1:22" x14ac:dyDescent="0.2">
      <c r="A262" s="84" t="s">
        <v>113</v>
      </c>
      <c r="B262" s="85">
        <v>2621</v>
      </c>
      <c r="C262" s="87" t="s">
        <v>114</v>
      </c>
      <c r="D262" s="87" t="s">
        <v>582</v>
      </c>
      <c r="E262" s="100">
        <v>1</v>
      </c>
      <c r="F262" s="89" t="s">
        <v>378</v>
      </c>
      <c r="G262" s="90">
        <v>42793</v>
      </c>
      <c r="H262" s="101" t="s">
        <v>120</v>
      </c>
      <c r="I262" s="92" t="s">
        <v>583</v>
      </c>
      <c r="J262" s="93">
        <v>10</v>
      </c>
      <c r="K262" s="93" t="s">
        <v>584</v>
      </c>
      <c r="L262" s="99">
        <v>9300</v>
      </c>
      <c r="M262" s="95">
        <f>L262*1.18</f>
        <v>10974</v>
      </c>
      <c r="N262" s="70"/>
      <c r="O262" s="96">
        <v>137</v>
      </c>
      <c r="P262" s="83" t="s">
        <v>26</v>
      </c>
      <c r="Q262" s="97" t="s">
        <v>585</v>
      </c>
      <c r="R262" s="98"/>
      <c r="S262" s="36">
        <f t="shared" si="12"/>
        <v>10974</v>
      </c>
      <c r="T262" s="37"/>
      <c r="U262" s="38">
        <f t="shared" si="14"/>
        <v>9300</v>
      </c>
      <c r="V262" s="39"/>
    </row>
    <row r="263" spans="1:22" x14ac:dyDescent="0.2">
      <c r="A263" s="84" t="s">
        <v>113</v>
      </c>
      <c r="B263" s="85">
        <v>2622</v>
      </c>
      <c r="C263" s="113" t="s">
        <v>483</v>
      </c>
      <c r="D263" s="111" t="s">
        <v>586</v>
      </c>
      <c r="E263" s="117">
        <v>5</v>
      </c>
      <c r="F263" s="89" t="s">
        <v>24</v>
      </c>
      <c r="G263" s="90">
        <v>42793</v>
      </c>
      <c r="H263" s="101" t="s">
        <v>116</v>
      </c>
      <c r="I263" s="92" t="s">
        <v>587</v>
      </c>
      <c r="J263" s="127">
        <v>5</v>
      </c>
      <c r="K263" s="102" t="s">
        <v>588</v>
      </c>
      <c r="L263" s="125">
        <v>3270</v>
      </c>
      <c r="M263" s="95">
        <f t="shared" ref="M263:M285" si="16">L263*1.18</f>
        <v>3858.6</v>
      </c>
      <c r="N263" s="70"/>
      <c r="O263" s="96">
        <v>136</v>
      </c>
      <c r="P263" s="83" t="s">
        <v>26</v>
      </c>
      <c r="Q263" s="34" t="s">
        <v>589</v>
      </c>
      <c r="R263" s="98"/>
      <c r="S263" s="36">
        <f t="shared" si="12"/>
        <v>19293</v>
      </c>
      <c r="T263" s="37"/>
      <c r="U263" s="38">
        <f t="shared" si="14"/>
        <v>16350</v>
      </c>
      <c r="V263" s="39"/>
    </row>
    <row r="264" spans="1:22" x14ac:dyDescent="0.2">
      <c r="A264" s="84" t="s">
        <v>113</v>
      </c>
      <c r="B264" s="85">
        <v>2623</v>
      </c>
      <c r="C264" s="113" t="s">
        <v>483</v>
      </c>
      <c r="D264" s="111" t="s">
        <v>590</v>
      </c>
      <c r="E264" s="117">
        <v>14</v>
      </c>
      <c r="F264" s="112" t="s">
        <v>24</v>
      </c>
      <c r="G264" s="90">
        <v>42793</v>
      </c>
      <c r="H264" s="101" t="s">
        <v>116</v>
      </c>
      <c r="I264" s="92" t="s">
        <v>591</v>
      </c>
      <c r="J264" s="102">
        <v>4</v>
      </c>
      <c r="K264" s="102">
        <v>1</v>
      </c>
      <c r="L264" s="125">
        <v>2590</v>
      </c>
      <c r="M264" s="95">
        <f t="shared" si="16"/>
        <v>3056.2</v>
      </c>
      <c r="N264" s="70"/>
      <c r="O264" s="96">
        <v>136</v>
      </c>
      <c r="P264" s="83" t="s">
        <v>26</v>
      </c>
      <c r="Q264" s="97" t="s">
        <v>503</v>
      </c>
      <c r="R264" s="98"/>
      <c r="S264" s="36">
        <f t="shared" si="12"/>
        <v>42786.799999999996</v>
      </c>
      <c r="T264" s="37"/>
      <c r="U264" s="38">
        <f t="shared" si="14"/>
        <v>36260</v>
      </c>
      <c r="V264" s="39"/>
    </row>
    <row r="265" spans="1:22" x14ac:dyDescent="0.2">
      <c r="A265" s="84" t="s">
        <v>113</v>
      </c>
      <c r="B265" s="85">
        <v>2624</v>
      </c>
      <c r="C265" s="86" t="s">
        <v>483</v>
      </c>
      <c r="D265" s="113" t="s">
        <v>592</v>
      </c>
      <c r="E265" s="117">
        <v>6</v>
      </c>
      <c r="F265" s="112" t="s">
        <v>24</v>
      </c>
      <c r="G265" s="90">
        <v>42793</v>
      </c>
      <c r="H265" s="101" t="s">
        <v>116</v>
      </c>
      <c r="I265" s="92" t="s">
        <v>593</v>
      </c>
      <c r="J265" s="102">
        <v>3</v>
      </c>
      <c r="K265" s="102">
        <v>0.56000000000000005</v>
      </c>
      <c r="L265" s="144">
        <v>1950</v>
      </c>
      <c r="M265" s="95">
        <f>L265*1.18</f>
        <v>2301</v>
      </c>
      <c r="N265" s="70"/>
      <c r="O265" s="96">
        <v>136</v>
      </c>
      <c r="P265" s="83" t="s">
        <v>26</v>
      </c>
      <c r="Q265" s="97" t="s">
        <v>503</v>
      </c>
      <c r="R265" s="98"/>
      <c r="S265" s="36">
        <f t="shared" si="12"/>
        <v>13806</v>
      </c>
      <c r="T265" s="37"/>
      <c r="U265" s="38">
        <f t="shared" si="14"/>
        <v>11700</v>
      </c>
      <c r="V265" s="39"/>
    </row>
    <row r="266" spans="1:22" x14ac:dyDescent="0.2">
      <c r="A266" s="84" t="s">
        <v>113</v>
      </c>
      <c r="B266" s="85">
        <v>2625</v>
      </c>
      <c r="C266" s="86" t="s">
        <v>483</v>
      </c>
      <c r="D266" s="113" t="s">
        <v>594</v>
      </c>
      <c r="E266" s="117">
        <v>6</v>
      </c>
      <c r="F266" s="89" t="s">
        <v>24</v>
      </c>
      <c r="G266" s="90">
        <v>42793</v>
      </c>
      <c r="H266" s="101" t="s">
        <v>116</v>
      </c>
      <c r="I266" s="92" t="s">
        <v>593</v>
      </c>
      <c r="J266" s="102">
        <v>3</v>
      </c>
      <c r="K266" s="102">
        <v>0.56000000000000005</v>
      </c>
      <c r="L266" s="144">
        <v>1950</v>
      </c>
      <c r="M266" s="95">
        <f>L266*1.18</f>
        <v>2301</v>
      </c>
      <c r="N266" s="70"/>
      <c r="O266" s="96">
        <v>136</v>
      </c>
      <c r="P266" s="83" t="s">
        <v>26</v>
      </c>
      <c r="Q266" s="97" t="s">
        <v>503</v>
      </c>
      <c r="R266" s="98"/>
      <c r="S266" s="36">
        <f t="shared" si="12"/>
        <v>13806</v>
      </c>
      <c r="T266" s="37"/>
      <c r="U266" s="38">
        <f t="shared" si="14"/>
        <v>11700</v>
      </c>
      <c r="V266" s="39"/>
    </row>
    <row r="267" spans="1:22" x14ac:dyDescent="0.2">
      <c r="A267" s="84" t="s">
        <v>113</v>
      </c>
      <c r="B267" s="85">
        <v>2626</v>
      </c>
      <c r="C267" s="86" t="s">
        <v>483</v>
      </c>
      <c r="D267" s="113" t="s">
        <v>595</v>
      </c>
      <c r="E267" s="117">
        <v>6</v>
      </c>
      <c r="F267" s="112" t="s">
        <v>24</v>
      </c>
      <c r="G267" s="90">
        <v>42793</v>
      </c>
      <c r="H267" s="101" t="s">
        <v>116</v>
      </c>
      <c r="I267" s="92" t="s">
        <v>593</v>
      </c>
      <c r="J267" s="102">
        <v>2.8</v>
      </c>
      <c r="K267" s="102">
        <v>0.65</v>
      </c>
      <c r="L267" s="103">
        <v>1820</v>
      </c>
      <c r="M267" s="95">
        <f>L267*1.18</f>
        <v>2147.6</v>
      </c>
      <c r="N267" s="70"/>
      <c r="O267" s="96">
        <v>136</v>
      </c>
      <c r="P267" s="83" t="s">
        <v>26</v>
      </c>
      <c r="Q267" s="97" t="s">
        <v>503</v>
      </c>
      <c r="R267" s="98"/>
      <c r="S267" s="36">
        <f t="shared" si="12"/>
        <v>12885.599999999999</v>
      </c>
      <c r="T267" s="37"/>
      <c r="U267" s="38">
        <f t="shared" si="14"/>
        <v>10920</v>
      </c>
      <c r="V267" s="39"/>
    </row>
    <row r="268" spans="1:22" x14ac:dyDescent="0.2">
      <c r="A268" s="84" t="s">
        <v>113</v>
      </c>
      <c r="B268" s="85">
        <v>2627</v>
      </c>
      <c r="C268" s="86" t="s">
        <v>483</v>
      </c>
      <c r="D268" s="86" t="s">
        <v>596</v>
      </c>
      <c r="E268" s="117">
        <v>3</v>
      </c>
      <c r="F268" s="112" t="s">
        <v>24</v>
      </c>
      <c r="G268" s="90">
        <v>42793</v>
      </c>
      <c r="H268" s="101" t="s">
        <v>597</v>
      </c>
      <c r="I268" s="116" t="s">
        <v>598</v>
      </c>
      <c r="J268" s="93">
        <v>0.95</v>
      </c>
      <c r="K268" s="93">
        <v>0.23</v>
      </c>
      <c r="L268" s="125">
        <v>870</v>
      </c>
      <c r="M268" s="95">
        <f t="shared" si="16"/>
        <v>1026.5999999999999</v>
      </c>
      <c r="N268" s="70"/>
      <c r="O268" s="96">
        <v>136</v>
      </c>
      <c r="P268" s="83" t="s">
        <v>26</v>
      </c>
      <c r="Q268" s="97" t="s">
        <v>599</v>
      </c>
      <c r="R268" s="98"/>
      <c r="S268" s="36">
        <f t="shared" si="12"/>
        <v>3079.7999999999997</v>
      </c>
      <c r="T268" s="37"/>
      <c r="U268" s="38">
        <f t="shared" si="14"/>
        <v>2610</v>
      </c>
      <c r="V268" s="39"/>
    </row>
    <row r="269" spans="1:22" x14ac:dyDescent="0.2">
      <c r="A269" s="84" t="s">
        <v>113</v>
      </c>
      <c r="B269" s="85">
        <v>2628</v>
      </c>
      <c r="C269" s="86" t="s">
        <v>483</v>
      </c>
      <c r="D269" s="86" t="s">
        <v>600</v>
      </c>
      <c r="E269" s="117">
        <v>6</v>
      </c>
      <c r="F269" s="89" t="s">
        <v>24</v>
      </c>
      <c r="G269" s="90">
        <v>42793</v>
      </c>
      <c r="H269" s="101" t="s">
        <v>601</v>
      </c>
      <c r="I269" s="116" t="s">
        <v>598</v>
      </c>
      <c r="J269" s="93">
        <v>1</v>
      </c>
      <c r="K269" s="93">
        <v>0.18</v>
      </c>
      <c r="L269" s="125">
        <v>840</v>
      </c>
      <c r="M269" s="95">
        <f t="shared" si="16"/>
        <v>991.19999999999993</v>
      </c>
      <c r="N269" s="70"/>
      <c r="O269" s="96">
        <v>136</v>
      </c>
      <c r="P269" s="83" t="s">
        <v>26</v>
      </c>
      <c r="Q269" s="97" t="s">
        <v>503</v>
      </c>
      <c r="R269" s="98"/>
      <c r="S269" s="36">
        <f t="shared" si="12"/>
        <v>5947.2</v>
      </c>
      <c r="T269" s="37"/>
      <c r="U269" s="38">
        <f t="shared" si="14"/>
        <v>5040</v>
      </c>
      <c r="V269" s="39"/>
    </row>
    <row r="270" spans="1:22" x14ac:dyDescent="0.2">
      <c r="A270" s="84" t="s">
        <v>113</v>
      </c>
      <c r="B270" s="85">
        <v>2629</v>
      </c>
      <c r="C270" s="113" t="s">
        <v>139</v>
      </c>
      <c r="D270" s="113" t="s">
        <v>602</v>
      </c>
      <c r="E270" s="117">
        <v>3</v>
      </c>
      <c r="F270" s="89" t="s">
        <v>24</v>
      </c>
      <c r="G270" s="90">
        <v>42709</v>
      </c>
      <c r="H270" s="101" t="s">
        <v>116</v>
      </c>
      <c r="I270" s="92" t="s">
        <v>394</v>
      </c>
      <c r="J270" s="102">
        <v>3</v>
      </c>
      <c r="K270" s="102">
        <v>2</v>
      </c>
      <c r="L270" s="103">
        <v>2050</v>
      </c>
      <c r="M270" s="95">
        <f>L270*1.18</f>
        <v>2419</v>
      </c>
      <c r="N270" s="70"/>
      <c r="O270" s="96">
        <v>133</v>
      </c>
      <c r="P270" s="83" t="s">
        <v>26</v>
      </c>
      <c r="Q270" s="97" t="s">
        <v>324</v>
      </c>
      <c r="R270" s="160" t="s">
        <v>200</v>
      </c>
      <c r="S270" s="36">
        <f t="shared" si="12"/>
        <v>7257</v>
      </c>
      <c r="T270" s="37"/>
      <c r="U270" s="38">
        <f t="shared" si="14"/>
        <v>6150</v>
      </c>
      <c r="V270" s="39"/>
    </row>
    <row r="271" spans="1:22" x14ac:dyDescent="0.2">
      <c r="A271" s="84" t="s">
        <v>113</v>
      </c>
      <c r="B271" s="85">
        <v>2630</v>
      </c>
      <c r="C271" s="113" t="s">
        <v>139</v>
      </c>
      <c r="D271" s="113" t="s">
        <v>603</v>
      </c>
      <c r="E271" s="117">
        <v>3</v>
      </c>
      <c r="F271" s="112" t="s">
        <v>24</v>
      </c>
      <c r="G271" s="90">
        <v>42793</v>
      </c>
      <c r="H271" s="101" t="s">
        <v>116</v>
      </c>
      <c r="I271" s="92" t="s">
        <v>506</v>
      </c>
      <c r="J271" s="102">
        <v>4</v>
      </c>
      <c r="K271" s="102">
        <v>6.3</v>
      </c>
      <c r="L271" s="125">
        <v>2890</v>
      </c>
      <c r="M271" s="95">
        <f t="shared" si="16"/>
        <v>3410.2</v>
      </c>
      <c r="N271" s="70"/>
      <c r="O271" s="96">
        <v>133</v>
      </c>
      <c r="P271" s="83" t="s">
        <v>26</v>
      </c>
      <c r="Q271" s="97" t="s">
        <v>324</v>
      </c>
      <c r="R271" s="98"/>
      <c r="S271" s="36">
        <f t="shared" si="12"/>
        <v>10230.599999999999</v>
      </c>
      <c r="T271" s="37"/>
      <c r="U271" s="38">
        <f t="shared" si="14"/>
        <v>8670</v>
      </c>
      <c r="V271" s="39"/>
    </row>
    <row r="272" spans="1:22" x14ac:dyDescent="0.2">
      <c r="A272" s="84" t="s">
        <v>113</v>
      </c>
      <c r="B272" s="85">
        <v>2631</v>
      </c>
      <c r="C272" s="113" t="s">
        <v>139</v>
      </c>
      <c r="D272" s="111" t="s">
        <v>604</v>
      </c>
      <c r="E272" s="117">
        <v>3</v>
      </c>
      <c r="F272" s="89" t="s">
        <v>24</v>
      </c>
      <c r="G272" s="90">
        <v>42793</v>
      </c>
      <c r="H272" s="101" t="s">
        <v>116</v>
      </c>
      <c r="I272" s="92"/>
      <c r="J272" s="102">
        <v>1.5</v>
      </c>
      <c r="K272" s="102"/>
      <c r="L272" s="125">
        <v>950</v>
      </c>
      <c r="M272" s="95">
        <f t="shared" si="16"/>
        <v>1121</v>
      </c>
      <c r="N272" s="128" t="s">
        <v>121</v>
      </c>
      <c r="O272" s="96">
        <v>133</v>
      </c>
      <c r="P272" s="83" t="s">
        <v>26</v>
      </c>
      <c r="Q272" s="97" t="s">
        <v>324</v>
      </c>
      <c r="R272" s="98"/>
      <c r="S272" s="36">
        <f t="shared" si="12"/>
        <v>3363</v>
      </c>
      <c r="T272" s="37"/>
      <c r="U272" s="38">
        <f t="shared" si="14"/>
        <v>2850</v>
      </c>
      <c r="V272" s="39"/>
    </row>
    <row r="273" spans="1:22" x14ac:dyDescent="0.2">
      <c r="A273" s="84" t="s">
        <v>113</v>
      </c>
      <c r="B273" s="85">
        <v>2632</v>
      </c>
      <c r="C273" s="113" t="s">
        <v>170</v>
      </c>
      <c r="D273" s="87" t="s">
        <v>605</v>
      </c>
      <c r="E273" s="117">
        <v>2</v>
      </c>
      <c r="F273" s="112" t="s">
        <v>24</v>
      </c>
      <c r="G273" s="90">
        <v>42793</v>
      </c>
      <c r="H273" s="101" t="s">
        <v>116</v>
      </c>
      <c r="I273" s="92" t="s">
        <v>172</v>
      </c>
      <c r="J273" s="102">
        <v>8.3299999999999999E-2</v>
      </c>
      <c r="K273" s="102">
        <v>1.2</v>
      </c>
      <c r="L273" s="125">
        <v>120</v>
      </c>
      <c r="M273" s="95">
        <f>L273*1.18</f>
        <v>141.6</v>
      </c>
      <c r="N273" s="70"/>
      <c r="O273" s="96"/>
      <c r="P273" s="83" t="s">
        <v>26</v>
      </c>
      <c r="Q273" s="97" t="s">
        <v>324</v>
      </c>
      <c r="R273" s="98" t="s">
        <v>606</v>
      </c>
      <c r="S273" s="36">
        <f t="shared" si="12"/>
        <v>283.2</v>
      </c>
      <c r="T273" s="37"/>
      <c r="U273" s="38">
        <f t="shared" si="14"/>
        <v>240</v>
      </c>
      <c r="V273" s="39"/>
    </row>
    <row r="274" spans="1:22" x14ac:dyDescent="0.2">
      <c r="A274" s="84" t="s">
        <v>21</v>
      </c>
      <c r="B274" s="85">
        <v>2633</v>
      </c>
      <c r="C274" s="113" t="s">
        <v>22</v>
      </c>
      <c r="D274" s="87" t="s">
        <v>607</v>
      </c>
      <c r="E274" s="117">
        <v>1</v>
      </c>
      <c r="F274" s="112" t="s">
        <v>24</v>
      </c>
      <c r="G274" s="90">
        <v>42793</v>
      </c>
      <c r="H274" s="101" t="s">
        <v>608</v>
      </c>
      <c r="I274" s="92" t="s">
        <v>609</v>
      </c>
      <c r="J274" s="102">
        <v>3</v>
      </c>
      <c r="K274" s="102">
        <v>95</v>
      </c>
      <c r="L274" s="125">
        <v>13700</v>
      </c>
      <c r="M274" s="95">
        <f t="shared" si="16"/>
        <v>16166</v>
      </c>
      <c r="N274" s="70"/>
      <c r="O274" s="96">
        <v>126</v>
      </c>
      <c r="P274" s="83" t="s">
        <v>26</v>
      </c>
      <c r="Q274" s="97" t="s">
        <v>182</v>
      </c>
      <c r="R274" s="98" t="s">
        <v>610</v>
      </c>
      <c r="S274" s="36">
        <f t="shared" si="12"/>
        <v>16166</v>
      </c>
      <c r="T274" s="37"/>
      <c r="U274" s="38">
        <f t="shared" si="14"/>
        <v>13700</v>
      </c>
      <c r="V274" s="39">
        <v>9133</v>
      </c>
    </row>
    <row r="275" spans="1:22" x14ac:dyDescent="0.2">
      <c r="A275" s="84" t="s">
        <v>113</v>
      </c>
      <c r="B275" s="85">
        <v>2634</v>
      </c>
      <c r="C275" s="113" t="s">
        <v>147</v>
      </c>
      <c r="D275" s="111" t="s">
        <v>611</v>
      </c>
      <c r="E275" s="117">
        <v>4</v>
      </c>
      <c r="F275" s="89" t="s">
        <v>24</v>
      </c>
      <c r="G275" s="90">
        <v>42793</v>
      </c>
      <c r="H275" s="101" t="s">
        <v>120</v>
      </c>
      <c r="I275" s="92" t="s">
        <v>612</v>
      </c>
      <c r="J275" s="102">
        <v>0.25</v>
      </c>
      <c r="K275" s="102">
        <v>0.54</v>
      </c>
      <c r="L275" s="125">
        <v>190</v>
      </c>
      <c r="M275" s="95">
        <f t="shared" si="16"/>
        <v>224.2</v>
      </c>
      <c r="N275" s="70"/>
      <c r="O275" s="96">
        <v>227</v>
      </c>
      <c r="P275" s="83" t="s">
        <v>26</v>
      </c>
      <c r="Q275" s="97" t="s">
        <v>324</v>
      </c>
      <c r="R275" s="98"/>
      <c r="S275" s="36">
        <f t="shared" si="12"/>
        <v>896.8</v>
      </c>
      <c r="T275" s="37"/>
      <c r="U275" s="38">
        <f t="shared" si="14"/>
        <v>760</v>
      </c>
      <c r="V275" s="39"/>
    </row>
    <row r="276" spans="1:22" x14ac:dyDescent="0.2">
      <c r="A276" s="84" t="s">
        <v>113</v>
      </c>
      <c r="B276" s="85">
        <v>2635</v>
      </c>
      <c r="C276" s="113" t="s">
        <v>488</v>
      </c>
      <c r="D276" s="111" t="s">
        <v>489</v>
      </c>
      <c r="E276" s="117">
        <v>8</v>
      </c>
      <c r="F276" s="112" t="s">
        <v>145</v>
      </c>
      <c r="G276" s="90">
        <v>42793</v>
      </c>
      <c r="H276" s="101"/>
      <c r="I276" s="92"/>
      <c r="J276" s="102">
        <v>0.8</v>
      </c>
      <c r="K276" s="102"/>
      <c r="L276" s="125">
        <v>500</v>
      </c>
      <c r="M276" s="95">
        <f>L276*1.18</f>
        <v>590</v>
      </c>
      <c r="N276" s="128" t="s">
        <v>121</v>
      </c>
      <c r="O276" s="96">
        <v>134</v>
      </c>
      <c r="P276" s="83" t="s">
        <v>26</v>
      </c>
      <c r="Q276" s="97" t="s">
        <v>324</v>
      </c>
      <c r="R276" s="162" t="s">
        <v>613</v>
      </c>
      <c r="S276" s="36">
        <f t="shared" si="12"/>
        <v>4720</v>
      </c>
      <c r="T276" s="37"/>
      <c r="U276" s="38">
        <f t="shared" si="14"/>
        <v>4000</v>
      </c>
      <c r="V276" s="39"/>
    </row>
    <row r="277" spans="1:22" x14ac:dyDescent="0.2">
      <c r="A277" s="84" t="s">
        <v>113</v>
      </c>
      <c r="B277" s="85">
        <v>2636</v>
      </c>
      <c r="C277" s="139" t="s">
        <v>614</v>
      </c>
      <c r="D277" s="111" t="s">
        <v>615</v>
      </c>
      <c r="E277" s="117">
        <v>1</v>
      </c>
      <c r="F277" s="112" t="s">
        <v>145</v>
      </c>
      <c r="G277" s="90">
        <v>42794</v>
      </c>
      <c r="H277" s="101" t="s">
        <v>116</v>
      </c>
      <c r="I277" s="116" t="s">
        <v>146</v>
      </c>
      <c r="J277" s="102"/>
      <c r="K277" s="102"/>
      <c r="L277" s="125">
        <v>2700</v>
      </c>
      <c r="M277" s="95">
        <f t="shared" si="16"/>
        <v>3186</v>
      </c>
      <c r="N277" s="128" t="s">
        <v>121</v>
      </c>
      <c r="O277" s="163">
        <v>132</v>
      </c>
      <c r="P277" s="129" t="s">
        <v>125</v>
      </c>
      <c r="Q277" s="97"/>
      <c r="R277" s="98"/>
      <c r="S277" s="36">
        <f t="shared" si="12"/>
        <v>3186</v>
      </c>
      <c r="T277" s="37"/>
      <c r="U277" s="38">
        <f t="shared" si="14"/>
        <v>2700</v>
      </c>
      <c r="V277" s="39"/>
    </row>
    <row r="278" spans="1:22" x14ac:dyDescent="0.2">
      <c r="A278" s="72"/>
      <c r="B278" s="73">
        <v>2637</v>
      </c>
      <c r="C278" s="131" t="s">
        <v>306</v>
      </c>
      <c r="D278" s="145" t="s">
        <v>616</v>
      </c>
      <c r="E278" s="146"/>
      <c r="F278" s="164" t="s">
        <v>24</v>
      </c>
      <c r="G278" s="148">
        <v>42795</v>
      </c>
      <c r="H278" s="149" t="s">
        <v>617</v>
      </c>
      <c r="I278" s="150" t="s">
        <v>618</v>
      </c>
      <c r="J278" s="151" t="s">
        <v>191</v>
      </c>
      <c r="K278" s="81"/>
      <c r="L278" s="152">
        <v>1485</v>
      </c>
      <c r="M278" s="82">
        <f>L278*1.18</f>
        <v>1752.3</v>
      </c>
      <c r="N278" s="130" t="s">
        <v>121</v>
      </c>
      <c r="O278" s="96"/>
      <c r="P278" s="83" t="s">
        <v>26</v>
      </c>
      <c r="Q278" s="136" t="s">
        <v>456</v>
      </c>
      <c r="R278" s="98"/>
      <c r="S278" s="36">
        <f t="shared" si="12"/>
        <v>0</v>
      </c>
      <c r="T278" s="37"/>
      <c r="U278" s="38">
        <f>S278/1.18</f>
        <v>0</v>
      </c>
      <c r="V278" s="39"/>
    </row>
    <row r="279" spans="1:22" x14ac:dyDescent="0.2">
      <c r="A279" s="84" t="s">
        <v>113</v>
      </c>
      <c r="B279" s="85">
        <v>2638</v>
      </c>
      <c r="C279" s="87" t="s">
        <v>114</v>
      </c>
      <c r="D279" s="111" t="s">
        <v>619</v>
      </c>
      <c r="E279" s="117">
        <v>1</v>
      </c>
      <c r="F279" s="112" t="s">
        <v>145</v>
      </c>
      <c r="G279" s="90">
        <v>42795</v>
      </c>
      <c r="H279" s="101"/>
      <c r="I279" s="92" t="s">
        <v>620</v>
      </c>
      <c r="J279" s="102" t="s">
        <v>621</v>
      </c>
      <c r="K279" s="102">
        <v>23.6</v>
      </c>
      <c r="L279" s="125">
        <v>7015</v>
      </c>
      <c r="M279" s="95">
        <f t="shared" si="16"/>
        <v>8277.6999999999989</v>
      </c>
      <c r="N279" s="70"/>
      <c r="O279" s="96">
        <v>200</v>
      </c>
      <c r="P279" s="83" t="s">
        <v>26</v>
      </c>
      <c r="Q279" s="97" t="s">
        <v>324</v>
      </c>
      <c r="R279" s="98"/>
      <c r="S279" s="36">
        <f t="shared" si="12"/>
        <v>8277.6999999999989</v>
      </c>
      <c r="T279" s="37"/>
      <c r="U279" s="38">
        <f t="shared" si="14"/>
        <v>7014.9999999999991</v>
      </c>
      <c r="V279" s="39"/>
    </row>
    <row r="280" spans="1:22" x14ac:dyDescent="0.2">
      <c r="A280" s="84" t="s">
        <v>113</v>
      </c>
      <c r="B280" s="85">
        <v>2639</v>
      </c>
      <c r="C280" s="86" t="s">
        <v>622</v>
      </c>
      <c r="D280" s="113" t="s">
        <v>623</v>
      </c>
      <c r="E280" s="117">
        <v>1</v>
      </c>
      <c r="F280" s="89" t="s">
        <v>24</v>
      </c>
      <c r="G280" s="90">
        <v>42795</v>
      </c>
      <c r="H280" s="101" t="s">
        <v>624</v>
      </c>
      <c r="I280" s="92" t="s">
        <v>510</v>
      </c>
      <c r="J280" s="102">
        <v>20.5</v>
      </c>
      <c r="K280" s="102">
        <v>55</v>
      </c>
      <c r="L280" s="103">
        <v>13560</v>
      </c>
      <c r="M280" s="95">
        <f>L280*1.18</f>
        <v>16000.8</v>
      </c>
      <c r="N280" s="70"/>
      <c r="O280" s="96">
        <v>140</v>
      </c>
      <c r="P280" s="83" t="s">
        <v>26</v>
      </c>
      <c r="Q280" s="97" t="s">
        <v>324</v>
      </c>
      <c r="R280" s="165" t="s">
        <v>625</v>
      </c>
      <c r="S280" s="36">
        <f t="shared" si="12"/>
        <v>16000.8</v>
      </c>
      <c r="T280" s="37"/>
      <c r="U280" s="38">
        <f t="shared" si="14"/>
        <v>13560</v>
      </c>
      <c r="V280" s="39"/>
    </row>
    <row r="281" spans="1:22" x14ac:dyDescent="0.2">
      <c r="A281" s="84" t="s">
        <v>21</v>
      </c>
      <c r="B281" s="85">
        <v>2640</v>
      </c>
      <c r="C281" s="139" t="s">
        <v>22</v>
      </c>
      <c r="D281" s="111" t="s">
        <v>626</v>
      </c>
      <c r="E281" s="117">
        <v>1</v>
      </c>
      <c r="F281" s="89" t="s">
        <v>24</v>
      </c>
      <c r="G281" s="90">
        <v>42795</v>
      </c>
      <c r="H281" s="101" t="s">
        <v>627</v>
      </c>
      <c r="I281" s="92" t="s">
        <v>620</v>
      </c>
      <c r="J281" s="102"/>
      <c r="K281" s="102"/>
      <c r="L281" s="125">
        <v>38480</v>
      </c>
      <c r="M281" s="95">
        <f t="shared" si="16"/>
        <v>45406.399999999994</v>
      </c>
      <c r="N281" s="70"/>
      <c r="O281" s="96">
        <v>223</v>
      </c>
      <c r="P281" s="83" t="s">
        <v>26</v>
      </c>
      <c r="Q281" s="97" t="s">
        <v>324</v>
      </c>
      <c r="R281" s="98" t="s">
        <v>628</v>
      </c>
      <c r="S281" s="36">
        <f t="shared" si="12"/>
        <v>45406.399999999994</v>
      </c>
      <c r="T281" s="37"/>
      <c r="U281" s="38">
        <f t="shared" si="14"/>
        <v>38480</v>
      </c>
      <c r="V281" s="39"/>
    </row>
    <row r="282" spans="1:22" x14ac:dyDescent="0.2">
      <c r="A282" s="72"/>
      <c r="B282" s="73">
        <v>2641</v>
      </c>
      <c r="C282" s="131" t="s">
        <v>306</v>
      </c>
      <c r="D282" s="145" t="s">
        <v>629</v>
      </c>
      <c r="E282" s="146"/>
      <c r="F282" s="164" t="s">
        <v>24</v>
      </c>
      <c r="G282" s="148">
        <v>42795</v>
      </c>
      <c r="H282" s="149" t="s">
        <v>630</v>
      </c>
      <c r="I282" s="150" t="s">
        <v>631</v>
      </c>
      <c r="J282" s="151">
        <v>2.1700000000000001E-2</v>
      </c>
      <c r="K282" s="81"/>
      <c r="L282" s="152">
        <v>13</v>
      </c>
      <c r="M282" s="82">
        <f>L282*1.18</f>
        <v>15.34</v>
      </c>
      <c r="N282" s="48" t="s">
        <v>121</v>
      </c>
      <c r="O282" s="96"/>
      <c r="P282" s="83" t="s">
        <v>26</v>
      </c>
      <c r="Q282" s="136" t="s">
        <v>456</v>
      </c>
      <c r="R282" s="98"/>
      <c r="S282" s="36">
        <f t="shared" si="12"/>
        <v>0</v>
      </c>
      <c r="T282" s="37"/>
      <c r="U282" s="38">
        <f>S282/1.18</f>
        <v>0</v>
      </c>
      <c r="V282" s="39"/>
    </row>
    <row r="283" spans="1:22" x14ac:dyDescent="0.2">
      <c r="A283" s="84" t="s">
        <v>113</v>
      </c>
      <c r="B283" s="85">
        <v>2642</v>
      </c>
      <c r="C283" s="113" t="s">
        <v>301</v>
      </c>
      <c r="D283" s="111" t="s">
        <v>632</v>
      </c>
      <c r="E283" s="117">
        <v>1</v>
      </c>
      <c r="F283" s="112" t="s">
        <v>145</v>
      </c>
      <c r="G283" s="90">
        <v>42795</v>
      </c>
      <c r="H283" s="101"/>
      <c r="I283" s="116" t="s">
        <v>146</v>
      </c>
      <c r="J283" s="102">
        <v>1</v>
      </c>
      <c r="K283" s="102"/>
      <c r="L283" s="125">
        <v>635</v>
      </c>
      <c r="M283" s="95">
        <f t="shared" si="16"/>
        <v>749.3</v>
      </c>
      <c r="N283" s="128" t="s">
        <v>121</v>
      </c>
      <c r="O283" s="96">
        <v>141</v>
      </c>
      <c r="P283" s="83" t="s">
        <v>26</v>
      </c>
      <c r="Q283" s="97" t="s">
        <v>342</v>
      </c>
      <c r="R283" s="98"/>
      <c r="S283" s="36">
        <f t="shared" si="12"/>
        <v>749.3</v>
      </c>
      <c r="T283" s="37"/>
      <c r="U283" s="38">
        <f t="shared" si="14"/>
        <v>635</v>
      </c>
      <c r="V283" s="39"/>
    </row>
    <row r="284" spans="1:22" x14ac:dyDescent="0.2">
      <c r="A284" s="84" t="s">
        <v>113</v>
      </c>
      <c r="B284" s="85">
        <v>2643</v>
      </c>
      <c r="C284" s="113" t="s">
        <v>633</v>
      </c>
      <c r="D284" s="111" t="s">
        <v>634</v>
      </c>
      <c r="E284" s="117">
        <v>1</v>
      </c>
      <c r="F284" s="89" t="s">
        <v>24</v>
      </c>
      <c r="G284" s="90">
        <v>42796</v>
      </c>
      <c r="H284" s="101" t="s">
        <v>635</v>
      </c>
      <c r="I284" s="92" t="s">
        <v>636</v>
      </c>
      <c r="J284" s="102">
        <v>48</v>
      </c>
      <c r="K284" s="102">
        <v>48</v>
      </c>
      <c r="L284" s="125">
        <v>72800</v>
      </c>
      <c r="M284" s="95">
        <f t="shared" si="16"/>
        <v>85904</v>
      </c>
      <c r="N284" s="128"/>
      <c r="O284" s="102"/>
      <c r="P284" s="129" t="s">
        <v>125</v>
      </c>
      <c r="Q284" s="97"/>
      <c r="R284" s="98" t="s">
        <v>637</v>
      </c>
      <c r="S284" s="36">
        <f t="shared" ref="S284:S347" si="17">M284*E284</f>
        <v>85904</v>
      </c>
      <c r="T284" s="37"/>
      <c r="U284" s="38">
        <f t="shared" si="14"/>
        <v>72800</v>
      </c>
      <c r="V284" s="39"/>
    </row>
    <row r="285" spans="1:22" x14ac:dyDescent="0.2">
      <c r="A285" s="18" t="s">
        <v>113</v>
      </c>
      <c r="B285" s="85">
        <v>2644</v>
      </c>
      <c r="C285" s="139" t="s">
        <v>483</v>
      </c>
      <c r="D285" s="111" t="s">
        <v>638</v>
      </c>
      <c r="E285" s="117">
        <v>1</v>
      </c>
      <c r="F285" s="112" t="s">
        <v>24</v>
      </c>
      <c r="G285" s="90">
        <v>42796</v>
      </c>
      <c r="H285" s="101" t="s">
        <v>120</v>
      </c>
      <c r="I285" s="92" t="s">
        <v>639</v>
      </c>
      <c r="J285" s="102">
        <v>2</v>
      </c>
      <c r="K285" s="102">
        <v>3.4</v>
      </c>
      <c r="L285" s="125">
        <v>1460</v>
      </c>
      <c r="M285" s="95">
        <f t="shared" si="16"/>
        <v>1722.8</v>
      </c>
      <c r="N285" s="70"/>
      <c r="O285" s="96">
        <v>144</v>
      </c>
      <c r="P285" s="83" t="s">
        <v>26</v>
      </c>
      <c r="Q285" s="97" t="s">
        <v>324</v>
      </c>
      <c r="R285" s="98"/>
      <c r="S285" s="36">
        <f t="shared" si="17"/>
        <v>1722.8</v>
      </c>
      <c r="T285" s="37"/>
      <c r="U285" s="38">
        <f t="shared" si="14"/>
        <v>1460</v>
      </c>
      <c r="V285" s="39"/>
    </row>
    <row r="286" spans="1:22" x14ac:dyDescent="0.2">
      <c r="A286" s="18" t="s">
        <v>113</v>
      </c>
      <c r="B286" s="85">
        <v>2645</v>
      </c>
      <c r="C286" s="113" t="s">
        <v>310</v>
      </c>
      <c r="D286" s="111" t="s">
        <v>434</v>
      </c>
      <c r="E286" s="117">
        <v>2</v>
      </c>
      <c r="F286" s="89" t="s">
        <v>24</v>
      </c>
      <c r="G286" s="90">
        <v>42797</v>
      </c>
      <c r="H286" s="91" t="s">
        <v>116</v>
      </c>
      <c r="I286" s="116" t="s">
        <v>435</v>
      </c>
      <c r="J286" s="93">
        <v>4.5</v>
      </c>
      <c r="K286" s="93">
        <v>4.0999999999999996</v>
      </c>
      <c r="L286" s="105">
        <v>3070</v>
      </c>
      <c r="M286" s="95">
        <f>L286*1.18</f>
        <v>3622.6</v>
      </c>
      <c r="N286" s="130" t="s">
        <v>121</v>
      </c>
      <c r="O286" s="96">
        <v>148.15799999999999</v>
      </c>
      <c r="P286" s="83" t="s">
        <v>26</v>
      </c>
      <c r="Q286" s="97" t="s">
        <v>324</v>
      </c>
      <c r="R286" s="98"/>
      <c r="S286" s="36">
        <f t="shared" si="17"/>
        <v>7245.2</v>
      </c>
      <c r="T286" s="37"/>
      <c r="U286" s="38">
        <f t="shared" si="14"/>
        <v>6140</v>
      </c>
      <c r="V286" s="39"/>
    </row>
    <row r="287" spans="1:22" x14ac:dyDescent="0.2">
      <c r="A287" s="84" t="s">
        <v>113</v>
      </c>
      <c r="B287" s="85">
        <v>2646</v>
      </c>
      <c r="C287" s="139" t="s">
        <v>640</v>
      </c>
      <c r="D287" s="111" t="s">
        <v>641</v>
      </c>
      <c r="E287" s="117">
        <v>1</v>
      </c>
      <c r="F287" s="112" t="s">
        <v>24</v>
      </c>
      <c r="G287" s="90">
        <v>42797</v>
      </c>
      <c r="H287" s="101" t="s">
        <v>642</v>
      </c>
      <c r="I287" s="92" t="s">
        <v>643</v>
      </c>
      <c r="J287" s="102">
        <v>142</v>
      </c>
      <c r="K287" s="102">
        <v>199</v>
      </c>
      <c r="L287" s="125">
        <v>99845</v>
      </c>
      <c r="M287" s="95">
        <f t="shared" ref="M287:M350" si="18">L287*1.18</f>
        <v>117817.09999999999</v>
      </c>
      <c r="N287" s="70"/>
      <c r="O287" s="96">
        <v>150</v>
      </c>
      <c r="P287" s="83" t="s">
        <v>26</v>
      </c>
      <c r="Q287" s="97" t="s">
        <v>644</v>
      </c>
      <c r="R287" s="98" t="s">
        <v>645</v>
      </c>
      <c r="S287" s="36">
        <f t="shared" si="17"/>
        <v>117817.09999999999</v>
      </c>
      <c r="T287" s="37"/>
      <c r="U287" s="38">
        <f t="shared" si="14"/>
        <v>99845</v>
      </c>
      <c r="V287" s="39"/>
    </row>
    <row r="288" spans="1:22" x14ac:dyDescent="0.2">
      <c r="A288" s="84" t="s">
        <v>113</v>
      </c>
      <c r="B288" s="85">
        <v>2647</v>
      </c>
      <c r="C288" s="139" t="s">
        <v>640</v>
      </c>
      <c r="D288" s="111" t="s">
        <v>646</v>
      </c>
      <c r="E288" s="117">
        <v>4</v>
      </c>
      <c r="F288" s="89" t="s">
        <v>24</v>
      </c>
      <c r="G288" s="90">
        <v>42797</v>
      </c>
      <c r="H288" s="101" t="s">
        <v>647</v>
      </c>
      <c r="I288" s="92" t="s">
        <v>648</v>
      </c>
      <c r="J288" s="102">
        <v>8</v>
      </c>
      <c r="K288" s="102">
        <v>4</v>
      </c>
      <c r="L288" s="125">
        <v>5060</v>
      </c>
      <c r="M288" s="95">
        <f t="shared" si="18"/>
        <v>5970.7999999999993</v>
      </c>
      <c r="N288" s="70"/>
      <c r="O288" s="96">
        <v>150</v>
      </c>
      <c r="P288" s="83" t="s">
        <v>26</v>
      </c>
      <c r="Q288" s="97" t="s">
        <v>503</v>
      </c>
      <c r="R288" s="98" t="s">
        <v>645</v>
      </c>
      <c r="S288" s="36">
        <f t="shared" si="17"/>
        <v>23883.199999999997</v>
      </c>
      <c r="T288" s="37"/>
      <c r="U288" s="38">
        <f t="shared" si="14"/>
        <v>20240</v>
      </c>
      <c r="V288" s="39"/>
    </row>
    <row r="289" spans="1:22" x14ac:dyDescent="0.2">
      <c r="A289" s="84" t="s">
        <v>113</v>
      </c>
      <c r="B289" s="85">
        <v>2648</v>
      </c>
      <c r="C289" s="139" t="s">
        <v>114</v>
      </c>
      <c r="D289" s="111" t="s">
        <v>649</v>
      </c>
      <c r="E289" s="117">
        <v>2</v>
      </c>
      <c r="F289" s="112" t="s">
        <v>24</v>
      </c>
      <c r="G289" s="90">
        <v>42800</v>
      </c>
      <c r="H289" s="101"/>
      <c r="I289" s="92" t="s">
        <v>650</v>
      </c>
      <c r="J289" s="102" t="s">
        <v>651</v>
      </c>
      <c r="K289" s="102">
        <v>30</v>
      </c>
      <c r="L289" s="125">
        <v>2650</v>
      </c>
      <c r="M289" s="95">
        <f t="shared" si="18"/>
        <v>3127</v>
      </c>
      <c r="N289" s="70"/>
      <c r="O289" s="96">
        <v>200</v>
      </c>
      <c r="P289" s="83" t="s">
        <v>26</v>
      </c>
      <c r="Q289" s="97" t="s">
        <v>324</v>
      </c>
      <c r="R289" s="98"/>
      <c r="S289" s="36">
        <f t="shared" si="17"/>
        <v>6254</v>
      </c>
      <c r="T289" s="37"/>
      <c r="U289" s="38">
        <f t="shared" si="14"/>
        <v>5300</v>
      </c>
      <c r="V289" s="39"/>
    </row>
    <row r="290" spans="1:22" x14ac:dyDescent="0.2">
      <c r="A290" s="84" t="s">
        <v>21</v>
      </c>
      <c r="B290" s="85">
        <v>2649</v>
      </c>
      <c r="C290" s="139" t="s">
        <v>22</v>
      </c>
      <c r="D290" s="111" t="s">
        <v>652</v>
      </c>
      <c r="E290" s="117">
        <v>2</v>
      </c>
      <c r="F290" s="89" t="s">
        <v>24</v>
      </c>
      <c r="G290" s="90">
        <v>42801</v>
      </c>
      <c r="H290" s="101" t="s">
        <v>653</v>
      </c>
      <c r="I290" s="92"/>
      <c r="J290" s="102"/>
      <c r="K290" s="102"/>
      <c r="L290" s="99">
        <v>33993</v>
      </c>
      <c r="M290" s="95">
        <f>L290*1.18</f>
        <v>40111.74</v>
      </c>
      <c r="N290" s="70"/>
      <c r="O290" s="96">
        <v>186</v>
      </c>
      <c r="P290" s="83" t="s">
        <v>26</v>
      </c>
      <c r="Q290" s="97" t="s">
        <v>324</v>
      </c>
      <c r="R290" s="98" t="s">
        <v>654</v>
      </c>
      <c r="S290" s="36">
        <f t="shared" si="17"/>
        <v>80223.48</v>
      </c>
      <c r="T290" s="37"/>
      <c r="U290" s="38">
        <f>S290/1.18</f>
        <v>67986</v>
      </c>
      <c r="V290" s="39"/>
    </row>
    <row r="291" spans="1:22" x14ac:dyDescent="0.2">
      <c r="A291" s="84" t="s">
        <v>21</v>
      </c>
      <c r="B291" s="85">
        <v>2650</v>
      </c>
      <c r="C291" s="139" t="s">
        <v>22</v>
      </c>
      <c r="D291" s="111" t="s">
        <v>655</v>
      </c>
      <c r="E291" s="117">
        <v>1</v>
      </c>
      <c r="F291" s="112" t="s">
        <v>24</v>
      </c>
      <c r="G291" s="90">
        <v>42801</v>
      </c>
      <c r="H291" s="101" t="s">
        <v>653</v>
      </c>
      <c r="I291" s="92"/>
      <c r="J291" s="102"/>
      <c r="K291" s="102"/>
      <c r="L291" s="125">
        <v>19008</v>
      </c>
      <c r="M291" s="95">
        <f>L291*1.18</f>
        <v>22429.439999999999</v>
      </c>
      <c r="N291" s="70"/>
      <c r="O291" s="96">
        <v>186</v>
      </c>
      <c r="P291" s="83" t="s">
        <v>26</v>
      </c>
      <c r="Q291" s="97" t="s">
        <v>556</v>
      </c>
      <c r="R291" s="98" t="s">
        <v>654</v>
      </c>
      <c r="S291" s="36">
        <f t="shared" si="17"/>
        <v>22429.439999999999</v>
      </c>
      <c r="T291" s="37"/>
      <c r="U291" s="38">
        <f>S291/1.18</f>
        <v>19008</v>
      </c>
      <c r="V291" s="39"/>
    </row>
    <row r="292" spans="1:22" x14ac:dyDescent="0.2">
      <c r="A292" s="84" t="s">
        <v>21</v>
      </c>
      <c r="B292" s="85">
        <v>2651</v>
      </c>
      <c r="C292" s="139" t="s">
        <v>22</v>
      </c>
      <c r="D292" s="113" t="s">
        <v>656</v>
      </c>
      <c r="E292" s="117">
        <v>1</v>
      </c>
      <c r="F292" s="89" t="s">
        <v>24</v>
      </c>
      <c r="G292" s="90">
        <v>42801</v>
      </c>
      <c r="H292" s="101" t="s">
        <v>653</v>
      </c>
      <c r="I292" s="92"/>
      <c r="J292" s="102"/>
      <c r="K292" s="102"/>
      <c r="L292" s="125">
        <v>27396</v>
      </c>
      <c r="M292" s="95">
        <f>L292*1.18</f>
        <v>32327.279999999999</v>
      </c>
      <c r="N292" s="70"/>
      <c r="O292" s="96">
        <v>186</v>
      </c>
      <c r="P292" s="83" t="s">
        <v>26</v>
      </c>
      <c r="Q292" s="97" t="s">
        <v>324</v>
      </c>
      <c r="R292" s="98" t="s">
        <v>654</v>
      </c>
      <c r="S292" s="36">
        <f t="shared" si="17"/>
        <v>32327.279999999999</v>
      </c>
      <c r="T292" s="37"/>
      <c r="U292" s="38">
        <f>S292/1.18</f>
        <v>27396</v>
      </c>
      <c r="V292" s="39"/>
    </row>
    <row r="293" spans="1:22" x14ac:dyDescent="0.2">
      <c r="A293" s="84" t="s">
        <v>113</v>
      </c>
      <c r="B293" s="85">
        <v>2652</v>
      </c>
      <c r="C293" s="113" t="s">
        <v>206</v>
      </c>
      <c r="D293" s="111" t="s">
        <v>657</v>
      </c>
      <c r="E293" s="117">
        <v>1</v>
      </c>
      <c r="F293" s="112" t="s">
        <v>24</v>
      </c>
      <c r="G293" s="90">
        <v>42801</v>
      </c>
      <c r="H293" s="101"/>
      <c r="I293" s="92" t="s">
        <v>658</v>
      </c>
      <c r="J293" s="102" t="s">
        <v>659</v>
      </c>
      <c r="K293" s="102">
        <v>20</v>
      </c>
      <c r="L293" s="125">
        <v>1170</v>
      </c>
      <c r="M293" s="95">
        <f t="shared" si="18"/>
        <v>1380.6</v>
      </c>
      <c r="N293" s="70"/>
      <c r="O293" s="96">
        <v>151</v>
      </c>
      <c r="P293" s="83" t="s">
        <v>26</v>
      </c>
      <c r="Q293" s="97" t="s">
        <v>324</v>
      </c>
      <c r="R293" s="98"/>
      <c r="S293" s="36">
        <f t="shared" si="17"/>
        <v>1380.6</v>
      </c>
      <c r="T293" s="37"/>
      <c r="U293" s="38">
        <f t="shared" ref="U293:U356" si="19">S293/1.18</f>
        <v>1170</v>
      </c>
      <c r="V293" s="39"/>
    </row>
    <row r="294" spans="1:22" x14ac:dyDescent="0.2">
      <c r="A294" s="84" t="s">
        <v>21</v>
      </c>
      <c r="B294" s="85">
        <v>2653</v>
      </c>
      <c r="C294" s="113" t="s">
        <v>660</v>
      </c>
      <c r="D294" s="111" t="s">
        <v>661</v>
      </c>
      <c r="E294" s="117">
        <v>1</v>
      </c>
      <c r="F294" s="89" t="s">
        <v>24</v>
      </c>
      <c r="G294" s="90">
        <v>42803</v>
      </c>
      <c r="H294" s="101" t="s">
        <v>662</v>
      </c>
      <c r="I294" s="92"/>
      <c r="J294" s="102"/>
      <c r="K294" s="102"/>
      <c r="L294" s="125">
        <v>50734</v>
      </c>
      <c r="M294" s="95">
        <f t="shared" si="18"/>
        <v>59866.119999999995</v>
      </c>
      <c r="N294" s="70"/>
      <c r="O294" s="96">
        <v>154</v>
      </c>
      <c r="P294" s="83" t="s">
        <v>26</v>
      </c>
      <c r="Q294" s="97" t="s">
        <v>503</v>
      </c>
      <c r="R294" s="98"/>
      <c r="S294" s="36">
        <f t="shared" si="17"/>
        <v>59866.119999999995</v>
      </c>
      <c r="T294" s="37"/>
      <c r="U294" s="38">
        <f t="shared" si="19"/>
        <v>50734</v>
      </c>
      <c r="V294" s="39"/>
    </row>
    <row r="295" spans="1:22" x14ac:dyDescent="0.2">
      <c r="A295" s="84" t="s">
        <v>21</v>
      </c>
      <c r="B295" s="85">
        <v>2654</v>
      </c>
      <c r="C295" s="139" t="s">
        <v>22</v>
      </c>
      <c r="D295" s="111" t="s">
        <v>663</v>
      </c>
      <c r="E295" s="117">
        <v>2</v>
      </c>
      <c r="F295" s="112" t="s">
        <v>24</v>
      </c>
      <c r="G295" s="90">
        <v>42803</v>
      </c>
      <c r="H295" s="101" t="s">
        <v>664</v>
      </c>
      <c r="I295" s="92"/>
      <c r="J295" s="102"/>
      <c r="K295" s="102"/>
      <c r="L295" s="125"/>
      <c r="M295" s="95">
        <f>L295*1.18</f>
        <v>0</v>
      </c>
      <c r="N295" s="70"/>
      <c r="O295" s="102"/>
      <c r="P295" s="118" t="s">
        <v>125</v>
      </c>
      <c r="Q295" s="97"/>
      <c r="R295" s="98" t="s">
        <v>665</v>
      </c>
      <c r="S295" s="36">
        <f t="shared" si="17"/>
        <v>0</v>
      </c>
      <c r="T295" s="37"/>
      <c r="U295" s="38">
        <f>S295/1.18</f>
        <v>0</v>
      </c>
      <c r="V295" s="39"/>
    </row>
    <row r="296" spans="1:22" x14ac:dyDescent="0.2">
      <c r="A296" s="84" t="s">
        <v>21</v>
      </c>
      <c r="B296" s="85">
        <v>2655</v>
      </c>
      <c r="C296" s="139" t="s">
        <v>22</v>
      </c>
      <c r="D296" s="111" t="s">
        <v>663</v>
      </c>
      <c r="E296" s="117">
        <v>2</v>
      </c>
      <c r="F296" s="89" t="s">
        <v>24</v>
      </c>
      <c r="G296" s="90">
        <v>42803</v>
      </c>
      <c r="H296" s="101" t="s">
        <v>666</v>
      </c>
      <c r="I296" s="92"/>
      <c r="J296" s="102"/>
      <c r="K296" s="102"/>
      <c r="L296" s="125"/>
      <c r="M296" s="95">
        <f>L296*1.18</f>
        <v>0</v>
      </c>
      <c r="N296" s="70"/>
      <c r="O296" s="102"/>
      <c r="P296" s="118" t="s">
        <v>125</v>
      </c>
      <c r="Q296" s="97"/>
      <c r="R296" s="98" t="s">
        <v>665</v>
      </c>
      <c r="S296" s="36">
        <f t="shared" si="17"/>
        <v>0</v>
      </c>
      <c r="T296" s="37"/>
      <c r="U296" s="38">
        <f>S296/1.18</f>
        <v>0</v>
      </c>
      <c r="V296" s="39"/>
    </row>
    <row r="297" spans="1:22" x14ac:dyDescent="0.2">
      <c r="A297" s="84" t="s">
        <v>21</v>
      </c>
      <c r="B297" s="85">
        <v>2656</v>
      </c>
      <c r="C297" s="139" t="s">
        <v>22</v>
      </c>
      <c r="D297" s="111" t="s">
        <v>542</v>
      </c>
      <c r="E297" s="117">
        <v>2</v>
      </c>
      <c r="F297" s="112" t="s">
        <v>24</v>
      </c>
      <c r="G297" s="90">
        <v>42803</v>
      </c>
      <c r="H297" s="101" t="s">
        <v>667</v>
      </c>
      <c r="I297" s="92"/>
      <c r="J297" s="102"/>
      <c r="K297" s="102"/>
      <c r="L297" s="125"/>
      <c r="M297" s="95">
        <f>L297*1.18</f>
        <v>0</v>
      </c>
      <c r="N297" s="70"/>
      <c r="O297" s="102"/>
      <c r="P297" s="118" t="s">
        <v>125</v>
      </c>
      <c r="Q297" s="97"/>
      <c r="R297" s="98" t="s">
        <v>665</v>
      </c>
      <c r="S297" s="36">
        <f t="shared" si="17"/>
        <v>0</v>
      </c>
      <c r="T297" s="37"/>
      <c r="U297" s="38">
        <f>S297/1.18</f>
        <v>0</v>
      </c>
      <c r="V297" s="39"/>
    </row>
    <row r="298" spans="1:22" x14ac:dyDescent="0.2">
      <c r="A298" s="84" t="s">
        <v>21</v>
      </c>
      <c r="B298" s="85">
        <v>2657</v>
      </c>
      <c r="C298" s="139" t="s">
        <v>22</v>
      </c>
      <c r="D298" s="111" t="s">
        <v>668</v>
      </c>
      <c r="E298" s="117">
        <v>2</v>
      </c>
      <c r="F298" s="89" t="s">
        <v>24</v>
      </c>
      <c r="G298" s="90">
        <v>42803</v>
      </c>
      <c r="H298" s="101" t="s">
        <v>669</v>
      </c>
      <c r="I298" s="92"/>
      <c r="J298" s="102"/>
      <c r="K298" s="102"/>
      <c r="L298" s="125"/>
      <c r="M298" s="95">
        <f>L298*1.18</f>
        <v>0</v>
      </c>
      <c r="N298" s="70"/>
      <c r="O298" s="102"/>
      <c r="P298" s="118" t="s">
        <v>125</v>
      </c>
      <c r="Q298" s="97"/>
      <c r="R298" s="98" t="s">
        <v>665</v>
      </c>
      <c r="S298" s="36">
        <f t="shared" si="17"/>
        <v>0</v>
      </c>
      <c r="T298" s="37"/>
      <c r="U298" s="38">
        <f>S298/1.18</f>
        <v>0</v>
      </c>
      <c r="V298" s="39"/>
    </row>
    <row r="299" spans="1:22" x14ac:dyDescent="0.2">
      <c r="A299" s="84" t="s">
        <v>113</v>
      </c>
      <c r="B299" s="85">
        <v>2658</v>
      </c>
      <c r="C299" s="113" t="s">
        <v>301</v>
      </c>
      <c r="D299" s="111" t="s">
        <v>670</v>
      </c>
      <c r="E299" s="117">
        <v>1</v>
      </c>
      <c r="F299" s="112" t="s">
        <v>24</v>
      </c>
      <c r="G299" s="90">
        <v>42803</v>
      </c>
      <c r="H299" s="91" t="s">
        <v>116</v>
      </c>
      <c r="I299" s="116" t="s">
        <v>146</v>
      </c>
      <c r="J299" s="102" t="s">
        <v>671</v>
      </c>
      <c r="K299" s="102"/>
      <c r="L299" s="125">
        <v>640</v>
      </c>
      <c r="M299" s="95">
        <f t="shared" si="18"/>
        <v>755.19999999999993</v>
      </c>
      <c r="N299" s="128" t="s">
        <v>121</v>
      </c>
      <c r="O299" s="96"/>
      <c r="P299" s="83" t="s">
        <v>26</v>
      </c>
      <c r="Q299" s="97" t="s">
        <v>342</v>
      </c>
      <c r="R299" s="98"/>
      <c r="S299" s="36">
        <f t="shared" si="17"/>
        <v>755.19999999999993</v>
      </c>
      <c r="T299" s="37"/>
      <c r="U299" s="38">
        <f t="shared" si="19"/>
        <v>640</v>
      </c>
      <c r="V299" s="39"/>
    </row>
    <row r="300" spans="1:22" x14ac:dyDescent="0.2">
      <c r="A300" s="84" t="s">
        <v>113</v>
      </c>
      <c r="B300" s="85">
        <v>2659</v>
      </c>
      <c r="C300" s="113" t="s">
        <v>301</v>
      </c>
      <c r="D300" s="111" t="s">
        <v>672</v>
      </c>
      <c r="E300" s="117">
        <v>1</v>
      </c>
      <c r="F300" s="89" t="s">
        <v>24</v>
      </c>
      <c r="G300" s="90">
        <v>42803</v>
      </c>
      <c r="H300" s="91" t="s">
        <v>116</v>
      </c>
      <c r="I300" s="116" t="s">
        <v>146</v>
      </c>
      <c r="J300" s="102">
        <v>2.5</v>
      </c>
      <c r="K300" s="102"/>
      <c r="L300" s="125">
        <v>1550</v>
      </c>
      <c r="M300" s="95">
        <f t="shared" si="18"/>
        <v>1829</v>
      </c>
      <c r="N300" s="128" t="s">
        <v>121</v>
      </c>
      <c r="O300" s="96"/>
      <c r="P300" s="83" t="s">
        <v>26</v>
      </c>
      <c r="Q300" s="97" t="s">
        <v>503</v>
      </c>
      <c r="R300" s="98"/>
      <c r="S300" s="36">
        <f t="shared" si="17"/>
        <v>1829</v>
      </c>
      <c r="T300" s="37"/>
      <c r="U300" s="38">
        <f t="shared" si="19"/>
        <v>1550</v>
      </c>
      <c r="V300" s="39"/>
    </row>
    <row r="301" spans="1:22" x14ac:dyDescent="0.2">
      <c r="A301" s="84" t="s">
        <v>113</v>
      </c>
      <c r="B301" s="85">
        <v>2660</v>
      </c>
      <c r="C301" s="113" t="s">
        <v>301</v>
      </c>
      <c r="D301" s="111" t="s">
        <v>673</v>
      </c>
      <c r="E301" s="117">
        <v>2</v>
      </c>
      <c r="F301" s="112" t="s">
        <v>24</v>
      </c>
      <c r="G301" s="90">
        <v>42803</v>
      </c>
      <c r="H301" s="101" t="s">
        <v>120</v>
      </c>
      <c r="I301" s="92"/>
      <c r="J301" s="102">
        <v>0.8</v>
      </c>
      <c r="K301" s="102"/>
      <c r="L301" s="125">
        <v>510</v>
      </c>
      <c r="M301" s="95">
        <f t="shared" si="18"/>
        <v>601.79999999999995</v>
      </c>
      <c r="N301" s="128" t="s">
        <v>121</v>
      </c>
      <c r="O301" s="96"/>
      <c r="P301" s="83" t="s">
        <v>26</v>
      </c>
      <c r="Q301" s="97" t="s">
        <v>324</v>
      </c>
      <c r="R301" s="98"/>
      <c r="S301" s="36">
        <f t="shared" si="17"/>
        <v>1203.5999999999999</v>
      </c>
      <c r="T301" s="37"/>
      <c r="U301" s="38">
        <f t="shared" si="19"/>
        <v>1020</v>
      </c>
      <c r="V301" s="39"/>
    </row>
    <row r="302" spans="1:22" x14ac:dyDescent="0.2">
      <c r="A302" s="84" t="s">
        <v>21</v>
      </c>
      <c r="B302" s="85">
        <v>2661</v>
      </c>
      <c r="C302" s="113" t="s">
        <v>22</v>
      </c>
      <c r="D302" s="111" t="s">
        <v>674</v>
      </c>
      <c r="E302" s="117">
        <v>2</v>
      </c>
      <c r="F302" s="89" t="s">
        <v>24</v>
      </c>
      <c r="G302" s="90">
        <v>42804</v>
      </c>
      <c r="H302" s="101" t="s">
        <v>675</v>
      </c>
      <c r="I302" s="92"/>
      <c r="J302" s="102"/>
      <c r="K302" s="102"/>
      <c r="L302" s="166">
        <v>66059</v>
      </c>
      <c r="M302" s="95">
        <f t="shared" si="18"/>
        <v>77949.62</v>
      </c>
      <c r="N302" s="70"/>
      <c r="O302" s="96">
        <v>228</v>
      </c>
      <c r="P302" s="83" t="s">
        <v>26</v>
      </c>
      <c r="Q302" s="97" t="s">
        <v>324</v>
      </c>
      <c r="R302" s="98" t="s">
        <v>676</v>
      </c>
      <c r="S302" s="36">
        <f t="shared" si="17"/>
        <v>155899.24</v>
      </c>
      <c r="T302" s="37"/>
      <c r="U302" s="38">
        <f t="shared" si="19"/>
        <v>132118</v>
      </c>
      <c r="V302" s="39"/>
    </row>
    <row r="303" spans="1:22" x14ac:dyDescent="0.2">
      <c r="A303" s="84" t="s">
        <v>21</v>
      </c>
      <c r="B303" s="85">
        <v>2662</v>
      </c>
      <c r="C303" s="139" t="s">
        <v>22</v>
      </c>
      <c r="D303" s="111" t="s">
        <v>677</v>
      </c>
      <c r="E303" s="117">
        <v>1</v>
      </c>
      <c r="F303" s="112" t="s">
        <v>24</v>
      </c>
      <c r="G303" s="90">
        <v>42804</v>
      </c>
      <c r="H303" s="101" t="s">
        <v>675</v>
      </c>
      <c r="I303" s="92"/>
      <c r="J303" s="102"/>
      <c r="K303" s="102"/>
      <c r="L303" s="125">
        <v>40821</v>
      </c>
      <c r="M303" s="95">
        <f t="shared" si="18"/>
        <v>48168.78</v>
      </c>
      <c r="N303" s="70"/>
      <c r="O303" s="96">
        <v>228</v>
      </c>
      <c r="P303" s="83" t="s">
        <v>26</v>
      </c>
      <c r="Q303" s="97" t="s">
        <v>324</v>
      </c>
      <c r="R303" s="98" t="s">
        <v>676</v>
      </c>
      <c r="S303" s="36">
        <f t="shared" si="17"/>
        <v>48168.78</v>
      </c>
      <c r="T303" s="37"/>
      <c r="U303" s="38">
        <f t="shared" si="19"/>
        <v>40821</v>
      </c>
      <c r="V303" s="39"/>
    </row>
    <row r="304" spans="1:22" x14ac:dyDescent="0.2">
      <c r="A304" s="84" t="s">
        <v>21</v>
      </c>
      <c r="B304" s="85">
        <v>2663</v>
      </c>
      <c r="C304" s="139" t="s">
        <v>22</v>
      </c>
      <c r="D304" s="111" t="s">
        <v>678</v>
      </c>
      <c r="E304" s="117">
        <v>1</v>
      </c>
      <c r="F304" s="89" t="s">
        <v>24</v>
      </c>
      <c r="G304" s="90">
        <v>42804</v>
      </c>
      <c r="H304" s="101" t="s">
        <v>679</v>
      </c>
      <c r="I304" s="92"/>
      <c r="J304" s="102"/>
      <c r="K304" s="102"/>
      <c r="L304" s="125">
        <v>56281</v>
      </c>
      <c r="M304" s="95">
        <f t="shared" si="18"/>
        <v>66411.58</v>
      </c>
      <c r="N304" s="70"/>
      <c r="O304" s="96">
        <v>228</v>
      </c>
      <c r="P304" s="83" t="s">
        <v>26</v>
      </c>
      <c r="Q304" s="97" t="s">
        <v>324</v>
      </c>
      <c r="R304" s="98" t="s">
        <v>676</v>
      </c>
      <c r="S304" s="36">
        <f t="shared" si="17"/>
        <v>66411.58</v>
      </c>
      <c r="T304" s="37"/>
      <c r="U304" s="38">
        <f t="shared" si="19"/>
        <v>56281.000000000007</v>
      </c>
      <c r="V304" s="39"/>
    </row>
    <row r="305" spans="1:22" x14ac:dyDescent="0.2">
      <c r="A305" s="84" t="s">
        <v>21</v>
      </c>
      <c r="B305" s="85">
        <v>2664</v>
      </c>
      <c r="C305" s="139" t="s">
        <v>22</v>
      </c>
      <c r="D305" s="111" t="s">
        <v>680</v>
      </c>
      <c r="E305" s="117">
        <v>2</v>
      </c>
      <c r="F305" s="112" t="s">
        <v>24</v>
      </c>
      <c r="G305" s="90">
        <v>42804</v>
      </c>
      <c r="H305" s="101" t="s">
        <v>679</v>
      </c>
      <c r="I305" s="92"/>
      <c r="J305" s="102"/>
      <c r="K305" s="102"/>
      <c r="L305" s="125"/>
      <c r="M305" s="95">
        <f t="shared" si="18"/>
        <v>0</v>
      </c>
      <c r="N305" s="70"/>
      <c r="O305" s="96">
        <v>228</v>
      </c>
      <c r="P305" s="83" t="s">
        <v>26</v>
      </c>
      <c r="Q305" s="97" t="s">
        <v>324</v>
      </c>
      <c r="R305" s="98" t="s">
        <v>676</v>
      </c>
      <c r="S305" s="36">
        <f t="shared" si="17"/>
        <v>0</v>
      </c>
      <c r="T305" s="37"/>
      <c r="U305" s="38">
        <f t="shared" si="19"/>
        <v>0</v>
      </c>
      <c r="V305" s="39"/>
    </row>
    <row r="306" spans="1:22" x14ac:dyDescent="0.2">
      <c r="A306" s="84" t="s">
        <v>21</v>
      </c>
      <c r="B306" s="85">
        <v>2665</v>
      </c>
      <c r="C306" s="139" t="s">
        <v>22</v>
      </c>
      <c r="D306" s="111" t="s">
        <v>681</v>
      </c>
      <c r="E306" s="117">
        <v>5</v>
      </c>
      <c r="F306" s="89" t="s">
        <v>24</v>
      </c>
      <c r="G306" s="90">
        <v>42804</v>
      </c>
      <c r="H306" s="101" t="s">
        <v>682</v>
      </c>
      <c r="I306" s="92"/>
      <c r="J306" s="102"/>
      <c r="K306" s="102"/>
      <c r="L306" s="125">
        <v>7762.5</v>
      </c>
      <c r="M306" s="95">
        <f t="shared" si="18"/>
        <v>9159.75</v>
      </c>
      <c r="N306" s="70"/>
      <c r="O306" s="96">
        <v>228</v>
      </c>
      <c r="P306" s="83" t="s">
        <v>26</v>
      </c>
      <c r="Q306" s="97" t="s">
        <v>324</v>
      </c>
      <c r="R306" s="98" t="s">
        <v>676</v>
      </c>
      <c r="S306" s="36">
        <f t="shared" si="17"/>
        <v>45798.75</v>
      </c>
      <c r="T306" s="37"/>
      <c r="U306" s="38">
        <f t="shared" si="19"/>
        <v>38812.5</v>
      </c>
      <c r="V306" s="39"/>
    </row>
    <row r="307" spans="1:22" x14ac:dyDescent="0.2">
      <c r="A307" s="84" t="s">
        <v>21</v>
      </c>
      <c r="B307" s="85">
        <v>2666</v>
      </c>
      <c r="C307" s="139" t="s">
        <v>22</v>
      </c>
      <c r="D307" s="111" t="s">
        <v>683</v>
      </c>
      <c r="E307" s="117">
        <v>5</v>
      </c>
      <c r="F307" s="112" t="s">
        <v>24</v>
      </c>
      <c r="G307" s="90">
        <v>42804</v>
      </c>
      <c r="H307" s="101" t="s">
        <v>684</v>
      </c>
      <c r="I307" s="92"/>
      <c r="J307" s="102"/>
      <c r="K307" s="102"/>
      <c r="L307" s="125">
        <v>6785</v>
      </c>
      <c r="M307" s="95">
        <f t="shared" si="18"/>
        <v>8006.2999999999993</v>
      </c>
      <c r="N307" s="70"/>
      <c r="O307" s="96">
        <v>228</v>
      </c>
      <c r="P307" s="83" t="s">
        <v>26</v>
      </c>
      <c r="Q307" s="97" t="s">
        <v>324</v>
      </c>
      <c r="R307" s="98" t="s">
        <v>676</v>
      </c>
      <c r="S307" s="36">
        <f t="shared" si="17"/>
        <v>40031.5</v>
      </c>
      <c r="T307" s="37"/>
      <c r="U307" s="38">
        <f t="shared" si="19"/>
        <v>33925</v>
      </c>
      <c r="V307" s="39"/>
    </row>
    <row r="308" spans="1:22" x14ac:dyDescent="0.2">
      <c r="A308" s="84" t="s">
        <v>21</v>
      </c>
      <c r="B308" s="85">
        <v>2667</v>
      </c>
      <c r="C308" s="139" t="s">
        <v>22</v>
      </c>
      <c r="D308" s="111" t="s">
        <v>685</v>
      </c>
      <c r="E308" s="117">
        <v>1</v>
      </c>
      <c r="F308" s="89" t="s">
        <v>24</v>
      </c>
      <c r="G308" s="90">
        <v>42804</v>
      </c>
      <c r="H308" s="101" t="s">
        <v>686</v>
      </c>
      <c r="I308" s="92"/>
      <c r="J308" s="102"/>
      <c r="K308" s="102"/>
      <c r="L308" s="125">
        <v>56267</v>
      </c>
      <c r="M308" s="95">
        <f t="shared" si="18"/>
        <v>66395.06</v>
      </c>
      <c r="N308" s="70"/>
      <c r="O308" s="96">
        <v>228</v>
      </c>
      <c r="P308" s="83" t="s">
        <v>26</v>
      </c>
      <c r="Q308" s="97" t="s">
        <v>324</v>
      </c>
      <c r="R308" s="98" t="s">
        <v>676</v>
      </c>
      <c r="S308" s="36">
        <f t="shared" si="17"/>
        <v>66395.06</v>
      </c>
      <c r="T308" s="37"/>
      <c r="U308" s="38">
        <f t="shared" si="19"/>
        <v>56267</v>
      </c>
      <c r="V308" s="39"/>
    </row>
    <row r="309" spans="1:22" x14ac:dyDescent="0.2">
      <c r="A309" s="84" t="s">
        <v>21</v>
      </c>
      <c r="B309" s="85">
        <v>2668</v>
      </c>
      <c r="C309" s="139" t="s">
        <v>22</v>
      </c>
      <c r="D309" s="111" t="s">
        <v>687</v>
      </c>
      <c r="E309" s="117">
        <v>1</v>
      </c>
      <c r="F309" s="112" t="s">
        <v>24</v>
      </c>
      <c r="G309" s="90">
        <v>42804</v>
      </c>
      <c r="H309" s="101" t="s">
        <v>688</v>
      </c>
      <c r="I309" s="92"/>
      <c r="J309" s="102"/>
      <c r="K309" s="102"/>
      <c r="L309" s="125">
        <v>16914</v>
      </c>
      <c r="M309" s="95">
        <f t="shared" si="18"/>
        <v>19958.52</v>
      </c>
      <c r="N309" s="70"/>
      <c r="O309" s="96">
        <v>228</v>
      </c>
      <c r="P309" s="83" t="s">
        <v>26</v>
      </c>
      <c r="Q309" s="97" t="s">
        <v>324</v>
      </c>
      <c r="R309" s="98" t="s">
        <v>676</v>
      </c>
      <c r="S309" s="36">
        <f t="shared" si="17"/>
        <v>19958.52</v>
      </c>
      <c r="T309" s="37"/>
      <c r="U309" s="38">
        <f t="shared" si="19"/>
        <v>16914</v>
      </c>
      <c r="V309" s="39"/>
    </row>
    <row r="310" spans="1:22" x14ac:dyDescent="0.2">
      <c r="A310" s="84" t="s">
        <v>21</v>
      </c>
      <c r="B310" s="85">
        <v>2669</v>
      </c>
      <c r="C310" s="139" t="s">
        <v>22</v>
      </c>
      <c r="D310" s="111" t="s">
        <v>689</v>
      </c>
      <c r="E310" s="117">
        <v>3</v>
      </c>
      <c r="F310" s="89" t="s">
        <v>24</v>
      </c>
      <c r="G310" s="90">
        <v>42804</v>
      </c>
      <c r="H310" s="101" t="s">
        <v>679</v>
      </c>
      <c r="I310" s="92"/>
      <c r="J310" s="102"/>
      <c r="K310" s="102"/>
      <c r="L310" s="125">
        <v>53144.5</v>
      </c>
      <c r="M310" s="95">
        <f t="shared" si="18"/>
        <v>62710.509999999995</v>
      </c>
      <c r="N310" s="70"/>
      <c r="O310" s="96">
        <v>228</v>
      </c>
      <c r="P310" s="83" t="s">
        <v>26</v>
      </c>
      <c r="Q310" s="97" t="s">
        <v>324</v>
      </c>
      <c r="R310" s="98" t="s">
        <v>676</v>
      </c>
      <c r="S310" s="36">
        <f t="shared" si="17"/>
        <v>188131.52999999997</v>
      </c>
      <c r="T310" s="37"/>
      <c r="U310" s="38">
        <f t="shared" si="19"/>
        <v>159433.49999999997</v>
      </c>
      <c r="V310" s="39"/>
    </row>
    <row r="311" spans="1:22" x14ac:dyDescent="0.2">
      <c r="A311" s="84" t="s">
        <v>21</v>
      </c>
      <c r="B311" s="85">
        <v>2670</v>
      </c>
      <c r="C311" s="139" t="s">
        <v>22</v>
      </c>
      <c r="D311" s="111" t="s">
        <v>681</v>
      </c>
      <c r="E311" s="117">
        <v>3</v>
      </c>
      <c r="F311" s="112" t="s">
        <v>24</v>
      </c>
      <c r="G311" s="90">
        <v>42804</v>
      </c>
      <c r="H311" s="101" t="s">
        <v>682</v>
      </c>
      <c r="I311" s="92"/>
      <c r="J311" s="102"/>
      <c r="K311" s="102"/>
      <c r="L311" s="125">
        <v>7762.5</v>
      </c>
      <c r="M311" s="95">
        <f t="shared" si="18"/>
        <v>9159.75</v>
      </c>
      <c r="N311" s="70"/>
      <c r="O311" s="96">
        <v>228</v>
      </c>
      <c r="P311" s="83" t="s">
        <v>26</v>
      </c>
      <c r="Q311" s="97" t="s">
        <v>324</v>
      </c>
      <c r="R311" s="98" t="s">
        <v>676</v>
      </c>
      <c r="S311" s="36">
        <f t="shared" si="17"/>
        <v>27479.25</v>
      </c>
      <c r="T311" s="37"/>
      <c r="U311" s="38">
        <f t="shared" si="19"/>
        <v>23287.5</v>
      </c>
      <c r="V311" s="39"/>
    </row>
    <row r="312" spans="1:22" x14ac:dyDescent="0.2">
      <c r="A312" s="84" t="s">
        <v>21</v>
      </c>
      <c r="B312" s="85">
        <v>2671</v>
      </c>
      <c r="C312" s="113" t="s">
        <v>118</v>
      </c>
      <c r="D312" s="87" t="s">
        <v>361</v>
      </c>
      <c r="E312" s="100">
        <v>2</v>
      </c>
      <c r="F312" s="89" t="s">
        <v>24</v>
      </c>
      <c r="G312" s="90">
        <v>42804</v>
      </c>
      <c r="H312" s="86" t="s">
        <v>362</v>
      </c>
      <c r="I312" s="92" t="s">
        <v>363</v>
      </c>
      <c r="J312" s="102"/>
      <c r="K312" s="102">
        <v>0.4</v>
      </c>
      <c r="L312" s="115">
        <v>450</v>
      </c>
      <c r="M312" s="95">
        <f t="shared" si="18"/>
        <v>531</v>
      </c>
      <c r="N312" s="70"/>
      <c r="O312" s="96">
        <v>160</v>
      </c>
      <c r="P312" s="83" t="s">
        <v>26</v>
      </c>
      <c r="Q312" s="97" t="s">
        <v>324</v>
      </c>
      <c r="R312" s="98" t="s">
        <v>690</v>
      </c>
      <c r="S312" s="36">
        <f t="shared" si="17"/>
        <v>1062</v>
      </c>
      <c r="T312" s="37"/>
      <c r="U312" s="38">
        <f t="shared" si="19"/>
        <v>900</v>
      </c>
      <c r="V312" s="39"/>
    </row>
    <row r="313" spans="1:22" x14ac:dyDescent="0.2">
      <c r="A313" s="84" t="s">
        <v>21</v>
      </c>
      <c r="B313" s="85">
        <v>2672</v>
      </c>
      <c r="C313" s="113" t="s">
        <v>118</v>
      </c>
      <c r="D313" s="87" t="s">
        <v>365</v>
      </c>
      <c r="E313" s="100">
        <v>2</v>
      </c>
      <c r="F313" s="112" t="s">
        <v>24</v>
      </c>
      <c r="G313" s="90">
        <v>42804</v>
      </c>
      <c r="H313" s="101" t="s">
        <v>366</v>
      </c>
      <c r="I313" s="92" t="s">
        <v>367</v>
      </c>
      <c r="J313" s="93"/>
      <c r="K313" s="93">
        <v>0.5</v>
      </c>
      <c r="L313" s="105">
        <v>400</v>
      </c>
      <c r="M313" s="95">
        <f t="shared" si="18"/>
        <v>472</v>
      </c>
      <c r="N313" s="70"/>
      <c r="O313" s="96">
        <v>160</v>
      </c>
      <c r="P313" s="83" t="s">
        <v>26</v>
      </c>
      <c r="Q313" s="97" t="s">
        <v>324</v>
      </c>
      <c r="R313" s="98" t="s">
        <v>690</v>
      </c>
      <c r="S313" s="36">
        <f t="shared" si="17"/>
        <v>944</v>
      </c>
      <c r="T313" s="37"/>
      <c r="U313" s="38">
        <f t="shared" si="19"/>
        <v>800</v>
      </c>
      <c r="V313" s="39"/>
    </row>
    <row r="314" spans="1:22" x14ac:dyDescent="0.2">
      <c r="A314" s="84" t="s">
        <v>21</v>
      </c>
      <c r="B314" s="85">
        <v>2673</v>
      </c>
      <c r="C314" s="113" t="s">
        <v>22</v>
      </c>
      <c r="D314" s="111" t="s">
        <v>691</v>
      </c>
      <c r="E314" s="117">
        <v>1</v>
      </c>
      <c r="F314" s="89" t="s">
        <v>24</v>
      </c>
      <c r="G314" s="90">
        <v>42807</v>
      </c>
      <c r="H314" s="101" t="s">
        <v>692</v>
      </c>
      <c r="I314" s="92"/>
      <c r="J314" s="102"/>
      <c r="K314" s="102"/>
      <c r="L314" s="125">
        <v>5684.5</v>
      </c>
      <c r="M314" s="95">
        <f t="shared" si="18"/>
        <v>6707.71</v>
      </c>
      <c r="N314" s="70"/>
      <c r="O314" s="96">
        <v>163</v>
      </c>
      <c r="P314" s="83" t="s">
        <v>26</v>
      </c>
      <c r="Q314" s="97" t="s">
        <v>324</v>
      </c>
      <c r="R314" s="98" t="s">
        <v>693</v>
      </c>
      <c r="S314" s="36">
        <f t="shared" si="17"/>
        <v>6707.71</v>
      </c>
      <c r="T314" s="37"/>
      <c r="U314" s="38">
        <f t="shared" si="19"/>
        <v>5684.5</v>
      </c>
      <c r="V314" s="39"/>
    </row>
    <row r="315" spans="1:22" x14ac:dyDescent="0.2">
      <c r="A315" s="84" t="s">
        <v>21</v>
      </c>
      <c r="B315" s="85">
        <v>2674</v>
      </c>
      <c r="C315" s="139" t="s">
        <v>22</v>
      </c>
      <c r="D315" s="111" t="s">
        <v>694</v>
      </c>
      <c r="E315" s="117">
        <v>1</v>
      </c>
      <c r="F315" s="112" t="s">
        <v>24</v>
      </c>
      <c r="G315" s="90">
        <v>42807</v>
      </c>
      <c r="H315" s="101" t="s">
        <v>692</v>
      </c>
      <c r="I315" s="92"/>
      <c r="J315" s="102"/>
      <c r="K315" s="102"/>
      <c r="L315" s="125">
        <v>5793</v>
      </c>
      <c r="M315" s="95">
        <f t="shared" si="18"/>
        <v>6835.74</v>
      </c>
      <c r="N315" s="70"/>
      <c r="O315" s="96">
        <v>163</v>
      </c>
      <c r="P315" s="83" t="s">
        <v>26</v>
      </c>
      <c r="Q315" s="97" t="s">
        <v>342</v>
      </c>
      <c r="R315" s="98" t="s">
        <v>693</v>
      </c>
      <c r="S315" s="36">
        <f t="shared" si="17"/>
        <v>6835.74</v>
      </c>
      <c r="T315" s="37"/>
      <c r="U315" s="38">
        <f t="shared" si="19"/>
        <v>5793</v>
      </c>
      <c r="V315" s="39"/>
    </row>
    <row r="316" spans="1:22" x14ac:dyDescent="0.2">
      <c r="A316" s="84" t="s">
        <v>21</v>
      </c>
      <c r="B316" s="85">
        <v>2675</v>
      </c>
      <c r="C316" s="113" t="s">
        <v>22</v>
      </c>
      <c r="D316" s="111" t="s">
        <v>695</v>
      </c>
      <c r="E316" s="117">
        <v>4</v>
      </c>
      <c r="F316" s="89" t="s">
        <v>24</v>
      </c>
      <c r="G316" s="90">
        <v>42807</v>
      </c>
      <c r="H316" s="101" t="s">
        <v>696</v>
      </c>
      <c r="I316" s="92"/>
      <c r="J316" s="102"/>
      <c r="K316" s="102"/>
      <c r="L316" s="125">
        <v>2476.3000000000002</v>
      </c>
      <c r="M316" s="95">
        <f t="shared" si="18"/>
        <v>2922.0340000000001</v>
      </c>
      <c r="N316" s="70"/>
      <c r="O316" s="96">
        <v>163</v>
      </c>
      <c r="P316" s="83" t="s">
        <v>26</v>
      </c>
      <c r="Q316" s="97" t="s">
        <v>324</v>
      </c>
      <c r="R316" s="98" t="s">
        <v>693</v>
      </c>
      <c r="S316" s="36">
        <f t="shared" si="17"/>
        <v>11688.136</v>
      </c>
      <c r="T316" s="37"/>
      <c r="U316" s="38">
        <f t="shared" si="19"/>
        <v>9905.2000000000007</v>
      </c>
      <c r="V316" s="39"/>
    </row>
    <row r="317" spans="1:22" x14ac:dyDescent="0.2">
      <c r="A317" s="84" t="s">
        <v>21</v>
      </c>
      <c r="B317" s="85">
        <v>2676</v>
      </c>
      <c r="C317" s="139" t="s">
        <v>22</v>
      </c>
      <c r="D317" s="111" t="s">
        <v>697</v>
      </c>
      <c r="E317" s="117">
        <v>1</v>
      </c>
      <c r="F317" s="112" t="s">
        <v>24</v>
      </c>
      <c r="G317" s="90">
        <v>42807</v>
      </c>
      <c r="H317" s="101" t="s">
        <v>692</v>
      </c>
      <c r="I317" s="92"/>
      <c r="J317" s="102"/>
      <c r="K317" s="102"/>
      <c r="L317" s="125">
        <v>6916.5</v>
      </c>
      <c r="M317" s="95">
        <f t="shared" si="18"/>
        <v>8161.4699999999993</v>
      </c>
      <c r="N317" s="70"/>
      <c r="O317" s="96">
        <v>163</v>
      </c>
      <c r="P317" s="83" t="s">
        <v>26</v>
      </c>
      <c r="Q317" s="97" t="s">
        <v>324</v>
      </c>
      <c r="R317" s="98" t="s">
        <v>693</v>
      </c>
      <c r="S317" s="36">
        <f t="shared" si="17"/>
        <v>8161.4699999999993</v>
      </c>
      <c r="T317" s="37"/>
      <c r="U317" s="38">
        <f t="shared" si="19"/>
        <v>6916.5</v>
      </c>
      <c r="V317" s="39"/>
    </row>
    <row r="318" spans="1:22" x14ac:dyDescent="0.2">
      <c r="A318" s="84" t="s">
        <v>21</v>
      </c>
      <c r="B318" s="85">
        <v>2677</v>
      </c>
      <c r="C318" s="113" t="s">
        <v>22</v>
      </c>
      <c r="D318" s="111" t="s">
        <v>698</v>
      </c>
      <c r="E318" s="117">
        <v>2</v>
      </c>
      <c r="F318" s="89" t="s">
        <v>24</v>
      </c>
      <c r="G318" s="90">
        <v>42807</v>
      </c>
      <c r="H318" s="101" t="s">
        <v>699</v>
      </c>
      <c r="I318" s="92"/>
      <c r="J318" s="102"/>
      <c r="K318" s="102"/>
      <c r="L318" s="125"/>
      <c r="M318" s="95">
        <f t="shared" si="18"/>
        <v>0</v>
      </c>
      <c r="N318" s="70"/>
      <c r="O318" s="96"/>
      <c r="P318" s="83" t="s">
        <v>26</v>
      </c>
      <c r="Q318" s="97" t="s">
        <v>503</v>
      </c>
      <c r="R318" s="98" t="s">
        <v>700</v>
      </c>
      <c r="S318" s="36">
        <f t="shared" si="17"/>
        <v>0</v>
      </c>
      <c r="T318" s="37"/>
      <c r="U318" s="38">
        <f t="shared" si="19"/>
        <v>0</v>
      </c>
      <c r="V318" s="39"/>
    </row>
    <row r="319" spans="1:22" x14ac:dyDescent="0.2">
      <c r="A319" s="84" t="s">
        <v>113</v>
      </c>
      <c r="B319" s="85">
        <v>2678</v>
      </c>
      <c r="C319" s="139" t="s">
        <v>147</v>
      </c>
      <c r="D319" s="111" t="s">
        <v>701</v>
      </c>
      <c r="E319" s="117">
        <v>1</v>
      </c>
      <c r="F319" s="112" t="s">
        <v>24</v>
      </c>
      <c r="G319" s="90">
        <v>42808</v>
      </c>
      <c r="H319" s="101" t="s">
        <v>120</v>
      </c>
      <c r="I319" s="92" t="s">
        <v>702</v>
      </c>
      <c r="J319" s="102">
        <v>3</v>
      </c>
      <c r="K319" s="102">
        <v>2.5</v>
      </c>
      <c r="L319" s="125">
        <v>2000</v>
      </c>
      <c r="M319" s="95">
        <f t="shared" si="18"/>
        <v>2360</v>
      </c>
      <c r="N319" s="70"/>
      <c r="O319" s="96">
        <v>227</v>
      </c>
      <c r="P319" s="83" t="s">
        <v>26</v>
      </c>
      <c r="Q319" s="97" t="s">
        <v>324</v>
      </c>
      <c r="R319" s="98"/>
      <c r="S319" s="36">
        <f t="shared" si="17"/>
        <v>2360</v>
      </c>
      <c r="T319" s="37"/>
      <c r="U319" s="38">
        <f t="shared" si="19"/>
        <v>2000</v>
      </c>
      <c r="V319" s="39"/>
    </row>
    <row r="320" spans="1:22" x14ac:dyDescent="0.2">
      <c r="A320" s="84" t="s">
        <v>113</v>
      </c>
      <c r="B320" s="85">
        <v>2679</v>
      </c>
      <c r="C320" s="113" t="s">
        <v>703</v>
      </c>
      <c r="D320" s="111" t="s">
        <v>704</v>
      </c>
      <c r="E320" s="117">
        <v>3</v>
      </c>
      <c r="F320" s="89" t="s">
        <v>24</v>
      </c>
      <c r="G320" s="90">
        <v>42808</v>
      </c>
      <c r="H320" s="91" t="s">
        <v>116</v>
      </c>
      <c r="I320" s="92" t="s">
        <v>705</v>
      </c>
      <c r="J320" s="102">
        <v>2</v>
      </c>
      <c r="K320" s="102">
        <v>28.5</v>
      </c>
      <c r="L320" s="125">
        <v>2600</v>
      </c>
      <c r="M320" s="95">
        <f t="shared" si="18"/>
        <v>3068</v>
      </c>
      <c r="N320" s="70"/>
      <c r="O320" s="163">
        <v>164</v>
      </c>
      <c r="P320" s="129" t="s">
        <v>125</v>
      </c>
      <c r="Q320" s="97"/>
      <c r="R320" s="98"/>
      <c r="S320" s="36">
        <f t="shared" si="17"/>
        <v>9204</v>
      </c>
      <c r="T320" s="37"/>
      <c r="U320" s="38">
        <f t="shared" si="19"/>
        <v>7800</v>
      </c>
      <c r="V320" s="39"/>
    </row>
    <row r="321" spans="1:22" x14ac:dyDescent="0.2">
      <c r="A321" s="84" t="s">
        <v>113</v>
      </c>
      <c r="B321" s="85">
        <v>2680</v>
      </c>
      <c r="C321" s="113" t="s">
        <v>703</v>
      </c>
      <c r="D321" s="111" t="s">
        <v>706</v>
      </c>
      <c r="E321" s="117">
        <v>1</v>
      </c>
      <c r="F321" s="112" t="s">
        <v>24</v>
      </c>
      <c r="G321" s="90">
        <v>42808</v>
      </c>
      <c r="H321" s="91" t="s">
        <v>116</v>
      </c>
      <c r="I321" s="92" t="s">
        <v>705</v>
      </c>
      <c r="J321" s="102">
        <v>2</v>
      </c>
      <c r="K321" s="102">
        <v>36</v>
      </c>
      <c r="L321" s="125">
        <v>3000</v>
      </c>
      <c r="M321" s="95">
        <f t="shared" si="18"/>
        <v>3540</v>
      </c>
      <c r="N321" s="70"/>
      <c r="O321" s="163">
        <v>164</v>
      </c>
      <c r="P321" s="129" t="s">
        <v>125</v>
      </c>
      <c r="Q321" s="97"/>
      <c r="R321" s="98"/>
      <c r="S321" s="36">
        <f t="shared" si="17"/>
        <v>3540</v>
      </c>
      <c r="T321" s="37"/>
      <c r="U321" s="38">
        <f t="shared" si="19"/>
        <v>3000</v>
      </c>
      <c r="V321" s="39"/>
    </row>
    <row r="322" spans="1:22" x14ac:dyDescent="0.2">
      <c r="A322" s="84" t="s">
        <v>113</v>
      </c>
      <c r="B322" s="85">
        <v>2681</v>
      </c>
      <c r="C322" s="113" t="s">
        <v>703</v>
      </c>
      <c r="D322" s="111" t="s">
        <v>707</v>
      </c>
      <c r="E322" s="117">
        <v>4</v>
      </c>
      <c r="F322" s="89" t="s">
        <v>24</v>
      </c>
      <c r="G322" s="90">
        <v>42808</v>
      </c>
      <c r="H322" s="91" t="s">
        <v>116</v>
      </c>
      <c r="I322" s="92" t="s">
        <v>705</v>
      </c>
      <c r="J322" s="102">
        <v>2.5</v>
      </c>
      <c r="K322" s="102">
        <v>59</v>
      </c>
      <c r="L322" s="125">
        <v>4350</v>
      </c>
      <c r="M322" s="95">
        <f t="shared" si="18"/>
        <v>5133</v>
      </c>
      <c r="N322" s="70"/>
      <c r="O322" s="163">
        <v>164</v>
      </c>
      <c r="P322" s="129" t="s">
        <v>125</v>
      </c>
      <c r="Q322" s="97"/>
      <c r="R322" s="98"/>
      <c r="S322" s="36">
        <f t="shared" si="17"/>
        <v>20532</v>
      </c>
      <c r="T322" s="37"/>
      <c r="U322" s="38">
        <f t="shared" si="19"/>
        <v>17400</v>
      </c>
      <c r="V322" s="39"/>
    </row>
    <row r="323" spans="1:22" x14ac:dyDescent="0.2">
      <c r="A323" s="84" t="s">
        <v>113</v>
      </c>
      <c r="B323" s="85">
        <v>2682</v>
      </c>
      <c r="C323" s="113" t="s">
        <v>703</v>
      </c>
      <c r="D323" s="111" t="s">
        <v>708</v>
      </c>
      <c r="E323" s="117">
        <v>3</v>
      </c>
      <c r="F323" s="112" t="s">
        <v>24</v>
      </c>
      <c r="G323" s="90">
        <v>42808</v>
      </c>
      <c r="H323" s="91" t="s">
        <v>116</v>
      </c>
      <c r="I323" s="92" t="s">
        <v>705</v>
      </c>
      <c r="J323" s="102">
        <v>2.8</v>
      </c>
      <c r="K323" s="102">
        <v>59</v>
      </c>
      <c r="L323" s="125">
        <v>4600</v>
      </c>
      <c r="M323" s="95">
        <f t="shared" si="18"/>
        <v>5428</v>
      </c>
      <c r="N323" s="70"/>
      <c r="O323" s="163">
        <v>164</v>
      </c>
      <c r="P323" s="129" t="s">
        <v>125</v>
      </c>
      <c r="Q323" s="97"/>
      <c r="R323" s="98"/>
      <c r="S323" s="36">
        <f t="shared" si="17"/>
        <v>16284</v>
      </c>
      <c r="T323" s="37"/>
      <c r="U323" s="38">
        <f t="shared" si="19"/>
        <v>13800</v>
      </c>
      <c r="V323" s="39"/>
    </row>
    <row r="324" spans="1:22" x14ac:dyDescent="0.2">
      <c r="A324" s="84" t="s">
        <v>113</v>
      </c>
      <c r="B324" s="85">
        <v>2683</v>
      </c>
      <c r="C324" s="113" t="s">
        <v>703</v>
      </c>
      <c r="D324" s="111" t="s">
        <v>709</v>
      </c>
      <c r="E324" s="117">
        <v>2</v>
      </c>
      <c r="F324" s="89" t="s">
        <v>24</v>
      </c>
      <c r="G324" s="90">
        <v>42808</v>
      </c>
      <c r="H324" s="91" t="s">
        <v>116</v>
      </c>
      <c r="I324" s="92" t="s">
        <v>705</v>
      </c>
      <c r="J324" s="102">
        <v>3.5</v>
      </c>
      <c r="K324" s="102">
        <v>96</v>
      </c>
      <c r="L324" s="125">
        <v>6800</v>
      </c>
      <c r="M324" s="95">
        <f t="shared" si="18"/>
        <v>8024</v>
      </c>
      <c r="N324" s="167"/>
      <c r="O324" s="163">
        <v>164</v>
      </c>
      <c r="P324" s="129" t="s">
        <v>125</v>
      </c>
      <c r="Q324" s="97"/>
      <c r="R324" s="98"/>
      <c r="S324" s="36">
        <f t="shared" si="17"/>
        <v>16048</v>
      </c>
      <c r="T324" s="37"/>
      <c r="U324" s="38">
        <f t="shared" si="19"/>
        <v>13600</v>
      </c>
      <c r="V324" s="39"/>
    </row>
    <row r="325" spans="1:22" x14ac:dyDescent="0.2">
      <c r="A325" s="84" t="s">
        <v>113</v>
      </c>
      <c r="B325" s="85">
        <v>2684</v>
      </c>
      <c r="C325" s="139" t="s">
        <v>114</v>
      </c>
      <c r="D325" s="111" t="s">
        <v>710</v>
      </c>
      <c r="E325" s="117">
        <v>2</v>
      </c>
      <c r="F325" s="112" t="s">
        <v>24</v>
      </c>
      <c r="G325" s="90">
        <v>42808</v>
      </c>
      <c r="H325" s="101"/>
      <c r="I325" s="92" t="s">
        <v>702</v>
      </c>
      <c r="J325" s="102" t="s">
        <v>659</v>
      </c>
      <c r="K325" s="102">
        <v>40</v>
      </c>
      <c r="L325" s="125">
        <v>2700</v>
      </c>
      <c r="M325" s="95">
        <f t="shared" si="18"/>
        <v>3186</v>
      </c>
      <c r="N325" s="70"/>
      <c r="O325" s="96">
        <v>200</v>
      </c>
      <c r="P325" s="83" t="s">
        <v>26</v>
      </c>
      <c r="Q325" s="97" t="s">
        <v>324</v>
      </c>
      <c r="R325" s="98"/>
      <c r="S325" s="36">
        <f t="shared" si="17"/>
        <v>6372</v>
      </c>
      <c r="T325" s="37"/>
      <c r="U325" s="38">
        <f t="shared" si="19"/>
        <v>5400</v>
      </c>
      <c r="V325" s="39"/>
    </row>
    <row r="326" spans="1:22" x14ac:dyDescent="0.2">
      <c r="A326" s="84" t="s">
        <v>113</v>
      </c>
      <c r="B326" s="85">
        <v>2685</v>
      </c>
      <c r="C326" s="113" t="s">
        <v>504</v>
      </c>
      <c r="D326" s="111" t="s">
        <v>711</v>
      </c>
      <c r="E326" s="117">
        <v>5</v>
      </c>
      <c r="F326" s="89" t="s">
        <v>24</v>
      </c>
      <c r="G326" s="90">
        <v>42808</v>
      </c>
      <c r="H326" s="101" t="s">
        <v>120</v>
      </c>
      <c r="I326" s="92" t="s">
        <v>712</v>
      </c>
      <c r="J326" s="102">
        <v>4</v>
      </c>
      <c r="K326" s="102">
        <v>1</v>
      </c>
      <c r="L326" s="125">
        <v>2600</v>
      </c>
      <c r="M326" s="95">
        <f t="shared" si="18"/>
        <v>3068</v>
      </c>
      <c r="N326" s="70"/>
      <c r="O326" s="96">
        <v>165</v>
      </c>
      <c r="P326" s="83" t="s">
        <v>26</v>
      </c>
      <c r="Q326" s="97" t="s">
        <v>503</v>
      </c>
      <c r="R326" s="98"/>
      <c r="S326" s="36">
        <f t="shared" si="17"/>
        <v>15340</v>
      </c>
      <c r="T326" s="37"/>
      <c r="U326" s="38">
        <f t="shared" si="19"/>
        <v>13000</v>
      </c>
      <c r="V326" s="39"/>
    </row>
    <row r="327" spans="1:22" x14ac:dyDescent="0.2">
      <c r="A327" s="84" t="s">
        <v>113</v>
      </c>
      <c r="B327" s="85">
        <v>2686</v>
      </c>
      <c r="C327" s="113" t="s">
        <v>504</v>
      </c>
      <c r="D327" s="111" t="s">
        <v>713</v>
      </c>
      <c r="E327" s="117">
        <v>5</v>
      </c>
      <c r="F327" s="89" t="s">
        <v>24</v>
      </c>
      <c r="G327" s="90">
        <v>42808</v>
      </c>
      <c r="H327" s="101" t="s">
        <v>120</v>
      </c>
      <c r="I327" s="92" t="s">
        <v>712</v>
      </c>
      <c r="J327" s="102">
        <v>4</v>
      </c>
      <c r="K327" s="102">
        <v>1</v>
      </c>
      <c r="L327" s="125">
        <v>2600</v>
      </c>
      <c r="M327" s="95">
        <f>L327*1.18</f>
        <v>3068</v>
      </c>
      <c r="N327" s="70"/>
      <c r="O327" s="96">
        <v>165</v>
      </c>
      <c r="P327" s="83" t="s">
        <v>26</v>
      </c>
      <c r="Q327" s="97" t="s">
        <v>503</v>
      </c>
      <c r="R327" s="98"/>
      <c r="S327" s="36">
        <f t="shared" si="17"/>
        <v>15340</v>
      </c>
      <c r="T327" s="37"/>
      <c r="U327" s="38">
        <f t="shared" si="19"/>
        <v>13000</v>
      </c>
      <c r="V327" s="39"/>
    </row>
    <row r="328" spans="1:22" x14ac:dyDescent="0.2">
      <c r="A328" s="84" t="s">
        <v>113</v>
      </c>
      <c r="B328" s="85">
        <v>2687</v>
      </c>
      <c r="C328" s="113" t="s">
        <v>192</v>
      </c>
      <c r="D328" s="113" t="s">
        <v>193</v>
      </c>
      <c r="E328" s="117">
        <v>1</v>
      </c>
      <c r="F328" s="102" t="s">
        <v>24</v>
      </c>
      <c r="G328" s="90">
        <v>42808</v>
      </c>
      <c r="H328" s="101" t="s">
        <v>194</v>
      </c>
      <c r="I328" s="92" t="s">
        <v>195</v>
      </c>
      <c r="J328" s="102">
        <v>16</v>
      </c>
      <c r="K328" s="102">
        <v>11.2</v>
      </c>
      <c r="L328" s="115">
        <v>10585</v>
      </c>
      <c r="M328" s="95">
        <f>L328*1.18</f>
        <v>12490.3</v>
      </c>
      <c r="N328" s="168"/>
      <c r="O328" s="96">
        <v>181</v>
      </c>
      <c r="P328" s="83" t="s">
        <v>26</v>
      </c>
      <c r="Q328" s="97" t="s">
        <v>714</v>
      </c>
      <c r="R328" s="98"/>
      <c r="S328" s="36">
        <f t="shared" si="17"/>
        <v>12490.3</v>
      </c>
      <c r="T328" s="37"/>
      <c r="U328" s="38">
        <f t="shared" si="19"/>
        <v>10585</v>
      </c>
      <c r="V328" s="39"/>
    </row>
    <row r="329" spans="1:22" x14ac:dyDescent="0.2">
      <c r="A329" s="84" t="s">
        <v>113</v>
      </c>
      <c r="B329" s="85">
        <v>2688</v>
      </c>
      <c r="C329" s="113" t="s">
        <v>129</v>
      </c>
      <c r="D329" s="111" t="s">
        <v>130</v>
      </c>
      <c r="E329" s="117">
        <v>1</v>
      </c>
      <c r="F329" s="112" t="s">
        <v>24</v>
      </c>
      <c r="G329" s="90">
        <v>42808</v>
      </c>
      <c r="H329" s="101" t="s">
        <v>131</v>
      </c>
      <c r="I329" s="92" t="s">
        <v>132</v>
      </c>
      <c r="J329" s="102">
        <v>3.5</v>
      </c>
      <c r="K329" s="102">
        <v>2</v>
      </c>
      <c r="L329" s="115">
        <v>2289</v>
      </c>
      <c r="M329" s="95">
        <f>L329*1.18</f>
        <v>2701.02</v>
      </c>
      <c r="N329" s="31"/>
      <c r="O329" s="102"/>
      <c r="P329" s="118" t="s">
        <v>125</v>
      </c>
      <c r="Q329" s="97"/>
      <c r="R329" s="98"/>
      <c r="S329" s="36">
        <f t="shared" si="17"/>
        <v>2701.02</v>
      </c>
      <c r="T329" s="37"/>
      <c r="U329" s="38">
        <f t="shared" si="19"/>
        <v>2289</v>
      </c>
      <c r="V329" s="39"/>
    </row>
    <row r="330" spans="1:22" x14ac:dyDescent="0.2">
      <c r="A330" s="84" t="s">
        <v>113</v>
      </c>
      <c r="B330" s="85">
        <v>2689</v>
      </c>
      <c r="C330" s="113" t="s">
        <v>203</v>
      </c>
      <c r="D330" s="111" t="s">
        <v>715</v>
      </c>
      <c r="E330" s="117">
        <v>1</v>
      </c>
      <c r="F330" s="89" t="s">
        <v>24</v>
      </c>
      <c r="G330" s="90">
        <v>42809</v>
      </c>
      <c r="H330" s="101"/>
      <c r="I330" s="92" t="s">
        <v>716</v>
      </c>
      <c r="J330" s="102">
        <v>2</v>
      </c>
      <c r="K330" s="102">
        <v>29.5</v>
      </c>
      <c r="L330" s="125">
        <v>3000</v>
      </c>
      <c r="M330" s="95">
        <f t="shared" si="18"/>
        <v>3540</v>
      </c>
      <c r="N330" s="70"/>
      <c r="O330" s="96">
        <v>170</v>
      </c>
      <c r="P330" s="83" t="s">
        <v>26</v>
      </c>
      <c r="Q330" s="97" t="s">
        <v>324</v>
      </c>
      <c r="R330" s="98"/>
      <c r="S330" s="36">
        <f t="shared" si="17"/>
        <v>3540</v>
      </c>
      <c r="T330" s="37"/>
      <c r="U330" s="38">
        <f t="shared" si="19"/>
        <v>3000</v>
      </c>
      <c r="V330" s="39"/>
    </row>
    <row r="331" spans="1:22" x14ac:dyDescent="0.2">
      <c r="A331" s="84" t="s">
        <v>113</v>
      </c>
      <c r="B331" s="85">
        <v>2690</v>
      </c>
      <c r="C331" s="113" t="s">
        <v>203</v>
      </c>
      <c r="D331" s="111" t="s">
        <v>717</v>
      </c>
      <c r="E331" s="117">
        <v>1</v>
      </c>
      <c r="F331" s="112" t="s">
        <v>24</v>
      </c>
      <c r="G331" s="90">
        <v>42809</v>
      </c>
      <c r="H331" s="101"/>
      <c r="I331" s="92" t="s">
        <v>716</v>
      </c>
      <c r="J331" s="102">
        <v>1.8</v>
      </c>
      <c r="K331" s="102">
        <v>21.5</v>
      </c>
      <c r="L331" s="125">
        <v>2600</v>
      </c>
      <c r="M331" s="95">
        <f t="shared" si="18"/>
        <v>3068</v>
      </c>
      <c r="N331" s="31"/>
      <c r="O331" s="96">
        <v>170</v>
      </c>
      <c r="P331" s="83" t="s">
        <v>26</v>
      </c>
      <c r="Q331" s="97" t="s">
        <v>324</v>
      </c>
      <c r="R331" s="98"/>
      <c r="S331" s="36">
        <f t="shared" si="17"/>
        <v>3068</v>
      </c>
      <c r="T331" s="37"/>
      <c r="U331" s="38">
        <f t="shared" si="19"/>
        <v>2600</v>
      </c>
      <c r="V331" s="39"/>
    </row>
    <row r="332" spans="1:22" x14ac:dyDescent="0.2">
      <c r="A332" s="84" t="s">
        <v>113</v>
      </c>
      <c r="B332" s="85">
        <v>2691</v>
      </c>
      <c r="C332" s="161" t="s">
        <v>718</v>
      </c>
      <c r="D332" s="113" t="s">
        <v>719</v>
      </c>
      <c r="E332" s="117"/>
      <c r="F332" s="89" t="s">
        <v>24</v>
      </c>
      <c r="G332" s="90">
        <v>42809</v>
      </c>
      <c r="H332" s="169" t="s">
        <v>720</v>
      </c>
      <c r="I332" s="92"/>
      <c r="J332" s="102"/>
      <c r="K332" s="102"/>
      <c r="L332" s="125">
        <v>295</v>
      </c>
      <c r="M332" s="95">
        <f t="shared" si="18"/>
        <v>348.09999999999997</v>
      </c>
      <c r="N332" s="128"/>
      <c r="O332" s="96">
        <v>171</v>
      </c>
      <c r="P332" s="83" t="s">
        <v>26</v>
      </c>
      <c r="Q332" s="97" t="s">
        <v>721</v>
      </c>
      <c r="R332" s="98"/>
      <c r="S332" s="36">
        <f t="shared" si="17"/>
        <v>0</v>
      </c>
      <c r="T332" s="37"/>
      <c r="U332" s="38">
        <f t="shared" si="19"/>
        <v>0</v>
      </c>
      <c r="V332" s="39"/>
    </row>
    <row r="333" spans="1:22" x14ac:dyDescent="0.2">
      <c r="A333" s="84" t="s">
        <v>113</v>
      </c>
      <c r="B333" s="85">
        <v>2692</v>
      </c>
      <c r="C333" s="113" t="s">
        <v>22</v>
      </c>
      <c r="D333" s="20" t="s">
        <v>722</v>
      </c>
      <c r="E333" s="170">
        <v>2</v>
      </c>
      <c r="F333" s="112" t="s">
        <v>24</v>
      </c>
      <c r="G333" s="90">
        <v>42810</v>
      </c>
      <c r="H333" s="25" t="s">
        <v>723</v>
      </c>
      <c r="I333" s="92" t="s">
        <v>724</v>
      </c>
      <c r="J333" s="102"/>
      <c r="K333" s="102">
        <v>174</v>
      </c>
      <c r="L333" s="125">
        <v>7151</v>
      </c>
      <c r="M333" s="95">
        <f t="shared" si="18"/>
        <v>8438.18</v>
      </c>
      <c r="N333" s="31"/>
      <c r="O333" s="96">
        <v>172</v>
      </c>
      <c r="P333" s="83" t="s">
        <v>26</v>
      </c>
      <c r="Q333" s="97" t="s">
        <v>324</v>
      </c>
      <c r="R333" s="98" t="s">
        <v>725</v>
      </c>
      <c r="S333" s="36">
        <f t="shared" si="17"/>
        <v>16876.36</v>
      </c>
      <c r="T333" s="37"/>
      <c r="U333" s="38">
        <f t="shared" si="19"/>
        <v>14302.000000000002</v>
      </c>
      <c r="V333" s="39"/>
    </row>
    <row r="334" spans="1:22" x14ac:dyDescent="0.2">
      <c r="A334" s="84" t="s">
        <v>113</v>
      </c>
      <c r="B334" s="85">
        <v>2693</v>
      </c>
      <c r="C334" s="139" t="s">
        <v>22</v>
      </c>
      <c r="D334" s="111" t="s">
        <v>726</v>
      </c>
      <c r="E334" s="117">
        <v>12</v>
      </c>
      <c r="F334" s="89" t="s">
        <v>24</v>
      </c>
      <c r="G334" s="90">
        <v>42810</v>
      </c>
      <c r="H334" s="25" t="s">
        <v>727</v>
      </c>
      <c r="I334" s="92" t="s">
        <v>728</v>
      </c>
      <c r="J334" s="102"/>
      <c r="K334" s="102">
        <v>32</v>
      </c>
      <c r="L334" s="125">
        <v>2234.5</v>
      </c>
      <c r="M334" s="95">
        <f t="shared" si="18"/>
        <v>2636.71</v>
      </c>
      <c r="N334" s="31"/>
      <c r="O334" s="96">
        <v>172</v>
      </c>
      <c r="P334" s="83" t="s">
        <v>26</v>
      </c>
      <c r="Q334" s="97" t="s">
        <v>324</v>
      </c>
      <c r="R334" s="98" t="s">
        <v>725</v>
      </c>
      <c r="S334" s="36">
        <f t="shared" si="17"/>
        <v>31640.52</v>
      </c>
      <c r="T334" s="37"/>
      <c r="U334" s="38">
        <f t="shared" si="19"/>
        <v>26814</v>
      </c>
      <c r="V334" s="39"/>
    </row>
    <row r="335" spans="1:22" x14ac:dyDescent="0.2">
      <c r="A335" s="84" t="s">
        <v>113</v>
      </c>
      <c r="B335" s="85">
        <v>2694</v>
      </c>
      <c r="C335" s="113" t="s">
        <v>22</v>
      </c>
      <c r="D335" s="111" t="s">
        <v>729</v>
      </c>
      <c r="E335" s="117">
        <v>16</v>
      </c>
      <c r="F335" s="112" t="s">
        <v>24</v>
      </c>
      <c r="G335" s="90">
        <v>42810</v>
      </c>
      <c r="H335" s="101" t="s">
        <v>730</v>
      </c>
      <c r="I335" s="92" t="s">
        <v>728</v>
      </c>
      <c r="J335" s="102"/>
      <c r="K335" s="102">
        <v>5</v>
      </c>
      <c r="L335" s="125">
        <v>349</v>
      </c>
      <c r="M335" s="95">
        <f t="shared" si="18"/>
        <v>411.82</v>
      </c>
      <c r="N335" s="31"/>
      <c r="O335" s="96">
        <v>172</v>
      </c>
      <c r="P335" s="83" t="s">
        <v>26</v>
      </c>
      <c r="Q335" s="97" t="s">
        <v>324</v>
      </c>
      <c r="R335" s="98" t="s">
        <v>725</v>
      </c>
      <c r="S335" s="36">
        <f t="shared" si="17"/>
        <v>6589.12</v>
      </c>
      <c r="T335" s="37"/>
      <c r="U335" s="38">
        <f t="shared" si="19"/>
        <v>5584</v>
      </c>
      <c r="V335" s="39"/>
    </row>
    <row r="336" spans="1:22" ht="14.25" x14ac:dyDescent="0.2">
      <c r="A336" s="84" t="s">
        <v>113</v>
      </c>
      <c r="B336" s="85">
        <v>2695</v>
      </c>
      <c r="C336" s="113" t="s">
        <v>731</v>
      </c>
      <c r="D336" s="111" t="s">
        <v>732</v>
      </c>
      <c r="E336" s="117">
        <v>30</v>
      </c>
      <c r="F336" s="89" t="s">
        <v>24</v>
      </c>
      <c r="G336" s="90">
        <v>42810</v>
      </c>
      <c r="H336" s="91" t="s">
        <v>116</v>
      </c>
      <c r="I336" s="92" t="s">
        <v>733</v>
      </c>
      <c r="J336" s="102" t="s">
        <v>734</v>
      </c>
      <c r="K336" s="102">
        <v>1</v>
      </c>
      <c r="L336" s="125">
        <v>200</v>
      </c>
      <c r="M336" s="95">
        <f t="shared" si="18"/>
        <v>236</v>
      </c>
      <c r="N336" s="31"/>
      <c r="O336" s="96">
        <v>182</v>
      </c>
      <c r="P336" s="83" t="s">
        <v>26</v>
      </c>
      <c r="Q336" s="171" t="s">
        <v>503</v>
      </c>
      <c r="R336" s="98" t="s">
        <v>735</v>
      </c>
      <c r="S336" s="36">
        <f t="shared" si="17"/>
        <v>7080</v>
      </c>
      <c r="T336" s="37"/>
      <c r="U336" s="38">
        <f t="shared" si="19"/>
        <v>6000</v>
      </c>
      <c r="V336" s="39"/>
    </row>
    <row r="337" spans="1:22" ht="14.25" x14ac:dyDescent="0.2">
      <c r="A337" s="84" t="s">
        <v>113</v>
      </c>
      <c r="B337" s="85">
        <v>2696</v>
      </c>
      <c r="C337" s="113" t="s">
        <v>731</v>
      </c>
      <c r="D337" s="111" t="s">
        <v>736</v>
      </c>
      <c r="E337" s="117">
        <v>30</v>
      </c>
      <c r="F337" s="112" t="s">
        <v>24</v>
      </c>
      <c r="G337" s="90">
        <v>42810</v>
      </c>
      <c r="H337" s="91" t="s">
        <v>116</v>
      </c>
      <c r="I337" s="92" t="s">
        <v>733</v>
      </c>
      <c r="J337" s="102" t="s">
        <v>737</v>
      </c>
      <c r="K337" s="102">
        <v>2</v>
      </c>
      <c r="L337" s="125">
        <v>170</v>
      </c>
      <c r="M337" s="95">
        <f t="shared" si="18"/>
        <v>200.6</v>
      </c>
      <c r="N337" s="31"/>
      <c r="O337" s="96">
        <v>182</v>
      </c>
      <c r="P337" s="83" t="s">
        <v>26</v>
      </c>
      <c r="Q337" s="171" t="s">
        <v>500</v>
      </c>
      <c r="R337" s="98"/>
      <c r="S337" s="36">
        <f t="shared" si="17"/>
        <v>6018</v>
      </c>
      <c r="T337" s="37"/>
      <c r="U337" s="38">
        <f t="shared" si="19"/>
        <v>5100</v>
      </c>
      <c r="V337" s="39"/>
    </row>
    <row r="338" spans="1:22" ht="14.25" x14ac:dyDescent="0.2">
      <c r="A338" s="84" t="s">
        <v>113</v>
      </c>
      <c r="B338" s="85">
        <v>2697</v>
      </c>
      <c r="C338" s="113" t="s">
        <v>731</v>
      </c>
      <c r="D338" s="111" t="s">
        <v>738</v>
      </c>
      <c r="E338" s="117">
        <v>6</v>
      </c>
      <c r="F338" s="89" t="s">
        <v>24</v>
      </c>
      <c r="G338" s="90">
        <v>42810</v>
      </c>
      <c r="H338" s="91" t="s">
        <v>116</v>
      </c>
      <c r="I338" s="92" t="s">
        <v>733</v>
      </c>
      <c r="J338" s="102" t="s">
        <v>739</v>
      </c>
      <c r="K338" s="102">
        <v>1.2</v>
      </c>
      <c r="L338" s="125">
        <v>120</v>
      </c>
      <c r="M338" s="95">
        <f t="shared" si="18"/>
        <v>141.6</v>
      </c>
      <c r="N338" s="31"/>
      <c r="O338" s="96">
        <v>182</v>
      </c>
      <c r="P338" s="83" t="s">
        <v>26</v>
      </c>
      <c r="Q338" s="171" t="s">
        <v>503</v>
      </c>
      <c r="R338" s="98"/>
      <c r="S338" s="36">
        <f t="shared" si="17"/>
        <v>849.59999999999991</v>
      </c>
      <c r="T338" s="37"/>
      <c r="U338" s="38">
        <f t="shared" si="19"/>
        <v>720</v>
      </c>
      <c r="V338" s="39"/>
    </row>
    <row r="339" spans="1:22" x14ac:dyDescent="0.2">
      <c r="A339" s="84" t="s">
        <v>113</v>
      </c>
      <c r="B339" s="85">
        <v>2698</v>
      </c>
      <c r="C339" s="139" t="s">
        <v>740</v>
      </c>
      <c r="D339" s="113" t="s">
        <v>569</v>
      </c>
      <c r="E339" s="117">
        <v>1</v>
      </c>
      <c r="F339" s="112" t="s">
        <v>145</v>
      </c>
      <c r="G339" s="90">
        <v>42810</v>
      </c>
      <c r="H339" s="101"/>
      <c r="I339" s="92"/>
      <c r="J339" s="102"/>
      <c r="K339" s="102"/>
      <c r="L339" s="125">
        <v>600</v>
      </c>
      <c r="M339" s="95">
        <f t="shared" si="18"/>
        <v>708</v>
      </c>
      <c r="N339" s="128" t="s">
        <v>121</v>
      </c>
      <c r="O339" s="96">
        <v>184</v>
      </c>
      <c r="P339" s="83" t="s">
        <v>26</v>
      </c>
      <c r="Q339" s="97" t="s">
        <v>324</v>
      </c>
      <c r="R339" s="98"/>
      <c r="S339" s="36">
        <f t="shared" si="17"/>
        <v>708</v>
      </c>
      <c r="T339" s="37"/>
      <c r="U339" s="38">
        <f t="shared" si="19"/>
        <v>600</v>
      </c>
      <c r="V339" s="39"/>
    </row>
    <row r="340" spans="1:22" x14ac:dyDescent="0.2">
      <c r="A340" s="84" t="s">
        <v>113</v>
      </c>
      <c r="B340" s="85">
        <v>2699</v>
      </c>
      <c r="C340" s="113" t="s">
        <v>640</v>
      </c>
      <c r="D340" s="111" t="s">
        <v>741</v>
      </c>
      <c r="E340" s="117">
        <v>1</v>
      </c>
      <c r="F340" s="112" t="s">
        <v>145</v>
      </c>
      <c r="G340" s="90">
        <v>42810</v>
      </c>
      <c r="H340" s="101"/>
      <c r="I340" s="92"/>
      <c r="J340" s="102"/>
      <c r="K340" s="102"/>
      <c r="L340" s="125">
        <v>62900</v>
      </c>
      <c r="M340" s="95">
        <f t="shared" si="18"/>
        <v>74222</v>
      </c>
      <c r="N340" s="128"/>
      <c r="O340" s="102"/>
      <c r="P340" s="129" t="s">
        <v>125</v>
      </c>
      <c r="Q340" s="97"/>
      <c r="R340" s="98" t="s">
        <v>742</v>
      </c>
      <c r="S340" s="36">
        <f t="shared" si="17"/>
        <v>74222</v>
      </c>
      <c r="T340" s="37"/>
      <c r="U340" s="38">
        <f t="shared" si="19"/>
        <v>62900</v>
      </c>
      <c r="V340" s="39"/>
    </row>
    <row r="341" spans="1:22" ht="14.25" x14ac:dyDescent="0.2">
      <c r="A341" s="84" t="s">
        <v>113</v>
      </c>
      <c r="B341" s="85">
        <v>2700</v>
      </c>
      <c r="C341" s="113" t="s">
        <v>743</v>
      </c>
      <c r="D341" s="111" t="s">
        <v>744</v>
      </c>
      <c r="E341" s="117">
        <v>1</v>
      </c>
      <c r="F341" s="112" t="s">
        <v>24</v>
      </c>
      <c r="G341" s="90">
        <v>42810</v>
      </c>
      <c r="H341" s="101" t="s">
        <v>120</v>
      </c>
      <c r="I341" s="92"/>
      <c r="J341" s="102">
        <v>5</v>
      </c>
      <c r="K341" s="102"/>
      <c r="L341" s="125">
        <v>3810</v>
      </c>
      <c r="M341" s="95">
        <f t="shared" si="18"/>
        <v>4495.8</v>
      </c>
      <c r="N341" s="128"/>
      <c r="O341" s="114"/>
      <c r="P341" s="83" t="s">
        <v>26</v>
      </c>
      <c r="Q341" s="171" t="s">
        <v>589</v>
      </c>
      <c r="R341" s="98" t="s">
        <v>407</v>
      </c>
      <c r="S341" s="36">
        <f t="shared" si="17"/>
        <v>4495.8</v>
      </c>
      <c r="T341" s="37"/>
      <c r="U341" s="38">
        <f t="shared" si="19"/>
        <v>3810.0000000000005</v>
      </c>
      <c r="V341" s="39"/>
    </row>
    <row r="342" spans="1:22" x14ac:dyDescent="0.2">
      <c r="A342" s="84" t="s">
        <v>21</v>
      </c>
      <c r="B342" s="85">
        <v>2701</v>
      </c>
      <c r="C342" s="139" t="s">
        <v>22</v>
      </c>
      <c r="D342" s="111" t="s">
        <v>745</v>
      </c>
      <c r="E342" s="117">
        <v>10</v>
      </c>
      <c r="F342" s="112" t="s">
        <v>24</v>
      </c>
      <c r="G342" s="90">
        <v>42810</v>
      </c>
      <c r="H342" s="101" t="s">
        <v>345</v>
      </c>
      <c r="I342" s="92"/>
      <c r="J342" s="102"/>
      <c r="K342" s="102"/>
      <c r="L342" s="125"/>
      <c r="M342" s="95">
        <f t="shared" si="18"/>
        <v>0</v>
      </c>
      <c r="N342" s="70"/>
      <c r="O342" s="102"/>
      <c r="P342" s="129" t="s">
        <v>125</v>
      </c>
      <c r="Q342" s="97"/>
      <c r="R342" s="98"/>
      <c r="S342" s="36">
        <f t="shared" si="17"/>
        <v>0</v>
      </c>
      <c r="T342" s="37"/>
      <c r="U342" s="38">
        <f t="shared" si="19"/>
        <v>0</v>
      </c>
      <c r="V342" s="39"/>
    </row>
    <row r="343" spans="1:22" x14ac:dyDescent="0.2">
      <c r="A343" s="84" t="s">
        <v>21</v>
      </c>
      <c r="B343" s="85">
        <v>2702</v>
      </c>
      <c r="C343" s="139" t="s">
        <v>22</v>
      </c>
      <c r="D343" s="111" t="s">
        <v>746</v>
      </c>
      <c r="E343" s="117">
        <v>3</v>
      </c>
      <c r="F343" s="89" t="s">
        <v>24</v>
      </c>
      <c r="G343" s="90">
        <v>42810</v>
      </c>
      <c r="H343" s="101" t="s">
        <v>345</v>
      </c>
      <c r="I343" s="92"/>
      <c r="J343" s="102"/>
      <c r="K343" s="102"/>
      <c r="L343" s="125"/>
      <c r="M343" s="95">
        <f t="shared" si="18"/>
        <v>0</v>
      </c>
      <c r="N343" s="70"/>
      <c r="O343" s="102"/>
      <c r="P343" s="129" t="s">
        <v>125</v>
      </c>
      <c r="Q343" s="97"/>
      <c r="R343" s="98"/>
      <c r="S343" s="36">
        <f t="shared" si="17"/>
        <v>0</v>
      </c>
      <c r="T343" s="37"/>
      <c r="U343" s="38">
        <f t="shared" si="19"/>
        <v>0</v>
      </c>
      <c r="V343" s="39"/>
    </row>
    <row r="344" spans="1:22" x14ac:dyDescent="0.2">
      <c r="A344" s="84" t="s">
        <v>21</v>
      </c>
      <c r="B344" s="85">
        <v>2703</v>
      </c>
      <c r="C344" s="139" t="s">
        <v>22</v>
      </c>
      <c r="D344" s="113" t="s">
        <v>747</v>
      </c>
      <c r="E344" s="117">
        <v>1</v>
      </c>
      <c r="F344" s="112" t="s">
        <v>24</v>
      </c>
      <c r="G344" s="90">
        <v>42810</v>
      </c>
      <c r="H344" s="101" t="s">
        <v>345</v>
      </c>
      <c r="I344" s="92"/>
      <c r="J344" s="102"/>
      <c r="K344" s="102"/>
      <c r="L344" s="125"/>
      <c r="M344" s="95">
        <f t="shared" si="18"/>
        <v>0</v>
      </c>
      <c r="N344" s="70"/>
      <c r="O344" s="102"/>
      <c r="P344" s="129" t="s">
        <v>125</v>
      </c>
      <c r="Q344" s="97"/>
      <c r="R344" s="98"/>
      <c r="S344" s="36">
        <f t="shared" si="17"/>
        <v>0</v>
      </c>
      <c r="T344" s="37"/>
      <c r="U344" s="38">
        <f t="shared" si="19"/>
        <v>0</v>
      </c>
      <c r="V344" s="39"/>
    </row>
    <row r="345" spans="1:22" x14ac:dyDescent="0.2">
      <c r="A345" s="84" t="s">
        <v>21</v>
      </c>
      <c r="B345" s="85">
        <v>2704</v>
      </c>
      <c r="C345" s="139" t="s">
        <v>22</v>
      </c>
      <c r="D345" s="111" t="s">
        <v>748</v>
      </c>
      <c r="E345" s="117">
        <v>2</v>
      </c>
      <c r="F345" s="112" t="s">
        <v>24</v>
      </c>
      <c r="G345" s="90">
        <v>42810</v>
      </c>
      <c r="H345" s="101" t="s">
        <v>345</v>
      </c>
      <c r="I345" s="92"/>
      <c r="J345" s="102"/>
      <c r="K345" s="102"/>
      <c r="L345" s="125"/>
      <c r="M345" s="95">
        <f t="shared" si="18"/>
        <v>0</v>
      </c>
      <c r="N345" s="70"/>
      <c r="O345" s="102"/>
      <c r="P345" s="129" t="s">
        <v>125</v>
      </c>
      <c r="Q345" s="97"/>
      <c r="R345" s="98"/>
      <c r="S345" s="36">
        <f t="shared" si="17"/>
        <v>0</v>
      </c>
      <c r="T345" s="37"/>
      <c r="U345" s="38">
        <f t="shared" si="19"/>
        <v>0</v>
      </c>
      <c r="V345" s="39"/>
    </row>
    <row r="346" spans="1:22" x14ac:dyDescent="0.2">
      <c r="A346" s="84" t="s">
        <v>21</v>
      </c>
      <c r="B346" s="85">
        <v>2705</v>
      </c>
      <c r="C346" s="139" t="s">
        <v>22</v>
      </c>
      <c r="D346" s="111" t="s">
        <v>749</v>
      </c>
      <c r="E346" s="117">
        <v>1</v>
      </c>
      <c r="F346" s="112" t="s">
        <v>24</v>
      </c>
      <c r="G346" s="90">
        <v>42810</v>
      </c>
      <c r="H346" s="101" t="s">
        <v>345</v>
      </c>
      <c r="I346" s="92"/>
      <c r="J346" s="102"/>
      <c r="K346" s="102"/>
      <c r="L346" s="125"/>
      <c r="M346" s="95">
        <f t="shared" si="18"/>
        <v>0</v>
      </c>
      <c r="N346" s="70"/>
      <c r="O346" s="102"/>
      <c r="P346" s="129" t="s">
        <v>125</v>
      </c>
      <c r="Q346" s="97"/>
      <c r="R346" s="98"/>
      <c r="S346" s="36">
        <f t="shared" si="17"/>
        <v>0</v>
      </c>
      <c r="T346" s="37"/>
      <c r="U346" s="38">
        <f t="shared" si="19"/>
        <v>0</v>
      </c>
      <c r="V346" s="39"/>
    </row>
    <row r="347" spans="1:22" x14ac:dyDescent="0.2">
      <c r="A347" s="84" t="s">
        <v>21</v>
      </c>
      <c r="B347" s="85">
        <v>2706</v>
      </c>
      <c r="C347" s="139" t="s">
        <v>22</v>
      </c>
      <c r="D347" s="111" t="s">
        <v>750</v>
      </c>
      <c r="E347" s="117">
        <v>1</v>
      </c>
      <c r="F347" s="112" t="s">
        <v>24</v>
      </c>
      <c r="G347" s="90">
        <v>42810</v>
      </c>
      <c r="H347" s="101" t="s">
        <v>345</v>
      </c>
      <c r="I347" s="92"/>
      <c r="J347" s="102"/>
      <c r="K347" s="102"/>
      <c r="L347" s="125"/>
      <c r="M347" s="95">
        <f t="shared" si="18"/>
        <v>0</v>
      </c>
      <c r="N347" s="70"/>
      <c r="O347" s="102"/>
      <c r="P347" s="129" t="s">
        <v>125</v>
      </c>
      <c r="Q347" s="97"/>
      <c r="R347" s="98"/>
      <c r="S347" s="36">
        <f t="shared" si="17"/>
        <v>0</v>
      </c>
      <c r="T347" s="37"/>
      <c r="U347" s="38">
        <f t="shared" si="19"/>
        <v>0</v>
      </c>
      <c r="V347" s="39"/>
    </row>
    <row r="348" spans="1:22" x14ac:dyDescent="0.2">
      <c r="A348" s="84" t="s">
        <v>21</v>
      </c>
      <c r="B348" s="85">
        <v>2707</v>
      </c>
      <c r="C348" s="139" t="s">
        <v>22</v>
      </c>
      <c r="D348" s="113" t="s">
        <v>751</v>
      </c>
      <c r="E348" s="117">
        <v>3</v>
      </c>
      <c r="F348" s="112" t="s">
        <v>24</v>
      </c>
      <c r="G348" s="90">
        <v>42810</v>
      </c>
      <c r="H348" s="101" t="s">
        <v>345</v>
      </c>
      <c r="I348" s="92"/>
      <c r="J348" s="102"/>
      <c r="K348" s="102"/>
      <c r="L348" s="125"/>
      <c r="M348" s="95">
        <f t="shared" si="18"/>
        <v>0</v>
      </c>
      <c r="N348" s="70"/>
      <c r="O348" s="102"/>
      <c r="P348" s="129" t="s">
        <v>125</v>
      </c>
      <c r="Q348" s="97"/>
      <c r="R348" s="98"/>
      <c r="S348" s="36">
        <f t="shared" ref="S348:S411" si="20">M348*E348</f>
        <v>0</v>
      </c>
      <c r="T348" s="37"/>
      <c r="U348" s="38">
        <f t="shared" si="19"/>
        <v>0</v>
      </c>
      <c r="V348" s="39"/>
    </row>
    <row r="349" spans="1:22" x14ac:dyDescent="0.2">
      <c r="A349" s="84" t="s">
        <v>21</v>
      </c>
      <c r="B349" s="85">
        <v>2708</v>
      </c>
      <c r="C349" s="139" t="s">
        <v>22</v>
      </c>
      <c r="D349" s="111" t="s">
        <v>752</v>
      </c>
      <c r="E349" s="117">
        <v>2</v>
      </c>
      <c r="F349" s="112" t="s">
        <v>24</v>
      </c>
      <c r="G349" s="90">
        <v>42810</v>
      </c>
      <c r="H349" s="101" t="s">
        <v>345</v>
      </c>
      <c r="I349" s="92"/>
      <c r="J349" s="102"/>
      <c r="K349" s="102"/>
      <c r="L349" s="125"/>
      <c r="M349" s="95">
        <f t="shared" si="18"/>
        <v>0</v>
      </c>
      <c r="N349" s="70"/>
      <c r="O349" s="102"/>
      <c r="P349" s="129" t="s">
        <v>125</v>
      </c>
      <c r="Q349" s="97"/>
      <c r="R349" s="98"/>
      <c r="S349" s="36">
        <f t="shared" si="20"/>
        <v>0</v>
      </c>
      <c r="T349" s="37"/>
      <c r="U349" s="38">
        <f t="shared" si="19"/>
        <v>0</v>
      </c>
      <c r="V349" s="39"/>
    </row>
    <row r="350" spans="1:22" x14ac:dyDescent="0.2">
      <c r="A350" s="84" t="s">
        <v>21</v>
      </c>
      <c r="B350" s="85">
        <v>2709</v>
      </c>
      <c r="C350" s="139" t="s">
        <v>22</v>
      </c>
      <c r="D350" s="111" t="s">
        <v>753</v>
      </c>
      <c r="E350" s="117">
        <v>1</v>
      </c>
      <c r="F350" s="112" t="s">
        <v>24</v>
      </c>
      <c r="G350" s="90">
        <v>42810</v>
      </c>
      <c r="H350" s="101" t="s">
        <v>345</v>
      </c>
      <c r="I350" s="92"/>
      <c r="J350" s="102"/>
      <c r="K350" s="102"/>
      <c r="L350" s="125"/>
      <c r="M350" s="95">
        <f t="shared" si="18"/>
        <v>0</v>
      </c>
      <c r="N350" s="70"/>
      <c r="O350" s="102"/>
      <c r="P350" s="129" t="s">
        <v>125</v>
      </c>
      <c r="Q350" s="97"/>
      <c r="R350" s="98"/>
      <c r="S350" s="36">
        <f t="shared" si="20"/>
        <v>0</v>
      </c>
      <c r="T350" s="37"/>
      <c r="U350" s="38">
        <f t="shared" si="19"/>
        <v>0</v>
      </c>
      <c r="V350" s="39"/>
    </row>
    <row r="351" spans="1:22" x14ac:dyDescent="0.2">
      <c r="A351" s="84" t="s">
        <v>21</v>
      </c>
      <c r="B351" s="85">
        <v>2710</v>
      </c>
      <c r="C351" s="139" t="s">
        <v>22</v>
      </c>
      <c r="D351" s="111" t="s">
        <v>754</v>
      </c>
      <c r="E351" s="117">
        <v>1</v>
      </c>
      <c r="F351" s="112" t="s">
        <v>24</v>
      </c>
      <c r="G351" s="90">
        <v>42810</v>
      </c>
      <c r="H351" s="101" t="s">
        <v>345</v>
      </c>
      <c r="I351" s="92"/>
      <c r="J351" s="102"/>
      <c r="K351" s="102"/>
      <c r="L351" s="125"/>
      <c r="M351" s="95">
        <f t="shared" ref="M351:M414" si="21">L351*1.18</f>
        <v>0</v>
      </c>
      <c r="N351" s="70"/>
      <c r="O351" s="102"/>
      <c r="P351" s="129" t="s">
        <v>125</v>
      </c>
      <c r="Q351" s="97"/>
      <c r="R351" s="98"/>
      <c r="S351" s="36">
        <f t="shared" si="20"/>
        <v>0</v>
      </c>
      <c r="T351" s="37"/>
      <c r="U351" s="38">
        <f t="shared" si="19"/>
        <v>0</v>
      </c>
      <c r="V351" s="39"/>
    </row>
    <row r="352" spans="1:22" x14ac:dyDescent="0.2">
      <c r="A352" s="84" t="s">
        <v>21</v>
      </c>
      <c r="B352" s="85">
        <v>2711</v>
      </c>
      <c r="C352" s="139" t="s">
        <v>22</v>
      </c>
      <c r="D352" s="113" t="s">
        <v>755</v>
      </c>
      <c r="E352" s="117">
        <v>5</v>
      </c>
      <c r="F352" s="112" t="s">
        <v>24</v>
      </c>
      <c r="G352" s="90">
        <v>42810</v>
      </c>
      <c r="H352" s="101" t="s">
        <v>345</v>
      </c>
      <c r="I352" s="92"/>
      <c r="J352" s="102"/>
      <c r="K352" s="102"/>
      <c r="L352" s="125"/>
      <c r="M352" s="95">
        <f t="shared" si="21"/>
        <v>0</v>
      </c>
      <c r="N352" s="70"/>
      <c r="O352" s="102"/>
      <c r="P352" s="129" t="s">
        <v>125</v>
      </c>
      <c r="Q352" s="97"/>
      <c r="R352" s="98"/>
      <c r="S352" s="36">
        <f t="shared" si="20"/>
        <v>0</v>
      </c>
      <c r="T352" s="37"/>
      <c r="U352" s="38">
        <f t="shared" si="19"/>
        <v>0</v>
      </c>
      <c r="V352" s="39"/>
    </row>
    <row r="353" spans="1:22" x14ac:dyDescent="0.2">
      <c r="A353" s="84" t="s">
        <v>21</v>
      </c>
      <c r="B353" s="85">
        <v>2712</v>
      </c>
      <c r="C353" s="139" t="s">
        <v>22</v>
      </c>
      <c r="D353" s="111" t="s">
        <v>756</v>
      </c>
      <c r="E353" s="117">
        <v>1</v>
      </c>
      <c r="F353" s="112" t="s">
        <v>24</v>
      </c>
      <c r="G353" s="90">
        <v>42810</v>
      </c>
      <c r="H353" s="101" t="s">
        <v>345</v>
      </c>
      <c r="I353" s="92"/>
      <c r="J353" s="102"/>
      <c r="K353" s="102"/>
      <c r="L353" s="125"/>
      <c r="M353" s="95">
        <f t="shared" si="21"/>
        <v>0</v>
      </c>
      <c r="N353" s="70"/>
      <c r="O353" s="102"/>
      <c r="P353" s="129" t="s">
        <v>125</v>
      </c>
      <c r="Q353" s="97"/>
      <c r="R353" s="98"/>
      <c r="S353" s="36">
        <f t="shared" si="20"/>
        <v>0</v>
      </c>
      <c r="T353" s="37"/>
      <c r="U353" s="38">
        <f t="shared" si="19"/>
        <v>0</v>
      </c>
      <c r="V353" s="39"/>
    </row>
    <row r="354" spans="1:22" x14ac:dyDescent="0.2">
      <c r="A354" s="84" t="s">
        <v>21</v>
      </c>
      <c r="B354" s="85">
        <v>2713</v>
      </c>
      <c r="C354" s="139" t="s">
        <v>22</v>
      </c>
      <c r="D354" s="111" t="s">
        <v>757</v>
      </c>
      <c r="E354" s="117">
        <v>1</v>
      </c>
      <c r="F354" s="112" t="s">
        <v>24</v>
      </c>
      <c r="G354" s="90">
        <v>42810</v>
      </c>
      <c r="H354" s="101" t="s">
        <v>345</v>
      </c>
      <c r="I354" s="92"/>
      <c r="J354" s="102"/>
      <c r="K354" s="102"/>
      <c r="L354" s="125"/>
      <c r="M354" s="95">
        <f t="shared" si="21"/>
        <v>0</v>
      </c>
      <c r="N354" s="70"/>
      <c r="O354" s="102"/>
      <c r="P354" s="129" t="s">
        <v>125</v>
      </c>
      <c r="Q354" s="97"/>
      <c r="R354" s="98"/>
      <c r="S354" s="36">
        <f t="shared" si="20"/>
        <v>0</v>
      </c>
      <c r="T354" s="37"/>
      <c r="U354" s="38">
        <f t="shared" si="19"/>
        <v>0</v>
      </c>
      <c r="V354" s="39"/>
    </row>
    <row r="355" spans="1:22" x14ac:dyDescent="0.2">
      <c r="A355" s="84" t="s">
        <v>21</v>
      </c>
      <c r="B355" s="85">
        <v>2714</v>
      </c>
      <c r="C355" s="139" t="s">
        <v>22</v>
      </c>
      <c r="D355" s="111" t="s">
        <v>758</v>
      </c>
      <c r="E355" s="117">
        <v>2</v>
      </c>
      <c r="F355" s="112" t="s">
        <v>24</v>
      </c>
      <c r="G355" s="90">
        <v>42810</v>
      </c>
      <c r="H355" s="101" t="s">
        <v>345</v>
      </c>
      <c r="I355" s="92"/>
      <c r="J355" s="102"/>
      <c r="K355" s="102"/>
      <c r="L355" s="125"/>
      <c r="M355" s="95">
        <f t="shared" si="21"/>
        <v>0</v>
      </c>
      <c r="N355" s="70"/>
      <c r="O355" s="102"/>
      <c r="P355" s="129" t="s">
        <v>125</v>
      </c>
      <c r="Q355" s="97"/>
      <c r="R355" s="98"/>
      <c r="S355" s="36">
        <f t="shared" si="20"/>
        <v>0</v>
      </c>
      <c r="T355" s="37"/>
      <c r="U355" s="38">
        <f t="shared" si="19"/>
        <v>0</v>
      </c>
      <c r="V355" s="39"/>
    </row>
    <row r="356" spans="1:22" x14ac:dyDescent="0.2">
      <c r="A356" s="84" t="s">
        <v>21</v>
      </c>
      <c r="B356" s="85">
        <v>2715</v>
      </c>
      <c r="C356" s="139" t="s">
        <v>22</v>
      </c>
      <c r="D356" s="113" t="s">
        <v>759</v>
      </c>
      <c r="E356" s="117">
        <v>3</v>
      </c>
      <c r="F356" s="112" t="s">
        <v>24</v>
      </c>
      <c r="G356" s="90">
        <v>42810</v>
      </c>
      <c r="H356" s="101" t="s">
        <v>345</v>
      </c>
      <c r="I356" s="92"/>
      <c r="J356" s="102"/>
      <c r="K356" s="102"/>
      <c r="L356" s="125"/>
      <c r="M356" s="95">
        <f t="shared" si="21"/>
        <v>0</v>
      </c>
      <c r="N356" s="70"/>
      <c r="O356" s="102"/>
      <c r="P356" s="129" t="s">
        <v>125</v>
      </c>
      <c r="Q356" s="97"/>
      <c r="R356" s="98"/>
      <c r="S356" s="36">
        <f t="shared" si="20"/>
        <v>0</v>
      </c>
      <c r="T356" s="37"/>
      <c r="U356" s="38">
        <f t="shared" si="19"/>
        <v>0</v>
      </c>
      <c r="V356" s="39"/>
    </row>
    <row r="357" spans="1:22" x14ac:dyDescent="0.2">
      <c r="A357" s="84" t="s">
        <v>21</v>
      </c>
      <c r="B357" s="85">
        <v>2716</v>
      </c>
      <c r="C357" s="139" t="s">
        <v>22</v>
      </c>
      <c r="D357" s="111" t="s">
        <v>760</v>
      </c>
      <c r="E357" s="117">
        <v>2</v>
      </c>
      <c r="F357" s="112" t="s">
        <v>24</v>
      </c>
      <c r="G357" s="90">
        <v>42810</v>
      </c>
      <c r="H357" s="101" t="s">
        <v>345</v>
      </c>
      <c r="I357" s="92"/>
      <c r="J357" s="102"/>
      <c r="K357" s="102"/>
      <c r="L357" s="125"/>
      <c r="M357" s="95">
        <f t="shared" si="21"/>
        <v>0</v>
      </c>
      <c r="N357" s="70"/>
      <c r="O357" s="102"/>
      <c r="P357" s="129" t="s">
        <v>125</v>
      </c>
      <c r="Q357" s="97"/>
      <c r="R357" s="98"/>
      <c r="S357" s="36">
        <f t="shared" si="20"/>
        <v>0</v>
      </c>
      <c r="T357" s="37"/>
      <c r="U357" s="38">
        <f t="shared" ref="U357:U420" si="22">S357/1.18</f>
        <v>0</v>
      </c>
      <c r="V357" s="39"/>
    </row>
    <row r="358" spans="1:22" x14ac:dyDescent="0.2">
      <c r="A358" s="84" t="s">
        <v>21</v>
      </c>
      <c r="B358" s="85">
        <v>2717</v>
      </c>
      <c r="C358" s="139" t="s">
        <v>22</v>
      </c>
      <c r="D358" s="111" t="s">
        <v>761</v>
      </c>
      <c r="E358" s="117">
        <v>2</v>
      </c>
      <c r="F358" s="112" t="s">
        <v>24</v>
      </c>
      <c r="G358" s="90">
        <v>42810</v>
      </c>
      <c r="H358" s="101" t="s">
        <v>345</v>
      </c>
      <c r="I358" s="92"/>
      <c r="J358" s="102"/>
      <c r="K358" s="102"/>
      <c r="L358" s="125"/>
      <c r="M358" s="95">
        <f t="shared" si="21"/>
        <v>0</v>
      </c>
      <c r="N358" s="70"/>
      <c r="O358" s="102"/>
      <c r="P358" s="129" t="s">
        <v>125</v>
      </c>
      <c r="Q358" s="97"/>
      <c r="R358" s="98"/>
      <c r="S358" s="36">
        <f t="shared" si="20"/>
        <v>0</v>
      </c>
      <c r="T358" s="37"/>
      <c r="U358" s="38">
        <f t="shared" si="22"/>
        <v>0</v>
      </c>
      <c r="V358" s="39"/>
    </row>
    <row r="359" spans="1:22" x14ac:dyDescent="0.2">
      <c r="A359" s="84" t="s">
        <v>21</v>
      </c>
      <c r="B359" s="85">
        <v>2718</v>
      </c>
      <c r="C359" s="139" t="s">
        <v>22</v>
      </c>
      <c r="D359" s="111" t="s">
        <v>762</v>
      </c>
      <c r="E359" s="117">
        <v>2</v>
      </c>
      <c r="F359" s="112" t="s">
        <v>24</v>
      </c>
      <c r="G359" s="90">
        <v>42810</v>
      </c>
      <c r="H359" s="101" t="s">
        <v>345</v>
      </c>
      <c r="I359" s="92"/>
      <c r="J359" s="102"/>
      <c r="K359" s="102"/>
      <c r="L359" s="125"/>
      <c r="M359" s="95">
        <f t="shared" si="21"/>
        <v>0</v>
      </c>
      <c r="N359" s="70"/>
      <c r="O359" s="102"/>
      <c r="P359" s="129" t="s">
        <v>125</v>
      </c>
      <c r="Q359" s="97"/>
      <c r="R359" s="98"/>
      <c r="S359" s="36">
        <f t="shared" si="20"/>
        <v>0</v>
      </c>
      <c r="T359" s="37"/>
      <c r="U359" s="38">
        <f t="shared" si="22"/>
        <v>0</v>
      </c>
      <c r="V359" s="39"/>
    </row>
    <row r="360" spans="1:22" x14ac:dyDescent="0.2">
      <c r="A360" s="84" t="s">
        <v>21</v>
      </c>
      <c r="B360" s="85">
        <v>2719</v>
      </c>
      <c r="C360" s="139" t="s">
        <v>22</v>
      </c>
      <c r="D360" s="113" t="s">
        <v>763</v>
      </c>
      <c r="E360" s="117">
        <v>5</v>
      </c>
      <c r="F360" s="112" t="s">
        <v>24</v>
      </c>
      <c r="G360" s="90">
        <v>42810</v>
      </c>
      <c r="H360" s="101" t="s">
        <v>345</v>
      </c>
      <c r="I360" s="92"/>
      <c r="J360" s="102"/>
      <c r="K360" s="102"/>
      <c r="L360" s="125"/>
      <c r="M360" s="95">
        <f t="shared" si="21"/>
        <v>0</v>
      </c>
      <c r="N360" s="70"/>
      <c r="O360" s="102"/>
      <c r="P360" s="129" t="s">
        <v>125</v>
      </c>
      <c r="Q360" s="97"/>
      <c r="R360" s="98"/>
      <c r="S360" s="36">
        <f t="shared" si="20"/>
        <v>0</v>
      </c>
      <c r="T360" s="37"/>
      <c r="U360" s="38">
        <f t="shared" si="22"/>
        <v>0</v>
      </c>
      <c r="V360" s="39"/>
    </row>
    <row r="361" spans="1:22" x14ac:dyDescent="0.2">
      <c r="A361" s="84" t="s">
        <v>21</v>
      </c>
      <c r="B361" s="85">
        <v>2720</v>
      </c>
      <c r="C361" s="139" t="s">
        <v>22</v>
      </c>
      <c r="D361" s="111" t="s">
        <v>764</v>
      </c>
      <c r="E361" s="117">
        <v>2</v>
      </c>
      <c r="F361" s="112" t="s">
        <v>24</v>
      </c>
      <c r="G361" s="90">
        <v>42810</v>
      </c>
      <c r="H361" s="101" t="s">
        <v>765</v>
      </c>
      <c r="I361" s="92"/>
      <c r="J361" s="102"/>
      <c r="K361" s="102"/>
      <c r="L361" s="125"/>
      <c r="M361" s="95">
        <f t="shared" si="21"/>
        <v>0</v>
      </c>
      <c r="N361" s="128"/>
      <c r="O361" s="102"/>
      <c r="P361" s="129" t="s">
        <v>125</v>
      </c>
      <c r="Q361" s="97"/>
      <c r="R361" s="98"/>
      <c r="S361" s="36">
        <f t="shared" si="20"/>
        <v>0</v>
      </c>
      <c r="T361" s="37"/>
      <c r="U361" s="38">
        <f t="shared" si="22"/>
        <v>0</v>
      </c>
      <c r="V361" s="39"/>
    </row>
    <row r="362" spans="1:22" x14ac:dyDescent="0.2">
      <c r="A362" s="84" t="s">
        <v>21</v>
      </c>
      <c r="B362" s="85">
        <v>2721</v>
      </c>
      <c r="C362" s="139" t="s">
        <v>22</v>
      </c>
      <c r="D362" s="111" t="s">
        <v>766</v>
      </c>
      <c r="E362" s="117">
        <v>5</v>
      </c>
      <c r="F362" s="112" t="s">
        <v>24</v>
      </c>
      <c r="G362" s="90">
        <v>42810</v>
      </c>
      <c r="H362" s="101" t="s">
        <v>765</v>
      </c>
      <c r="I362" s="92"/>
      <c r="J362" s="102"/>
      <c r="K362" s="102"/>
      <c r="L362" s="125"/>
      <c r="M362" s="95">
        <f t="shared" si="21"/>
        <v>0</v>
      </c>
      <c r="N362" s="128"/>
      <c r="O362" s="102"/>
      <c r="P362" s="129" t="s">
        <v>125</v>
      </c>
      <c r="Q362" s="97"/>
      <c r="R362" s="98"/>
      <c r="S362" s="36">
        <f t="shared" si="20"/>
        <v>0</v>
      </c>
      <c r="T362" s="37"/>
      <c r="U362" s="38">
        <f t="shared" si="22"/>
        <v>0</v>
      </c>
      <c r="V362" s="39"/>
    </row>
    <row r="363" spans="1:22" x14ac:dyDescent="0.2">
      <c r="A363" s="84" t="s">
        <v>21</v>
      </c>
      <c r="B363" s="85">
        <v>2722</v>
      </c>
      <c r="C363" s="139" t="s">
        <v>22</v>
      </c>
      <c r="D363" s="113" t="s">
        <v>767</v>
      </c>
      <c r="E363" s="117">
        <v>25</v>
      </c>
      <c r="F363" s="112" t="s">
        <v>24</v>
      </c>
      <c r="G363" s="90">
        <v>42810</v>
      </c>
      <c r="H363" s="101" t="s">
        <v>112</v>
      </c>
      <c r="I363" s="92"/>
      <c r="J363" s="102"/>
      <c r="K363" s="102"/>
      <c r="L363" s="125"/>
      <c r="M363" s="95">
        <f t="shared" si="21"/>
        <v>0</v>
      </c>
      <c r="N363" s="70"/>
      <c r="O363" s="102"/>
      <c r="P363" s="129" t="s">
        <v>125</v>
      </c>
      <c r="Q363" s="97"/>
      <c r="R363" s="98"/>
      <c r="S363" s="36">
        <f t="shared" si="20"/>
        <v>0</v>
      </c>
      <c r="T363" s="37"/>
      <c r="U363" s="38">
        <f t="shared" si="22"/>
        <v>0</v>
      </c>
      <c r="V363" s="39"/>
    </row>
    <row r="364" spans="1:22" x14ac:dyDescent="0.2">
      <c r="A364" s="84" t="s">
        <v>21</v>
      </c>
      <c r="B364" s="85">
        <v>2723</v>
      </c>
      <c r="C364" s="139" t="s">
        <v>22</v>
      </c>
      <c r="D364" s="111" t="s">
        <v>768</v>
      </c>
      <c r="E364" s="117">
        <v>5</v>
      </c>
      <c r="F364" s="112" t="s">
        <v>24</v>
      </c>
      <c r="G364" s="90">
        <v>42810</v>
      </c>
      <c r="H364" s="101" t="s">
        <v>98</v>
      </c>
      <c r="I364" s="92"/>
      <c r="J364" s="102"/>
      <c r="K364" s="102"/>
      <c r="L364" s="125"/>
      <c r="M364" s="95">
        <f t="shared" si="21"/>
        <v>0</v>
      </c>
      <c r="N364" s="70"/>
      <c r="O364" s="102"/>
      <c r="P364" s="129" t="s">
        <v>125</v>
      </c>
      <c r="Q364" s="97"/>
      <c r="R364" s="98"/>
      <c r="S364" s="36">
        <f t="shared" si="20"/>
        <v>0</v>
      </c>
      <c r="T364" s="37"/>
      <c r="U364" s="38">
        <f t="shared" si="22"/>
        <v>0</v>
      </c>
      <c r="V364" s="39"/>
    </row>
    <row r="365" spans="1:22" x14ac:dyDescent="0.2">
      <c r="A365" s="84" t="s">
        <v>21</v>
      </c>
      <c r="B365" s="85">
        <v>2724</v>
      </c>
      <c r="C365" s="139" t="s">
        <v>22</v>
      </c>
      <c r="D365" s="111" t="s">
        <v>769</v>
      </c>
      <c r="E365" s="117">
        <v>10</v>
      </c>
      <c r="F365" s="112" t="s">
        <v>24</v>
      </c>
      <c r="G365" s="90">
        <v>42810</v>
      </c>
      <c r="H365" s="101" t="s">
        <v>770</v>
      </c>
      <c r="I365" s="92"/>
      <c r="J365" s="102"/>
      <c r="K365" s="102"/>
      <c r="L365" s="125"/>
      <c r="M365" s="95">
        <f t="shared" si="21"/>
        <v>0</v>
      </c>
      <c r="N365" s="70"/>
      <c r="O365" s="102"/>
      <c r="P365" s="129" t="s">
        <v>125</v>
      </c>
      <c r="Q365" s="97"/>
      <c r="R365" s="98"/>
      <c r="S365" s="36">
        <f t="shared" si="20"/>
        <v>0</v>
      </c>
      <c r="T365" s="37"/>
      <c r="U365" s="38">
        <f t="shared" si="22"/>
        <v>0</v>
      </c>
      <c r="V365" s="39"/>
    </row>
    <row r="366" spans="1:22" x14ac:dyDescent="0.2">
      <c r="A366" s="84" t="s">
        <v>21</v>
      </c>
      <c r="B366" s="85">
        <v>2725</v>
      </c>
      <c r="C366" s="139" t="s">
        <v>22</v>
      </c>
      <c r="D366" s="111" t="s">
        <v>349</v>
      </c>
      <c r="E366" s="117">
        <v>5</v>
      </c>
      <c r="F366" s="112" t="s">
        <v>24</v>
      </c>
      <c r="G366" s="90">
        <v>42810</v>
      </c>
      <c r="H366" s="101" t="s">
        <v>771</v>
      </c>
      <c r="I366" s="92"/>
      <c r="J366" s="102"/>
      <c r="K366" s="102"/>
      <c r="L366" s="125"/>
      <c r="M366" s="95">
        <f t="shared" si="21"/>
        <v>0</v>
      </c>
      <c r="N366" s="128"/>
      <c r="O366" s="102"/>
      <c r="P366" s="129" t="s">
        <v>125</v>
      </c>
      <c r="Q366" s="97"/>
      <c r="R366" s="98"/>
      <c r="S366" s="36">
        <f t="shared" si="20"/>
        <v>0</v>
      </c>
      <c r="T366" s="37"/>
      <c r="U366" s="38">
        <f t="shared" si="22"/>
        <v>0</v>
      </c>
      <c r="V366" s="39"/>
    </row>
    <row r="367" spans="1:22" x14ac:dyDescent="0.2">
      <c r="A367" s="84" t="s">
        <v>21</v>
      </c>
      <c r="B367" s="85">
        <v>2726</v>
      </c>
      <c r="C367" s="139" t="s">
        <v>22</v>
      </c>
      <c r="D367" s="113" t="s">
        <v>357</v>
      </c>
      <c r="E367" s="117">
        <v>2</v>
      </c>
      <c r="F367" s="112" t="s">
        <v>24</v>
      </c>
      <c r="G367" s="90">
        <v>42810</v>
      </c>
      <c r="H367" s="101" t="s">
        <v>358</v>
      </c>
      <c r="I367" s="92"/>
      <c r="J367" s="102"/>
      <c r="K367" s="102"/>
      <c r="L367" s="125"/>
      <c r="M367" s="95">
        <f t="shared" si="21"/>
        <v>0</v>
      </c>
      <c r="N367" s="128"/>
      <c r="O367" s="102"/>
      <c r="P367" s="129" t="s">
        <v>125</v>
      </c>
      <c r="Q367" s="97"/>
      <c r="R367" s="98"/>
      <c r="S367" s="36">
        <f t="shared" si="20"/>
        <v>0</v>
      </c>
      <c r="T367" s="37"/>
      <c r="U367" s="38">
        <f t="shared" si="22"/>
        <v>0</v>
      </c>
      <c r="V367" s="39"/>
    </row>
    <row r="368" spans="1:22" x14ac:dyDescent="0.2">
      <c r="A368" s="84" t="s">
        <v>21</v>
      </c>
      <c r="B368" s="85">
        <v>2727</v>
      </c>
      <c r="C368" s="139" t="s">
        <v>22</v>
      </c>
      <c r="D368" s="111" t="s">
        <v>359</v>
      </c>
      <c r="E368" s="117">
        <v>2</v>
      </c>
      <c r="F368" s="112" t="s">
        <v>24</v>
      </c>
      <c r="G368" s="90">
        <v>42810</v>
      </c>
      <c r="H368" s="101" t="s">
        <v>360</v>
      </c>
      <c r="I368" s="92"/>
      <c r="J368" s="102"/>
      <c r="K368" s="102"/>
      <c r="L368" s="125"/>
      <c r="M368" s="95">
        <f t="shared" si="21"/>
        <v>0</v>
      </c>
      <c r="N368" s="128"/>
      <c r="O368" s="102"/>
      <c r="P368" s="129" t="s">
        <v>125</v>
      </c>
      <c r="Q368" s="97"/>
      <c r="R368" s="98"/>
      <c r="S368" s="36">
        <f t="shared" si="20"/>
        <v>0</v>
      </c>
      <c r="T368" s="37"/>
      <c r="U368" s="38">
        <f t="shared" si="22"/>
        <v>0</v>
      </c>
      <c r="V368" s="39"/>
    </row>
    <row r="369" spans="1:22" x14ac:dyDescent="0.2">
      <c r="A369" s="84" t="s">
        <v>21</v>
      </c>
      <c r="B369" s="85">
        <v>2728</v>
      </c>
      <c r="C369" s="139" t="s">
        <v>22</v>
      </c>
      <c r="D369" s="111" t="s">
        <v>772</v>
      </c>
      <c r="E369" s="117">
        <v>5</v>
      </c>
      <c r="F369" s="112" t="s">
        <v>24</v>
      </c>
      <c r="G369" s="90">
        <v>42810</v>
      </c>
      <c r="H369" s="101" t="s">
        <v>773</v>
      </c>
      <c r="I369" s="92"/>
      <c r="J369" s="102"/>
      <c r="K369" s="102"/>
      <c r="L369" s="125"/>
      <c r="M369" s="95">
        <f t="shared" si="21"/>
        <v>0</v>
      </c>
      <c r="N369" s="70"/>
      <c r="O369" s="102"/>
      <c r="P369" s="129" t="s">
        <v>125</v>
      </c>
      <c r="Q369" s="97"/>
      <c r="R369" s="98"/>
      <c r="S369" s="36">
        <f t="shared" si="20"/>
        <v>0</v>
      </c>
      <c r="T369" s="37"/>
      <c r="U369" s="38">
        <f t="shared" si="22"/>
        <v>0</v>
      </c>
      <c r="V369" s="39"/>
    </row>
    <row r="370" spans="1:22" x14ac:dyDescent="0.2">
      <c r="A370" s="84" t="s">
        <v>21</v>
      </c>
      <c r="B370" s="85">
        <v>2729</v>
      </c>
      <c r="C370" s="139" t="s">
        <v>22</v>
      </c>
      <c r="D370" s="111" t="s">
        <v>774</v>
      </c>
      <c r="E370" s="117">
        <v>5</v>
      </c>
      <c r="F370" s="112" t="s">
        <v>24</v>
      </c>
      <c r="G370" s="90">
        <v>42810</v>
      </c>
      <c r="H370" s="101" t="s">
        <v>773</v>
      </c>
      <c r="I370" s="92"/>
      <c r="J370" s="102"/>
      <c r="K370" s="102"/>
      <c r="L370" s="125"/>
      <c r="M370" s="95">
        <f t="shared" si="21"/>
        <v>0</v>
      </c>
      <c r="N370" s="70"/>
      <c r="O370" s="102"/>
      <c r="P370" s="129" t="s">
        <v>125</v>
      </c>
      <c r="Q370" s="97"/>
      <c r="R370" s="98"/>
      <c r="S370" s="36">
        <f t="shared" si="20"/>
        <v>0</v>
      </c>
      <c r="T370" s="37"/>
      <c r="U370" s="38">
        <f t="shared" si="22"/>
        <v>0</v>
      </c>
      <c r="V370" s="39"/>
    </row>
    <row r="371" spans="1:22" x14ac:dyDescent="0.2">
      <c r="A371" s="84" t="s">
        <v>21</v>
      </c>
      <c r="B371" s="85">
        <v>2730</v>
      </c>
      <c r="C371" s="139" t="s">
        <v>22</v>
      </c>
      <c r="D371" s="111" t="s">
        <v>775</v>
      </c>
      <c r="E371" s="117">
        <v>5</v>
      </c>
      <c r="F371" s="112" t="s">
        <v>24</v>
      </c>
      <c r="G371" s="90">
        <v>42810</v>
      </c>
      <c r="H371" s="101" t="s">
        <v>773</v>
      </c>
      <c r="I371" s="92"/>
      <c r="J371" s="102"/>
      <c r="K371" s="102"/>
      <c r="L371" s="125"/>
      <c r="M371" s="95">
        <f t="shared" si="21"/>
        <v>0</v>
      </c>
      <c r="N371" s="70"/>
      <c r="O371" s="102"/>
      <c r="P371" s="129" t="s">
        <v>125</v>
      </c>
      <c r="Q371" s="97"/>
      <c r="R371" s="98"/>
      <c r="S371" s="36">
        <f t="shared" si="20"/>
        <v>0</v>
      </c>
      <c r="T371" s="37"/>
      <c r="U371" s="38">
        <f t="shared" si="22"/>
        <v>0</v>
      </c>
      <c r="V371" s="39"/>
    </row>
    <row r="372" spans="1:22" x14ac:dyDescent="0.2">
      <c r="A372" s="84" t="s">
        <v>21</v>
      </c>
      <c r="B372" s="85">
        <v>2731</v>
      </c>
      <c r="C372" s="139" t="s">
        <v>22</v>
      </c>
      <c r="D372" s="111" t="s">
        <v>776</v>
      </c>
      <c r="E372" s="117">
        <v>10</v>
      </c>
      <c r="F372" s="112" t="s">
        <v>24</v>
      </c>
      <c r="G372" s="90">
        <v>42810</v>
      </c>
      <c r="H372" s="101" t="s">
        <v>773</v>
      </c>
      <c r="I372" s="92"/>
      <c r="J372" s="102"/>
      <c r="K372" s="102"/>
      <c r="L372" s="125"/>
      <c r="M372" s="95">
        <f t="shared" si="21"/>
        <v>0</v>
      </c>
      <c r="N372" s="128"/>
      <c r="O372" s="102"/>
      <c r="P372" s="129" t="s">
        <v>125</v>
      </c>
      <c r="Q372" s="97"/>
      <c r="R372" s="98"/>
      <c r="S372" s="36">
        <f t="shared" si="20"/>
        <v>0</v>
      </c>
      <c r="T372" s="37"/>
      <c r="U372" s="38">
        <f t="shared" si="22"/>
        <v>0</v>
      </c>
      <c r="V372" s="39"/>
    </row>
    <row r="373" spans="1:22" x14ac:dyDescent="0.2">
      <c r="A373" s="84" t="s">
        <v>21</v>
      </c>
      <c r="B373" s="85">
        <v>2732</v>
      </c>
      <c r="C373" s="139" t="s">
        <v>22</v>
      </c>
      <c r="D373" s="113" t="s">
        <v>777</v>
      </c>
      <c r="E373" s="117">
        <v>10</v>
      </c>
      <c r="F373" s="112" t="s">
        <v>24</v>
      </c>
      <c r="G373" s="90">
        <v>42810</v>
      </c>
      <c r="H373" s="101" t="s">
        <v>773</v>
      </c>
      <c r="I373" s="92"/>
      <c r="J373" s="102"/>
      <c r="K373" s="102"/>
      <c r="L373" s="125"/>
      <c r="M373" s="95">
        <f t="shared" si="21"/>
        <v>0</v>
      </c>
      <c r="N373" s="128"/>
      <c r="O373" s="102"/>
      <c r="P373" s="129" t="s">
        <v>125</v>
      </c>
      <c r="Q373" s="97"/>
      <c r="R373" s="98"/>
      <c r="S373" s="36">
        <f t="shared" si="20"/>
        <v>0</v>
      </c>
      <c r="T373" s="37"/>
      <c r="U373" s="38">
        <f t="shared" si="22"/>
        <v>0</v>
      </c>
      <c r="V373" s="39"/>
    </row>
    <row r="374" spans="1:22" x14ac:dyDescent="0.2">
      <c r="A374" s="84" t="s">
        <v>21</v>
      </c>
      <c r="B374" s="85">
        <v>2733</v>
      </c>
      <c r="C374" s="139" t="s">
        <v>22</v>
      </c>
      <c r="D374" s="111" t="s">
        <v>778</v>
      </c>
      <c r="E374" s="117">
        <v>10</v>
      </c>
      <c r="F374" s="112" t="s">
        <v>24</v>
      </c>
      <c r="G374" s="90">
        <v>42810</v>
      </c>
      <c r="H374" s="101" t="s">
        <v>773</v>
      </c>
      <c r="I374" s="92"/>
      <c r="J374" s="102"/>
      <c r="K374" s="102"/>
      <c r="L374" s="125"/>
      <c r="M374" s="95">
        <f t="shared" si="21"/>
        <v>0</v>
      </c>
      <c r="N374" s="128"/>
      <c r="O374" s="102"/>
      <c r="P374" s="129" t="s">
        <v>125</v>
      </c>
      <c r="Q374" s="97"/>
      <c r="R374" s="98"/>
      <c r="S374" s="36">
        <f t="shared" si="20"/>
        <v>0</v>
      </c>
      <c r="T374" s="37"/>
      <c r="U374" s="38">
        <f t="shared" si="22"/>
        <v>0</v>
      </c>
      <c r="V374" s="39"/>
    </row>
    <row r="375" spans="1:22" x14ac:dyDescent="0.2">
      <c r="A375" s="84" t="s">
        <v>21</v>
      </c>
      <c r="B375" s="85">
        <v>2734</v>
      </c>
      <c r="C375" s="139" t="s">
        <v>22</v>
      </c>
      <c r="D375" s="111" t="s">
        <v>779</v>
      </c>
      <c r="E375" s="117">
        <v>10</v>
      </c>
      <c r="F375" s="112" t="s">
        <v>24</v>
      </c>
      <c r="G375" s="90">
        <v>42810</v>
      </c>
      <c r="H375" s="101" t="s">
        <v>780</v>
      </c>
      <c r="I375" s="92"/>
      <c r="J375" s="102"/>
      <c r="K375" s="102"/>
      <c r="L375" s="125"/>
      <c r="M375" s="95">
        <f t="shared" si="21"/>
        <v>0</v>
      </c>
      <c r="N375" s="128"/>
      <c r="O375" s="102"/>
      <c r="P375" s="129" t="s">
        <v>125</v>
      </c>
      <c r="Q375" s="97"/>
      <c r="R375" s="98"/>
      <c r="S375" s="36">
        <f t="shared" si="20"/>
        <v>0</v>
      </c>
      <c r="T375" s="37"/>
      <c r="U375" s="38">
        <f t="shared" si="22"/>
        <v>0</v>
      </c>
      <c r="V375" s="39"/>
    </row>
    <row r="376" spans="1:22" x14ac:dyDescent="0.2">
      <c r="A376" s="84" t="s">
        <v>21</v>
      </c>
      <c r="B376" s="85">
        <v>2735</v>
      </c>
      <c r="C376" s="139" t="s">
        <v>22</v>
      </c>
      <c r="D376" s="111" t="s">
        <v>781</v>
      </c>
      <c r="E376" s="117">
        <v>5</v>
      </c>
      <c r="F376" s="112" t="s">
        <v>24</v>
      </c>
      <c r="G376" s="90">
        <v>42810</v>
      </c>
      <c r="H376" s="101" t="s">
        <v>782</v>
      </c>
      <c r="I376" s="92"/>
      <c r="J376" s="102"/>
      <c r="K376" s="102"/>
      <c r="L376" s="125"/>
      <c r="M376" s="95">
        <f t="shared" si="21"/>
        <v>0</v>
      </c>
      <c r="N376" s="128"/>
      <c r="O376" s="102"/>
      <c r="P376" s="129" t="s">
        <v>125</v>
      </c>
      <c r="Q376" s="97"/>
      <c r="R376" s="98"/>
      <c r="S376" s="36">
        <f t="shared" si="20"/>
        <v>0</v>
      </c>
      <c r="T376" s="37"/>
      <c r="U376" s="38">
        <f t="shared" si="22"/>
        <v>0</v>
      </c>
      <c r="V376" s="39"/>
    </row>
    <row r="377" spans="1:22" x14ac:dyDescent="0.2">
      <c r="A377" s="84" t="s">
        <v>21</v>
      </c>
      <c r="B377" s="85">
        <v>2736</v>
      </c>
      <c r="C377" s="139" t="s">
        <v>22</v>
      </c>
      <c r="D377" s="113" t="s">
        <v>783</v>
      </c>
      <c r="E377" s="117">
        <v>1</v>
      </c>
      <c r="F377" s="112" t="s">
        <v>24</v>
      </c>
      <c r="G377" s="90">
        <v>42810</v>
      </c>
      <c r="H377" s="101" t="s">
        <v>773</v>
      </c>
      <c r="I377" s="92"/>
      <c r="J377" s="102"/>
      <c r="K377" s="102"/>
      <c r="L377" s="125"/>
      <c r="M377" s="95">
        <f t="shared" si="21"/>
        <v>0</v>
      </c>
      <c r="N377" s="128"/>
      <c r="O377" s="102"/>
      <c r="P377" s="129" t="s">
        <v>125</v>
      </c>
      <c r="Q377" s="97"/>
      <c r="R377" s="98"/>
      <c r="S377" s="36">
        <f t="shared" si="20"/>
        <v>0</v>
      </c>
      <c r="T377" s="37"/>
      <c r="U377" s="38">
        <f t="shared" si="22"/>
        <v>0</v>
      </c>
      <c r="V377" s="39"/>
    </row>
    <row r="378" spans="1:22" x14ac:dyDescent="0.2">
      <c r="A378" s="84" t="s">
        <v>113</v>
      </c>
      <c r="B378" s="85">
        <v>2737</v>
      </c>
      <c r="C378" s="139" t="s">
        <v>22</v>
      </c>
      <c r="D378" s="111" t="s">
        <v>784</v>
      </c>
      <c r="E378" s="117">
        <v>50</v>
      </c>
      <c r="F378" s="112" t="s">
        <v>24</v>
      </c>
      <c r="G378" s="90">
        <v>42811</v>
      </c>
      <c r="H378" s="101" t="s">
        <v>785</v>
      </c>
      <c r="I378" s="92" t="s">
        <v>786</v>
      </c>
      <c r="J378" s="102"/>
      <c r="K378" s="102">
        <v>0.1</v>
      </c>
      <c r="L378" s="125">
        <v>214</v>
      </c>
      <c r="M378" s="95">
        <f t="shared" si="21"/>
        <v>252.51999999999998</v>
      </c>
      <c r="N378" s="70"/>
      <c r="O378" s="96">
        <v>188</v>
      </c>
      <c r="P378" s="83" t="s">
        <v>26</v>
      </c>
      <c r="Q378" s="118" t="s">
        <v>503</v>
      </c>
      <c r="R378" s="98" t="s">
        <v>787</v>
      </c>
      <c r="S378" s="36">
        <f t="shared" si="20"/>
        <v>12626</v>
      </c>
      <c r="T378" s="37"/>
      <c r="U378" s="38">
        <f t="shared" si="22"/>
        <v>10700</v>
      </c>
      <c r="V378" s="39"/>
    </row>
    <row r="379" spans="1:22" x14ac:dyDescent="0.2">
      <c r="A379" s="84" t="s">
        <v>113</v>
      </c>
      <c r="B379" s="85">
        <v>2738</v>
      </c>
      <c r="C379" s="113" t="s">
        <v>703</v>
      </c>
      <c r="D379" s="111" t="s">
        <v>788</v>
      </c>
      <c r="E379" s="117">
        <v>3</v>
      </c>
      <c r="F379" s="112" t="s">
        <v>24</v>
      </c>
      <c r="G379" s="90">
        <v>42811</v>
      </c>
      <c r="H379" s="91" t="s">
        <v>116</v>
      </c>
      <c r="I379" s="92" t="s">
        <v>639</v>
      </c>
      <c r="J379" s="102" t="s">
        <v>789</v>
      </c>
      <c r="K379" s="102">
        <v>99.5</v>
      </c>
      <c r="L379" s="125">
        <v>5880</v>
      </c>
      <c r="M379" s="95">
        <f t="shared" si="21"/>
        <v>6938.4</v>
      </c>
      <c r="N379" s="70"/>
      <c r="O379" s="163">
        <v>177</v>
      </c>
      <c r="P379" s="129" t="s">
        <v>125</v>
      </c>
      <c r="Q379" s="97"/>
      <c r="R379" s="98"/>
      <c r="S379" s="36">
        <f t="shared" si="20"/>
        <v>20815.199999999997</v>
      </c>
      <c r="T379" s="37"/>
      <c r="U379" s="38">
        <f t="shared" si="22"/>
        <v>17640</v>
      </c>
      <c r="V379" s="39"/>
    </row>
    <row r="380" spans="1:22" x14ac:dyDescent="0.2">
      <c r="A380" s="84" t="s">
        <v>113</v>
      </c>
      <c r="B380" s="85">
        <v>2739</v>
      </c>
      <c r="C380" s="139" t="s">
        <v>22</v>
      </c>
      <c r="D380" s="111" t="s">
        <v>784</v>
      </c>
      <c r="E380" s="117">
        <v>100</v>
      </c>
      <c r="F380" s="112" t="s">
        <v>24</v>
      </c>
      <c r="G380" s="90">
        <v>42814</v>
      </c>
      <c r="H380" s="101" t="s">
        <v>790</v>
      </c>
      <c r="I380" s="92" t="s">
        <v>791</v>
      </c>
      <c r="J380" s="102"/>
      <c r="K380" s="102">
        <v>0.1</v>
      </c>
      <c r="L380" s="125">
        <v>224.5</v>
      </c>
      <c r="M380" s="95">
        <f t="shared" si="21"/>
        <v>264.90999999999997</v>
      </c>
      <c r="N380" s="70"/>
      <c r="O380" s="96">
        <v>178</v>
      </c>
      <c r="P380" s="83" t="s">
        <v>26</v>
      </c>
      <c r="Q380" s="97" t="s">
        <v>503</v>
      </c>
      <c r="R380" s="98" t="s">
        <v>792</v>
      </c>
      <c r="S380" s="36">
        <f t="shared" si="20"/>
        <v>26490.999999999996</v>
      </c>
      <c r="T380" s="37"/>
      <c r="U380" s="38">
        <f t="shared" si="22"/>
        <v>22449.999999999996</v>
      </c>
      <c r="V380" s="39"/>
    </row>
    <row r="381" spans="1:22" x14ac:dyDescent="0.2">
      <c r="A381" s="84" t="s">
        <v>113</v>
      </c>
      <c r="B381" s="85">
        <v>2740</v>
      </c>
      <c r="C381" s="139" t="s">
        <v>22</v>
      </c>
      <c r="D381" s="111" t="s">
        <v>784</v>
      </c>
      <c r="E381" s="117">
        <v>100</v>
      </c>
      <c r="F381" s="112" t="s">
        <v>24</v>
      </c>
      <c r="G381" s="90">
        <v>42814</v>
      </c>
      <c r="H381" s="101" t="s">
        <v>785</v>
      </c>
      <c r="I381" s="92" t="s">
        <v>786</v>
      </c>
      <c r="J381" s="102"/>
      <c r="K381" s="102">
        <v>0.1</v>
      </c>
      <c r="L381" s="125">
        <v>224.5</v>
      </c>
      <c r="M381" s="95">
        <f t="shared" si="21"/>
        <v>264.90999999999997</v>
      </c>
      <c r="N381" s="70"/>
      <c r="O381" s="96">
        <v>178</v>
      </c>
      <c r="P381" s="83" t="s">
        <v>26</v>
      </c>
      <c r="Q381" s="97" t="s">
        <v>503</v>
      </c>
      <c r="R381" s="98" t="s">
        <v>792</v>
      </c>
      <c r="S381" s="36">
        <f t="shared" si="20"/>
        <v>26490.999999999996</v>
      </c>
      <c r="T381" s="37"/>
      <c r="U381" s="38">
        <f t="shared" si="22"/>
        <v>22449.999999999996</v>
      </c>
      <c r="V381" s="39"/>
    </row>
    <row r="382" spans="1:22" x14ac:dyDescent="0.2">
      <c r="A382" s="84" t="s">
        <v>113</v>
      </c>
      <c r="B382" s="85">
        <v>2741</v>
      </c>
      <c r="C382" s="113" t="s">
        <v>301</v>
      </c>
      <c r="D382" s="111" t="s">
        <v>793</v>
      </c>
      <c r="E382" s="117">
        <v>1</v>
      </c>
      <c r="F382" s="112" t="s">
        <v>24</v>
      </c>
      <c r="G382" s="90">
        <v>42814</v>
      </c>
      <c r="H382" s="101" t="s">
        <v>794</v>
      </c>
      <c r="I382" s="92" t="s">
        <v>394</v>
      </c>
      <c r="J382" s="102">
        <v>4</v>
      </c>
      <c r="K382" s="102">
        <v>3</v>
      </c>
      <c r="L382" s="125">
        <v>2700</v>
      </c>
      <c r="M382" s="95">
        <f t="shared" si="21"/>
        <v>3186</v>
      </c>
      <c r="N382" s="70"/>
      <c r="O382" s="96">
        <v>183</v>
      </c>
      <c r="P382" s="83" t="s">
        <v>26</v>
      </c>
      <c r="Q382" s="97" t="s">
        <v>324</v>
      </c>
      <c r="R382" s="98"/>
      <c r="S382" s="36">
        <f t="shared" si="20"/>
        <v>3186</v>
      </c>
      <c r="T382" s="37"/>
      <c r="U382" s="38">
        <f t="shared" si="22"/>
        <v>2700</v>
      </c>
      <c r="V382" s="39"/>
    </row>
    <row r="383" spans="1:22" x14ac:dyDescent="0.2">
      <c r="A383" s="84" t="s">
        <v>113</v>
      </c>
      <c r="B383" s="85">
        <v>2742</v>
      </c>
      <c r="C383" s="113" t="s">
        <v>139</v>
      </c>
      <c r="D383" s="111" t="s">
        <v>604</v>
      </c>
      <c r="E383" s="117">
        <v>2</v>
      </c>
      <c r="F383" s="89" t="s">
        <v>24</v>
      </c>
      <c r="G383" s="90">
        <v>42814</v>
      </c>
      <c r="H383" s="101" t="s">
        <v>116</v>
      </c>
      <c r="I383" s="92"/>
      <c r="J383" s="102">
        <v>1.2</v>
      </c>
      <c r="K383" s="102"/>
      <c r="L383" s="125">
        <v>760</v>
      </c>
      <c r="M383" s="95">
        <f>L383*1.18</f>
        <v>896.8</v>
      </c>
      <c r="N383" s="128" t="s">
        <v>121</v>
      </c>
      <c r="O383" s="96">
        <v>185</v>
      </c>
      <c r="P383" s="83" t="s">
        <v>26</v>
      </c>
      <c r="Q383" s="97" t="s">
        <v>324</v>
      </c>
      <c r="R383" s="160" t="s">
        <v>200</v>
      </c>
      <c r="S383" s="36">
        <f t="shared" si="20"/>
        <v>1793.6</v>
      </c>
      <c r="T383" s="37"/>
      <c r="U383" s="38">
        <f t="shared" si="22"/>
        <v>1520</v>
      </c>
      <c r="V383" s="39"/>
    </row>
    <row r="384" spans="1:22" x14ac:dyDescent="0.2">
      <c r="A384" s="84" t="s">
        <v>21</v>
      </c>
      <c r="B384" s="85">
        <v>2743</v>
      </c>
      <c r="C384" s="139" t="s">
        <v>565</v>
      </c>
      <c r="D384" s="113" t="s">
        <v>795</v>
      </c>
      <c r="E384" s="117">
        <v>1</v>
      </c>
      <c r="F384" s="112" t="s">
        <v>24</v>
      </c>
      <c r="G384" s="90">
        <v>42814</v>
      </c>
      <c r="H384" s="101" t="s">
        <v>116</v>
      </c>
      <c r="I384" s="92" t="s">
        <v>796</v>
      </c>
      <c r="J384" s="102"/>
      <c r="K384" s="102">
        <v>12</v>
      </c>
      <c r="L384" s="125">
        <v>905.5</v>
      </c>
      <c r="M384" s="95">
        <f t="shared" si="21"/>
        <v>1068.49</v>
      </c>
      <c r="N384" s="70"/>
      <c r="O384" s="114">
        <v>1</v>
      </c>
      <c r="P384" s="83" t="s">
        <v>26</v>
      </c>
      <c r="Q384" s="97" t="s">
        <v>324</v>
      </c>
      <c r="R384" s="98"/>
      <c r="S384" s="36">
        <f t="shared" si="20"/>
        <v>1068.49</v>
      </c>
      <c r="T384" s="37"/>
      <c r="U384" s="38">
        <f t="shared" si="22"/>
        <v>905.5</v>
      </c>
      <c r="V384" s="39"/>
    </row>
    <row r="385" spans="1:22" x14ac:dyDescent="0.2">
      <c r="A385" s="84" t="s">
        <v>21</v>
      </c>
      <c r="B385" s="85">
        <v>2744</v>
      </c>
      <c r="C385" s="113" t="s">
        <v>565</v>
      </c>
      <c r="D385" s="111" t="s">
        <v>797</v>
      </c>
      <c r="E385" s="117">
        <v>2</v>
      </c>
      <c r="F385" s="112" t="s">
        <v>24</v>
      </c>
      <c r="G385" s="90">
        <v>42814</v>
      </c>
      <c r="H385" s="101" t="s">
        <v>116</v>
      </c>
      <c r="I385" s="92" t="s">
        <v>650</v>
      </c>
      <c r="J385" s="102"/>
      <c r="K385" s="102">
        <v>5</v>
      </c>
      <c r="L385" s="125">
        <v>190</v>
      </c>
      <c r="M385" s="95">
        <f t="shared" si="21"/>
        <v>224.2</v>
      </c>
      <c r="N385" s="70"/>
      <c r="O385" s="114">
        <v>1</v>
      </c>
      <c r="P385" s="83" t="s">
        <v>26</v>
      </c>
      <c r="Q385" s="97" t="s">
        <v>324</v>
      </c>
      <c r="R385" s="98"/>
      <c r="S385" s="36">
        <f t="shared" si="20"/>
        <v>448.4</v>
      </c>
      <c r="T385" s="37"/>
      <c r="U385" s="38">
        <f t="shared" si="22"/>
        <v>380</v>
      </c>
      <c r="V385" s="39"/>
    </row>
    <row r="386" spans="1:22" x14ac:dyDescent="0.2">
      <c r="A386" s="84" t="s">
        <v>113</v>
      </c>
      <c r="B386" s="85">
        <v>2745</v>
      </c>
      <c r="C386" s="139" t="s">
        <v>22</v>
      </c>
      <c r="D386" s="172" t="s">
        <v>798</v>
      </c>
      <c r="E386" s="117">
        <v>30</v>
      </c>
      <c r="F386" s="112" t="s">
        <v>24</v>
      </c>
      <c r="G386" s="90">
        <v>42815</v>
      </c>
      <c r="H386" s="101" t="s">
        <v>799</v>
      </c>
      <c r="I386" s="92" t="s">
        <v>791</v>
      </c>
      <c r="J386" s="102"/>
      <c r="K386" s="102">
        <v>0.1</v>
      </c>
      <c r="L386" s="125">
        <v>234</v>
      </c>
      <c r="M386" s="95">
        <f t="shared" si="21"/>
        <v>276.12</v>
      </c>
      <c r="N386" s="70"/>
      <c r="O386" s="96">
        <v>187</v>
      </c>
      <c r="P386" s="83" t="s">
        <v>26</v>
      </c>
      <c r="Q386" s="97" t="s">
        <v>503</v>
      </c>
      <c r="R386" s="98" t="s">
        <v>800</v>
      </c>
      <c r="S386" s="36">
        <f t="shared" si="20"/>
        <v>8283.6</v>
      </c>
      <c r="T386" s="37"/>
      <c r="U386" s="38">
        <f t="shared" si="22"/>
        <v>7020.0000000000009</v>
      </c>
      <c r="V386" s="39"/>
    </row>
    <row r="387" spans="1:22" x14ac:dyDescent="0.2">
      <c r="A387" s="84" t="s">
        <v>113</v>
      </c>
      <c r="B387" s="85">
        <v>2746</v>
      </c>
      <c r="C387" s="139" t="s">
        <v>22</v>
      </c>
      <c r="D387" s="172" t="s">
        <v>801</v>
      </c>
      <c r="E387" s="117">
        <v>70</v>
      </c>
      <c r="F387" s="112" t="s">
        <v>24</v>
      </c>
      <c r="G387" s="90">
        <v>42815</v>
      </c>
      <c r="H387" s="101" t="s">
        <v>785</v>
      </c>
      <c r="I387" s="92" t="s">
        <v>786</v>
      </c>
      <c r="J387" s="102"/>
      <c r="K387" s="102">
        <v>0.1</v>
      </c>
      <c r="L387" s="125">
        <v>214</v>
      </c>
      <c r="M387" s="95">
        <f t="shared" si="21"/>
        <v>252.51999999999998</v>
      </c>
      <c r="N387" s="70"/>
      <c r="O387" s="96">
        <v>187</v>
      </c>
      <c r="P387" s="83" t="s">
        <v>26</v>
      </c>
      <c r="Q387" s="97" t="s">
        <v>589</v>
      </c>
      <c r="R387" s="98" t="s">
        <v>800</v>
      </c>
      <c r="S387" s="36">
        <f t="shared" si="20"/>
        <v>17676.399999999998</v>
      </c>
      <c r="T387" s="37"/>
      <c r="U387" s="38">
        <f t="shared" si="22"/>
        <v>14979.999999999998</v>
      </c>
      <c r="V387" s="39"/>
    </row>
    <row r="388" spans="1:22" ht="14.25" x14ac:dyDescent="0.2">
      <c r="A388" s="84" t="s">
        <v>113</v>
      </c>
      <c r="B388" s="85">
        <v>2747</v>
      </c>
      <c r="C388" s="139" t="s">
        <v>802</v>
      </c>
      <c r="D388" s="111" t="s">
        <v>803</v>
      </c>
      <c r="E388" s="117">
        <v>1</v>
      </c>
      <c r="F388" s="112" t="s">
        <v>24</v>
      </c>
      <c r="G388" s="90">
        <v>42815</v>
      </c>
      <c r="H388" s="101" t="s">
        <v>116</v>
      </c>
      <c r="I388" s="92" t="s">
        <v>804</v>
      </c>
      <c r="J388" s="102">
        <v>16</v>
      </c>
      <c r="K388" s="102">
        <v>3</v>
      </c>
      <c r="L388" s="125">
        <v>10120</v>
      </c>
      <c r="M388" s="95">
        <f t="shared" si="21"/>
        <v>11941.599999999999</v>
      </c>
      <c r="N388" s="70"/>
      <c r="O388" s="96">
        <v>192</v>
      </c>
      <c r="P388" s="83" t="s">
        <v>26</v>
      </c>
      <c r="Q388" s="171" t="s">
        <v>324</v>
      </c>
      <c r="R388" s="173" t="s">
        <v>805</v>
      </c>
      <c r="S388" s="36">
        <f t="shared" si="20"/>
        <v>11941.599999999999</v>
      </c>
      <c r="T388" s="37"/>
      <c r="U388" s="38">
        <f t="shared" si="22"/>
        <v>10120</v>
      </c>
      <c r="V388" s="39"/>
    </row>
    <row r="389" spans="1:22" x14ac:dyDescent="0.2">
      <c r="A389" s="84" t="s">
        <v>113</v>
      </c>
      <c r="B389" s="85">
        <v>2748</v>
      </c>
      <c r="C389" s="139" t="s">
        <v>802</v>
      </c>
      <c r="D389" s="111" t="s">
        <v>806</v>
      </c>
      <c r="E389" s="117">
        <v>1</v>
      </c>
      <c r="F389" s="112" t="s">
        <v>24</v>
      </c>
      <c r="G389" s="90">
        <v>42815</v>
      </c>
      <c r="H389" s="101" t="s">
        <v>116</v>
      </c>
      <c r="I389" s="116" t="s">
        <v>807</v>
      </c>
      <c r="J389" s="93">
        <v>18</v>
      </c>
      <c r="K389" s="93">
        <v>25.5</v>
      </c>
      <c r="L389" s="94">
        <v>12800</v>
      </c>
      <c r="M389" s="95">
        <f t="shared" si="21"/>
        <v>15104</v>
      </c>
      <c r="N389" s="70"/>
      <c r="O389" s="96">
        <v>192</v>
      </c>
      <c r="P389" s="83" t="s">
        <v>26</v>
      </c>
      <c r="Q389" s="97" t="s">
        <v>808</v>
      </c>
      <c r="R389" s="98"/>
      <c r="S389" s="36">
        <f t="shared" si="20"/>
        <v>15104</v>
      </c>
      <c r="T389" s="37"/>
      <c r="U389" s="38">
        <f t="shared" si="22"/>
        <v>12800</v>
      </c>
      <c r="V389" s="39"/>
    </row>
    <row r="390" spans="1:22" x14ac:dyDescent="0.2">
      <c r="A390" s="84" t="s">
        <v>113</v>
      </c>
      <c r="B390" s="85">
        <v>2749</v>
      </c>
      <c r="C390" s="139" t="s">
        <v>802</v>
      </c>
      <c r="D390" s="111" t="s">
        <v>809</v>
      </c>
      <c r="E390" s="117">
        <v>1</v>
      </c>
      <c r="F390" s="112" t="s">
        <v>24</v>
      </c>
      <c r="G390" s="90">
        <v>42815</v>
      </c>
      <c r="H390" s="101" t="s">
        <v>116</v>
      </c>
      <c r="I390" s="116" t="s">
        <v>810</v>
      </c>
      <c r="J390" s="102">
        <v>8</v>
      </c>
      <c r="K390" s="102">
        <v>12</v>
      </c>
      <c r="L390" s="125">
        <v>5800</v>
      </c>
      <c r="M390" s="95">
        <f t="shared" si="21"/>
        <v>6844</v>
      </c>
      <c r="N390" s="70"/>
      <c r="O390" s="96">
        <v>192</v>
      </c>
      <c r="P390" s="83" t="s">
        <v>26</v>
      </c>
      <c r="Q390" s="97" t="s">
        <v>808</v>
      </c>
      <c r="R390" s="98"/>
      <c r="S390" s="36">
        <f t="shared" si="20"/>
        <v>6844</v>
      </c>
      <c r="T390" s="37"/>
      <c r="U390" s="38">
        <f t="shared" si="22"/>
        <v>5800</v>
      </c>
      <c r="V390" s="39"/>
    </row>
    <row r="391" spans="1:22" x14ac:dyDescent="0.2">
      <c r="A391" s="84" t="s">
        <v>113</v>
      </c>
      <c r="B391" s="85">
        <v>2750</v>
      </c>
      <c r="C391" s="139" t="s">
        <v>802</v>
      </c>
      <c r="D391" s="111" t="s">
        <v>811</v>
      </c>
      <c r="E391" s="117">
        <v>1</v>
      </c>
      <c r="F391" s="112" t="s">
        <v>24</v>
      </c>
      <c r="G391" s="90">
        <v>42815</v>
      </c>
      <c r="H391" s="101" t="s">
        <v>116</v>
      </c>
      <c r="I391" s="92" t="s">
        <v>481</v>
      </c>
      <c r="J391" s="102">
        <v>5</v>
      </c>
      <c r="K391" s="102">
        <v>6.5</v>
      </c>
      <c r="L391" s="125">
        <v>3600</v>
      </c>
      <c r="M391" s="95">
        <f t="shared" si="21"/>
        <v>4248</v>
      </c>
      <c r="N391" s="70"/>
      <c r="O391" s="96">
        <v>192</v>
      </c>
      <c r="P391" s="83" t="s">
        <v>26</v>
      </c>
      <c r="Q391" s="97" t="s">
        <v>644</v>
      </c>
      <c r="R391" s="98"/>
      <c r="S391" s="36">
        <f t="shared" si="20"/>
        <v>4248</v>
      </c>
      <c r="T391" s="37"/>
      <c r="U391" s="38">
        <f t="shared" si="22"/>
        <v>3600</v>
      </c>
      <c r="V391" s="39"/>
    </row>
    <row r="392" spans="1:22" x14ac:dyDescent="0.2">
      <c r="A392" s="84" t="s">
        <v>113</v>
      </c>
      <c r="B392" s="85">
        <v>2751</v>
      </c>
      <c r="C392" s="139" t="s">
        <v>802</v>
      </c>
      <c r="D392" s="113" t="s">
        <v>812</v>
      </c>
      <c r="E392" s="117">
        <v>4</v>
      </c>
      <c r="F392" s="112" t="s">
        <v>24</v>
      </c>
      <c r="G392" s="90">
        <v>42815</v>
      </c>
      <c r="H392" s="101" t="s">
        <v>116</v>
      </c>
      <c r="I392" s="116" t="s">
        <v>813</v>
      </c>
      <c r="J392" s="102">
        <v>6</v>
      </c>
      <c r="K392" s="102">
        <v>6.5</v>
      </c>
      <c r="L392" s="125">
        <v>4400</v>
      </c>
      <c r="M392" s="95">
        <f t="shared" si="21"/>
        <v>5192</v>
      </c>
      <c r="N392" s="70"/>
      <c r="O392" s="96">
        <v>192</v>
      </c>
      <c r="P392" s="83" t="s">
        <v>26</v>
      </c>
      <c r="Q392" s="174" t="s">
        <v>814</v>
      </c>
      <c r="R392" s="98"/>
      <c r="S392" s="36">
        <f t="shared" si="20"/>
        <v>20768</v>
      </c>
      <c r="T392" s="37"/>
      <c r="U392" s="38">
        <f t="shared" si="22"/>
        <v>17600</v>
      </c>
      <c r="V392" s="39"/>
    </row>
    <row r="393" spans="1:22" x14ac:dyDescent="0.2">
      <c r="A393" s="84" t="s">
        <v>113</v>
      </c>
      <c r="B393" s="85">
        <v>2752</v>
      </c>
      <c r="C393" s="139" t="s">
        <v>802</v>
      </c>
      <c r="D393" s="111" t="s">
        <v>815</v>
      </c>
      <c r="E393" s="117">
        <v>2</v>
      </c>
      <c r="F393" s="112" t="s">
        <v>24</v>
      </c>
      <c r="G393" s="90">
        <v>42815</v>
      </c>
      <c r="H393" s="101" t="s">
        <v>116</v>
      </c>
      <c r="I393" s="116" t="s">
        <v>807</v>
      </c>
      <c r="J393" s="102">
        <v>10</v>
      </c>
      <c r="K393" s="102">
        <v>23</v>
      </c>
      <c r="L393" s="125">
        <v>7650</v>
      </c>
      <c r="M393" s="95">
        <f t="shared" si="21"/>
        <v>9027</v>
      </c>
      <c r="N393" s="70"/>
      <c r="O393" s="96">
        <v>192</v>
      </c>
      <c r="P393" s="83" t="s">
        <v>26</v>
      </c>
      <c r="Q393" s="97" t="s">
        <v>816</v>
      </c>
      <c r="R393" s="98"/>
      <c r="S393" s="36">
        <f t="shared" si="20"/>
        <v>18054</v>
      </c>
      <c r="T393" s="37"/>
      <c r="U393" s="38">
        <f t="shared" si="22"/>
        <v>15300</v>
      </c>
      <c r="V393" s="39"/>
    </row>
    <row r="394" spans="1:22" x14ac:dyDescent="0.2">
      <c r="A394" s="84" t="s">
        <v>113</v>
      </c>
      <c r="B394" s="85">
        <v>2753</v>
      </c>
      <c r="C394" s="139" t="s">
        <v>802</v>
      </c>
      <c r="D394" s="111" t="s">
        <v>817</v>
      </c>
      <c r="E394" s="117">
        <v>2</v>
      </c>
      <c r="F394" s="112" t="s">
        <v>24</v>
      </c>
      <c r="G394" s="90">
        <v>42815</v>
      </c>
      <c r="H394" s="101" t="s">
        <v>116</v>
      </c>
      <c r="I394" s="116" t="s">
        <v>818</v>
      </c>
      <c r="J394" s="102">
        <v>3</v>
      </c>
      <c r="K394" s="102">
        <v>2</v>
      </c>
      <c r="L394" s="125">
        <v>2000</v>
      </c>
      <c r="M394" s="95">
        <f t="shared" si="21"/>
        <v>2360</v>
      </c>
      <c r="N394" s="70"/>
      <c r="O394" s="96">
        <v>192</v>
      </c>
      <c r="P394" s="83" t="s">
        <v>26</v>
      </c>
      <c r="Q394" s="97" t="s">
        <v>819</v>
      </c>
      <c r="R394" s="98"/>
      <c r="S394" s="36">
        <f t="shared" si="20"/>
        <v>4720</v>
      </c>
      <c r="T394" s="37"/>
      <c r="U394" s="38">
        <f t="shared" si="22"/>
        <v>4000</v>
      </c>
      <c r="V394" s="39"/>
    </row>
    <row r="395" spans="1:22" x14ac:dyDescent="0.2">
      <c r="A395" s="84" t="s">
        <v>113</v>
      </c>
      <c r="B395" s="85">
        <v>2754</v>
      </c>
      <c r="C395" s="139" t="s">
        <v>802</v>
      </c>
      <c r="D395" s="111" t="s">
        <v>820</v>
      </c>
      <c r="E395" s="117">
        <v>1</v>
      </c>
      <c r="F395" s="112" t="s">
        <v>24</v>
      </c>
      <c r="G395" s="90">
        <v>42815</v>
      </c>
      <c r="H395" s="101" t="s">
        <v>116</v>
      </c>
      <c r="I395" s="92" t="s">
        <v>821</v>
      </c>
      <c r="J395" s="102">
        <v>5</v>
      </c>
      <c r="K395" s="102">
        <v>4</v>
      </c>
      <c r="L395" s="125">
        <v>6850</v>
      </c>
      <c r="M395" s="95">
        <f t="shared" si="21"/>
        <v>8083</v>
      </c>
      <c r="N395" s="70"/>
      <c r="O395" s="96">
        <v>192</v>
      </c>
      <c r="P395" s="83" t="s">
        <v>26</v>
      </c>
      <c r="Q395" s="97" t="s">
        <v>556</v>
      </c>
      <c r="R395" s="98"/>
      <c r="S395" s="36">
        <f t="shared" si="20"/>
        <v>8083</v>
      </c>
      <c r="T395" s="37"/>
      <c r="U395" s="38">
        <f t="shared" si="22"/>
        <v>6850</v>
      </c>
      <c r="V395" s="39"/>
    </row>
    <row r="396" spans="1:22" ht="14.25" x14ac:dyDescent="0.2">
      <c r="A396" s="84" t="s">
        <v>113</v>
      </c>
      <c r="B396" s="85">
        <v>2755</v>
      </c>
      <c r="C396" s="139" t="s">
        <v>802</v>
      </c>
      <c r="D396" s="113" t="s">
        <v>822</v>
      </c>
      <c r="E396" s="117">
        <v>1</v>
      </c>
      <c r="F396" s="112" t="s">
        <v>24</v>
      </c>
      <c r="G396" s="90">
        <v>42815</v>
      </c>
      <c r="H396" s="101"/>
      <c r="I396" s="92"/>
      <c r="J396" s="102">
        <v>5</v>
      </c>
      <c r="K396" s="102"/>
      <c r="L396" s="125">
        <v>3400</v>
      </c>
      <c r="M396" s="95">
        <f t="shared" si="21"/>
        <v>4012</v>
      </c>
      <c r="N396" s="130" t="s">
        <v>121</v>
      </c>
      <c r="O396" s="96">
        <v>192</v>
      </c>
      <c r="P396" s="83" t="s">
        <v>26</v>
      </c>
      <c r="Q396" s="171" t="s">
        <v>324</v>
      </c>
      <c r="R396" s="98"/>
      <c r="S396" s="36">
        <f t="shared" si="20"/>
        <v>4012</v>
      </c>
      <c r="T396" s="37"/>
      <c r="U396" s="38">
        <f t="shared" si="22"/>
        <v>3400</v>
      </c>
      <c r="V396" s="39"/>
    </row>
    <row r="397" spans="1:22" ht="14.25" x14ac:dyDescent="0.2">
      <c r="A397" s="84" t="s">
        <v>113</v>
      </c>
      <c r="B397" s="85">
        <v>2756</v>
      </c>
      <c r="C397" s="113" t="s">
        <v>139</v>
      </c>
      <c r="D397" s="111" t="s">
        <v>823</v>
      </c>
      <c r="E397" s="117">
        <v>1</v>
      </c>
      <c r="F397" s="112" t="s">
        <v>24</v>
      </c>
      <c r="G397" s="90">
        <v>42815</v>
      </c>
      <c r="H397" s="101" t="s">
        <v>120</v>
      </c>
      <c r="I397" s="92" t="s">
        <v>824</v>
      </c>
      <c r="J397" s="102">
        <v>5</v>
      </c>
      <c r="K397" s="102">
        <v>3.7</v>
      </c>
      <c r="L397" s="125">
        <v>3400</v>
      </c>
      <c r="M397" s="95">
        <f t="shared" si="21"/>
        <v>4012</v>
      </c>
      <c r="N397" s="70"/>
      <c r="O397" s="96">
        <v>217</v>
      </c>
      <c r="P397" s="83" t="s">
        <v>26</v>
      </c>
      <c r="Q397" s="171" t="s">
        <v>503</v>
      </c>
      <c r="R397" s="160" t="s">
        <v>200</v>
      </c>
      <c r="S397" s="36">
        <f t="shared" si="20"/>
        <v>4012</v>
      </c>
      <c r="T397" s="37"/>
      <c r="U397" s="38">
        <f t="shared" si="22"/>
        <v>3400</v>
      </c>
      <c r="V397" s="39"/>
    </row>
    <row r="398" spans="1:22" ht="25.5" x14ac:dyDescent="0.2">
      <c r="A398" s="84" t="s">
        <v>113</v>
      </c>
      <c r="B398" s="85">
        <v>2757</v>
      </c>
      <c r="C398" s="113" t="s">
        <v>114</v>
      </c>
      <c r="D398" s="21" t="s">
        <v>825</v>
      </c>
      <c r="E398" s="117">
        <v>1</v>
      </c>
      <c r="F398" s="112" t="s">
        <v>24</v>
      </c>
      <c r="G398" s="90">
        <v>42815</v>
      </c>
      <c r="H398" s="101"/>
      <c r="I398" s="92" t="s">
        <v>826</v>
      </c>
      <c r="J398" s="102">
        <v>3</v>
      </c>
      <c r="K398" s="102">
        <v>0.36</v>
      </c>
      <c r="L398" s="125">
        <v>3600</v>
      </c>
      <c r="M398" s="95">
        <f t="shared" si="21"/>
        <v>4248</v>
      </c>
      <c r="N398" s="130" t="s">
        <v>121</v>
      </c>
      <c r="O398" s="96">
        <v>200</v>
      </c>
      <c r="P398" s="83" t="s">
        <v>26</v>
      </c>
      <c r="Q398" s="97" t="s">
        <v>324</v>
      </c>
      <c r="R398" s="98"/>
      <c r="S398" s="36">
        <f t="shared" si="20"/>
        <v>4248</v>
      </c>
      <c r="T398" s="37"/>
      <c r="U398" s="38">
        <f t="shared" si="22"/>
        <v>3600</v>
      </c>
      <c r="V398" s="39"/>
    </row>
    <row r="399" spans="1:22" x14ac:dyDescent="0.2">
      <c r="A399" s="84" t="s">
        <v>113</v>
      </c>
      <c r="B399" s="85">
        <v>2758</v>
      </c>
      <c r="C399" s="113" t="s">
        <v>114</v>
      </c>
      <c r="D399" s="111" t="s">
        <v>827</v>
      </c>
      <c r="E399" s="117">
        <v>1</v>
      </c>
      <c r="F399" s="112" t="s">
        <v>145</v>
      </c>
      <c r="G399" s="90">
        <v>42815</v>
      </c>
      <c r="H399" s="101"/>
      <c r="I399" s="92"/>
      <c r="J399" s="102">
        <v>0.33</v>
      </c>
      <c r="K399" s="102">
        <v>4</v>
      </c>
      <c r="L399" s="125">
        <v>1000</v>
      </c>
      <c r="M399" s="95">
        <f t="shared" si="21"/>
        <v>1180</v>
      </c>
      <c r="N399" s="70"/>
      <c r="O399" s="96">
        <v>200</v>
      </c>
      <c r="P399" s="83" t="s">
        <v>26</v>
      </c>
      <c r="Q399" s="97" t="s">
        <v>324</v>
      </c>
      <c r="R399" s="98"/>
      <c r="S399" s="36">
        <f t="shared" si="20"/>
        <v>1180</v>
      </c>
      <c r="T399" s="37"/>
      <c r="U399" s="38">
        <f t="shared" si="22"/>
        <v>1000</v>
      </c>
      <c r="V399" s="39"/>
    </row>
    <row r="400" spans="1:22" ht="15" x14ac:dyDescent="0.2">
      <c r="A400" s="84" t="s">
        <v>113</v>
      </c>
      <c r="B400" s="85">
        <v>2759</v>
      </c>
      <c r="C400" s="113" t="s">
        <v>114</v>
      </c>
      <c r="D400" s="113" t="s">
        <v>828</v>
      </c>
      <c r="E400" s="117">
        <v>1</v>
      </c>
      <c r="F400" s="112" t="s">
        <v>24</v>
      </c>
      <c r="G400" s="90">
        <v>42816</v>
      </c>
      <c r="H400" s="101" t="s">
        <v>120</v>
      </c>
      <c r="I400" s="116" t="s">
        <v>146</v>
      </c>
      <c r="J400" s="102">
        <v>2</v>
      </c>
      <c r="K400" s="102"/>
      <c r="L400" s="125">
        <v>4800</v>
      </c>
      <c r="M400" s="95">
        <f t="shared" si="21"/>
        <v>5664</v>
      </c>
      <c r="N400" s="128" t="s">
        <v>121</v>
      </c>
      <c r="O400" s="96">
        <v>200</v>
      </c>
      <c r="P400" s="129" t="s">
        <v>125</v>
      </c>
      <c r="Q400" s="175"/>
      <c r="S400" s="36">
        <f t="shared" si="20"/>
        <v>5664</v>
      </c>
      <c r="T400" s="37"/>
      <c r="U400" s="38">
        <f t="shared" si="22"/>
        <v>4800</v>
      </c>
      <c r="V400" s="39"/>
    </row>
    <row r="401" spans="1:22" x14ac:dyDescent="0.2">
      <c r="A401" s="84" t="s">
        <v>113</v>
      </c>
      <c r="B401" s="85">
        <v>2760</v>
      </c>
      <c r="C401" s="139" t="s">
        <v>159</v>
      </c>
      <c r="D401" s="113" t="s">
        <v>829</v>
      </c>
      <c r="E401" s="117">
        <v>4</v>
      </c>
      <c r="F401" s="112" t="s">
        <v>24</v>
      </c>
      <c r="G401" s="90">
        <v>42816</v>
      </c>
      <c r="H401" s="101" t="s">
        <v>120</v>
      </c>
      <c r="I401" s="116" t="s">
        <v>146</v>
      </c>
      <c r="J401" s="102">
        <v>0.5</v>
      </c>
      <c r="K401" s="102"/>
      <c r="L401" s="125">
        <v>320</v>
      </c>
      <c r="M401" s="95">
        <f>L401*1.18</f>
        <v>377.59999999999997</v>
      </c>
      <c r="N401" s="128" t="s">
        <v>121</v>
      </c>
      <c r="O401" s="96">
        <v>232</v>
      </c>
      <c r="P401" s="83" t="s">
        <v>26</v>
      </c>
      <c r="Q401" s="97" t="s">
        <v>589</v>
      </c>
      <c r="R401" s="98" t="s">
        <v>830</v>
      </c>
      <c r="S401" s="36">
        <f t="shared" si="20"/>
        <v>1510.3999999999999</v>
      </c>
      <c r="T401" s="37"/>
      <c r="U401" s="38">
        <f t="shared" si="22"/>
        <v>1280</v>
      </c>
      <c r="V401" s="39"/>
    </row>
    <row r="402" spans="1:22" x14ac:dyDescent="0.2">
      <c r="A402" s="84" t="s">
        <v>113</v>
      </c>
      <c r="B402" s="85">
        <v>2761</v>
      </c>
      <c r="C402" s="139" t="s">
        <v>159</v>
      </c>
      <c r="D402" s="113" t="s">
        <v>831</v>
      </c>
      <c r="E402" s="117">
        <v>1</v>
      </c>
      <c r="F402" s="112" t="s">
        <v>145</v>
      </c>
      <c r="G402" s="90">
        <v>42816</v>
      </c>
      <c r="H402" s="101" t="s">
        <v>120</v>
      </c>
      <c r="I402" s="116" t="s">
        <v>146</v>
      </c>
      <c r="J402" s="102"/>
      <c r="K402" s="102"/>
      <c r="L402" s="125"/>
      <c r="M402" s="95">
        <f>L402*1.18</f>
        <v>0</v>
      </c>
      <c r="N402" s="128" t="s">
        <v>121</v>
      </c>
      <c r="O402" s="102"/>
      <c r="P402" s="118" t="s">
        <v>125</v>
      </c>
      <c r="Q402" s="97"/>
      <c r="R402" s="98"/>
      <c r="S402" s="36">
        <f t="shared" si="20"/>
        <v>0</v>
      </c>
      <c r="T402" s="37"/>
      <c r="U402" s="38">
        <f t="shared" si="22"/>
        <v>0</v>
      </c>
      <c r="V402" s="39"/>
    </row>
    <row r="403" spans="1:22" x14ac:dyDescent="0.2">
      <c r="A403" s="84" t="s">
        <v>113</v>
      </c>
      <c r="B403" s="85">
        <v>2762</v>
      </c>
      <c r="C403" s="161" t="s">
        <v>196</v>
      </c>
      <c r="D403" s="113" t="s">
        <v>832</v>
      </c>
      <c r="E403" s="117">
        <v>1</v>
      </c>
      <c r="F403" s="112" t="s">
        <v>145</v>
      </c>
      <c r="G403" s="90">
        <v>42816</v>
      </c>
      <c r="H403" s="101" t="s">
        <v>116</v>
      </c>
      <c r="I403" s="92" t="s">
        <v>146</v>
      </c>
      <c r="J403" s="102"/>
      <c r="K403" s="102"/>
      <c r="L403" s="103">
        <v>600</v>
      </c>
      <c r="M403" s="95">
        <f>L403*1.18</f>
        <v>708</v>
      </c>
      <c r="N403" s="128" t="s">
        <v>121</v>
      </c>
      <c r="O403" s="96">
        <v>193</v>
      </c>
      <c r="P403" s="83" t="s">
        <v>26</v>
      </c>
      <c r="Q403" s="34" t="s">
        <v>503</v>
      </c>
      <c r="R403" s="98"/>
      <c r="S403" s="36">
        <f t="shared" si="20"/>
        <v>708</v>
      </c>
      <c r="T403" s="37"/>
      <c r="U403" s="38">
        <f t="shared" si="22"/>
        <v>600</v>
      </c>
      <c r="V403" s="39"/>
    </row>
    <row r="404" spans="1:22" x14ac:dyDescent="0.2">
      <c r="A404" s="84" t="s">
        <v>113</v>
      </c>
      <c r="B404" s="85">
        <v>2763</v>
      </c>
      <c r="C404" s="161" t="s">
        <v>196</v>
      </c>
      <c r="D404" s="113" t="s">
        <v>833</v>
      </c>
      <c r="E404" s="117">
        <v>4</v>
      </c>
      <c r="F404" s="112" t="s">
        <v>24</v>
      </c>
      <c r="G404" s="90">
        <v>42816</v>
      </c>
      <c r="H404" s="101" t="s">
        <v>116</v>
      </c>
      <c r="I404" s="92" t="s">
        <v>146</v>
      </c>
      <c r="J404" s="102">
        <v>1.5</v>
      </c>
      <c r="K404" s="102"/>
      <c r="L404" s="103">
        <v>940</v>
      </c>
      <c r="M404" s="95">
        <f>L404*1.18</f>
        <v>1109.2</v>
      </c>
      <c r="N404" s="130" t="s">
        <v>121</v>
      </c>
      <c r="O404" s="163">
        <v>193</v>
      </c>
      <c r="P404" s="83" t="s">
        <v>26</v>
      </c>
      <c r="Q404" s="176" t="s">
        <v>589</v>
      </c>
      <c r="R404" s="98" t="s">
        <v>834</v>
      </c>
      <c r="S404" s="36">
        <f t="shared" si="20"/>
        <v>4436.8</v>
      </c>
      <c r="T404" s="37"/>
      <c r="U404" s="38">
        <f t="shared" si="22"/>
        <v>3760.0000000000005</v>
      </c>
      <c r="V404" s="39"/>
    </row>
    <row r="405" spans="1:22" x14ac:dyDescent="0.2">
      <c r="A405" s="84" t="s">
        <v>113</v>
      </c>
      <c r="B405" s="85">
        <v>2764</v>
      </c>
      <c r="C405" s="139" t="s">
        <v>206</v>
      </c>
      <c r="D405" s="113" t="s">
        <v>835</v>
      </c>
      <c r="E405" s="117">
        <v>1</v>
      </c>
      <c r="F405" s="112" t="s">
        <v>24</v>
      </c>
      <c r="G405" s="90">
        <v>42816</v>
      </c>
      <c r="H405" s="101" t="s">
        <v>116</v>
      </c>
      <c r="I405" s="116" t="s">
        <v>836</v>
      </c>
      <c r="J405" s="102">
        <v>14</v>
      </c>
      <c r="K405" s="102">
        <v>8</v>
      </c>
      <c r="L405" s="125">
        <v>9300</v>
      </c>
      <c r="M405" s="95">
        <f t="shared" si="21"/>
        <v>10974</v>
      </c>
      <c r="N405" s="70"/>
      <c r="O405" s="96">
        <v>194</v>
      </c>
      <c r="P405" s="83" t="s">
        <v>26</v>
      </c>
      <c r="Q405" s="97" t="s">
        <v>837</v>
      </c>
      <c r="R405" s="98"/>
      <c r="S405" s="36">
        <f t="shared" si="20"/>
        <v>10974</v>
      </c>
      <c r="T405" s="37"/>
      <c r="U405" s="38">
        <f t="shared" si="22"/>
        <v>9300</v>
      </c>
      <c r="V405" s="39"/>
    </row>
    <row r="406" spans="1:22" x14ac:dyDescent="0.2">
      <c r="A406" s="84" t="s">
        <v>113</v>
      </c>
      <c r="B406" s="85">
        <v>2765</v>
      </c>
      <c r="C406" s="113" t="s">
        <v>640</v>
      </c>
      <c r="D406" s="111" t="s">
        <v>838</v>
      </c>
      <c r="E406" s="117">
        <v>1</v>
      </c>
      <c r="F406" s="112" t="s">
        <v>24</v>
      </c>
      <c r="G406" s="90">
        <v>42816</v>
      </c>
      <c r="H406" s="101" t="s">
        <v>839</v>
      </c>
      <c r="I406" s="92"/>
      <c r="J406" s="102"/>
      <c r="K406" s="102"/>
      <c r="L406" s="125">
        <v>76500</v>
      </c>
      <c r="M406" s="95">
        <f t="shared" si="21"/>
        <v>90270</v>
      </c>
      <c r="N406" s="70"/>
      <c r="O406" s="96">
        <v>199</v>
      </c>
      <c r="P406" s="83" t="s">
        <v>26</v>
      </c>
      <c r="Q406" s="97" t="s">
        <v>819</v>
      </c>
      <c r="R406" s="98" t="s">
        <v>840</v>
      </c>
      <c r="S406" s="36">
        <f t="shared" si="20"/>
        <v>90270</v>
      </c>
      <c r="T406" s="37"/>
      <c r="U406" s="38">
        <f t="shared" si="22"/>
        <v>76500</v>
      </c>
      <c r="V406" s="39"/>
    </row>
    <row r="407" spans="1:22" x14ac:dyDescent="0.2">
      <c r="A407" s="84" t="s">
        <v>113</v>
      </c>
      <c r="B407" s="85">
        <v>2766</v>
      </c>
      <c r="C407" s="113" t="s">
        <v>640</v>
      </c>
      <c r="D407" s="111" t="s">
        <v>841</v>
      </c>
      <c r="E407" s="117">
        <v>1</v>
      </c>
      <c r="F407" s="112" t="s">
        <v>24</v>
      </c>
      <c r="G407" s="90">
        <v>42816</v>
      </c>
      <c r="H407" s="101" t="s">
        <v>842</v>
      </c>
      <c r="I407" s="116" t="s">
        <v>843</v>
      </c>
      <c r="J407" s="102">
        <v>12</v>
      </c>
      <c r="K407" s="102">
        <v>5</v>
      </c>
      <c r="L407" s="125">
        <v>7600</v>
      </c>
      <c r="M407" s="95">
        <f t="shared" si="21"/>
        <v>8968</v>
      </c>
      <c r="N407" s="70"/>
      <c r="O407" s="96">
        <v>253</v>
      </c>
      <c r="P407" s="83" t="s">
        <v>26</v>
      </c>
      <c r="Q407" s="97" t="s">
        <v>844</v>
      </c>
      <c r="R407" s="98" t="s">
        <v>845</v>
      </c>
      <c r="S407" s="36">
        <f t="shared" si="20"/>
        <v>8968</v>
      </c>
      <c r="T407" s="37"/>
      <c r="U407" s="38">
        <f t="shared" si="22"/>
        <v>7600</v>
      </c>
      <c r="V407" s="39"/>
    </row>
    <row r="408" spans="1:22" x14ac:dyDescent="0.2">
      <c r="A408" s="84" t="s">
        <v>113</v>
      </c>
      <c r="B408" s="85">
        <v>2767</v>
      </c>
      <c r="C408" s="113" t="s">
        <v>640</v>
      </c>
      <c r="D408" s="111" t="s">
        <v>846</v>
      </c>
      <c r="E408" s="117">
        <v>1</v>
      </c>
      <c r="F408" s="112" t="s">
        <v>24</v>
      </c>
      <c r="G408" s="90">
        <v>42816</v>
      </c>
      <c r="H408" s="101" t="s">
        <v>847</v>
      </c>
      <c r="I408" s="116" t="s">
        <v>843</v>
      </c>
      <c r="J408" s="102">
        <v>8</v>
      </c>
      <c r="K408" s="102">
        <v>5</v>
      </c>
      <c r="L408" s="125">
        <v>5300</v>
      </c>
      <c r="M408" s="95">
        <f t="shared" si="21"/>
        <v>6254</v>
      </c>
      <c r="N408" s="70"/>
      <c r="O408" s="96">
        <v>253</v>
      </c>
      <c r="P408" s="83" t="s">
        <v>26</v>
      </c>
      <c r="Q408" s="97" t="s">
        <v>714</v>
      </c>
      <c r="R408" s="98" t="s">
        <v>845</v>
      </c>
      <c r="S408" s="36">
        <f t="shared" si="20"/>
        <v>6254</v>
      </c>
      <c r="T408" s="37"/>
      <c r="U408" s="38">
        <f t="shared" si="22"/>
        <v>5300</v>
      </c>
      <c r="V408" s="39"/>
    </row>
    <row r="409" spans="1:22" x14ac:dyDescent="0.2">
      <c r="A409" s="84" t="s">
        <v>113</v>
      </c>
      <c r="B409" s="85">
        <v>2768</v>
      </c>
      <c r="C409" s="113" t="s">
        <v>640</v>
      </c>
      <c r="D409" s="111" t="s">
        <v>848</v>
      </c>
      <c r="E409" s="117">
        <v>2</v>
      </c>
      <c r="F409" s="112" t="s">
        <v>24</v>
      </c>
      <c r="G409" s="90">
        <v>42816</v>
      </c>
      <c r="H409" s="101">
        <v>90116</v>
      </c>
      <c r="I409" s="92" t="s">
        <v>849</v>
      </c>
      <c r="J409" s="102">
        <v>16</v>
      </c>
      <c r="K409" s="102">
        <v>1</v>
      </c>
      <c r="L409" s="125">
        <v>9500</v>
      </c>
      <c r="M409" s="95">
        <f t="shared" si="21"/>
        <v>11210</v>
      </c>
      <c r="N409" s="70"/>
      <c r="O409" s="96">
        <v>253</v>
      </c>
      <c r="P409" s="83" t="s">
        <v>26</v>
      </c>
      <c r="Q409" s="97" t="s">
        <v>714</v>
      </c>
      <c r="R409" s="98" t="s">
        <v>845</v>
      </c>
      <c r="S409" s="36">
        <f t="shared" si="20"/>
        <v>22420</v>
      </c>
      <c r="T409" s="37"/>
      <c r="U409" s="38">
        <f t="shared" si="22"/>
        <v>19000</v>
      </c>
      <c r="V409" s="39"/>
    </row>
    <row r="410" spans="1:22" x14ac:dyDescent="0.2">
      <c r="A410" s="84" t="s">
        <v>113</v>
      </c>
      <c r="B410" s="85">
        <v>2769</v>
      </c>
      <c r="C410" s="113" t="s">
        <v>640</v>
      </c>
      <c r="D410" s="113" t="s">
        <v>850</v>
      </c>
      <c r="E410" s="117">
        <v>1</v>
      </c>
      <c r="F410" s="112" t="s">
        <v>24</v>
      </c>
      <c r="G410" s="90">
        <v>42816</v>
      </c>
      <c r="H410" s="101" t="s">
        <v>851</v>
      </c>
      <c r="I410" s="92" t="s">
        <v>849</v>
      </c>
      <c r="J410" s="102">
        <v>12</v>
      </c>
      <c r="K410" s="102">
        <v>2</v>
      </c>
      <c r="L410" s="125">
        <v>6000</v>
      </c>
      <c r="M410" s="95">
        <f t="shared" si="21"/>
        <v>7080</v>
      </c>
      <c r="N410" s="70"/>
      <c r="O410" s="96">
        <v>253</v>
      </c>
      <c r="P410" s="83" t="s">
        <v>26</v>
      </c>
      <c r="Q410" s="97" t="s">
        <v>714</v>
      </c>
      <c r="R410" s="98" t="s">
        <v>845</v>
      </c>
      <c r="S410" s="36">
        <f t="shared" si="20"/>
        <v>7080</v>
      </c>
      <c r="T410" s="37"/>
      <c r="U410" s="38">
        <f t="shared" si="22"/>
        <v>6000</v>
      </c>
      <c r="V410" s="39"/>
    </row>
    <row r="411" spans="1:22" x14ac:dyDescent="0.2">
      <c r="A411" s="84" t="s">
        <v>113</v>
      </c>
      <c r="B411" s="85">
        <v>2770</v>
      </c>
      <c r="C411" s="113" t="s">
        <v>852</v>
      </c>
      <c r="D411" s="111" t="s">
        <v>853</v>
      </c>
      <c r="E411" s="117">
        <v>1</v>
      </c>
      <c r="F411" s="112" t="s">
        <v>24</v>
      </c>
      <c r="G411" s="90">
        <v>42817</v>
      </c>
      <c r="H411" s="101" t="s">
        <v>120</v>
      </c>
      <c r="I411" s="92" t="s">
        <v>854</v>
      </c>
      <c r="J411" s="102">
        <v>2</v>
      </c>
      <c r="K411" s="102">
        <v>0.25</v>
      </c>
      <c r="L411" s="125">
        <v>1350</v>
      </c>
      <c r="M411" s="95">
        <f t="shared" si="21"/>
        <v>1593</v>
      </c>
      <c r="N411" s="128" t="s">
        <v>121</v>
      </c>
      <c r="O411" s="102"/>
      <c r="P411" s="118" t="s">
        <v>425</v>
      </c>
      <c r="Q411" s="97"/>
      <c r="R411" s="98" t="s">
        <v>855</v>
      </c>
      <c r="S411" s="36">
        <f t="shared" si="20"/>
        <v>1593</v>
      </c>
      <c r="T411" s="37"/>
      <c r="U411" s="38">
        <f t="shared" si="22"/>
        <v>1350</v>
      </c>
      <c r="V411" s="39"/>
    </row>
    <row r="412" spans="1:22" x14ac:dyDescent="0.2">
      <c r="A412" s="84"/>
      <c r="B412" s="85">
        <v>2771</v>
      </c>
      <c r="C412" s="139" t="s">
        <v>856</v>
      </c>
      <c r="D412" s="111" t="s">
        <v>857</v>
      </c>
      <c r="E412" s="117"/>
      <c r="F412" s="112" t="s">
        <v>24</v>
      </c>
      <c r="G412" s="90">
        <v>42817</v>
      </c>
      <c r="H412" s="101" t="s">
        <v>858</v>
      </c>
      <c r="I412" s="116" t="s">
        <v>146</v>
      </c>
      <c r="J412" s="102">
        <v>5.0000000000000001E-3</v>
      </c>
      <c r="K412" s="102"/>
      <c r="L412" s="125">
        <v>3.16</v>
      </c>
      <c r="M412" s="95">
        <f t="shared" si="21"/>
        <v>3.7288000000000001</v>
      </c>
      <c r="N412" s="128" t="s">
        <v>121</v>
      </c>
      <c r="O412" s="96"/>
      <c r="P412" s="83" t="s">
        <v>26</v>
      </c>
      <c r="Q412" s="136" t="s">
        <v>456</v>
      </c>
      <c r="R412" s="98"/>
      <c r="S412" s="36">
        <f t="shared" ref="S412:S475" si="23">M412*E412</f>
        <v>0</v>
      </c>
      <c r="T412" s="37"/>
      <c r="U412" s="38">
        <f t="shared" si="22"/>
        <v>0</v>
      </c>
      <c r="V412" s="39"/>
    </row>
    <row r="413" spans="1:22" x14ac:dyDescent="0.2">
      <c r="A413" s="84"/>
      <c r="B413" s="85">
        <v>2772</v>
      </c>
      <c r="C413" s="139" t="s">
        <v>856</v>
      </c>
      <c r="D413" s="111" t="s">
        <v>859</v>
      </c>
      <c r="E413" s="117"/>
      <c r="F413" s="112" t="s">
        <v>24</v>
      </c>
      <c r="G413" s="90">
        <v>42817</v>
      </c>
      <c r="H413" s="101" t="s">
        <v>860</v>
      </c>
      <c r="I413" s="116" t="s">
        <v>146</v>
      </c>
      <c r="J413" s="102">
        <v>5.0000000000000001E-3</v>
      </c>
      <c r="K413" s="102"/>
      <c r="L413" s="125">
        <v>3.16</v>
      </c>
      <c r="M413" s="95">
        <f t="shared" si="21"/>
        <v>3.7288000000000001</v>
      </c>
      <c r="N413" s="128" t="s">
        <v>121</v>
      </c>
      <c r="O413" s="96"/>
      <c r="P413" s="83" t="s">
        <v>26</v>
      </c>
      <c r="Q413" s="136" t="s">
        <v>456</v>
      </c>
      <c r="R413" s="98"/>
      <c r="S413" s="36">
        <f t="shared" si="23"/>
        <v>0</v>
      </c>
      <c r="T413" s="37"/>
      <c r="U413" s="38">
        <f t="shared" si="22"/>
        <v>0</v>
      </c>
      <c r="V413" s="39"/>
    </row>
    <row r="414" spans="1:22" x14ac:dyDescent="0.2">
      <c r="A414" s="84"/>
      <c r="B414" s="85">
        <v>2773</v>
      </c>
      <c r="C414" s="139" t="s">
        <v>856</v>
      </c>
      <c r="D414" s="111" t="s">
        <v>861</v>
      </c>
      <c r="E414" s="117"/>
      <c r="F414" s="112" t="s">
        <v>24</v>
      </c>
      <c r="G414" s="90">
        <v>42817</v>
      </c>
      <c r="H414" s="101" t="s">
        <v>862</v>
      </c>
      <c r="I414" s="116" t="s">
        <v>146</v>
      </c>
      <c r="J414" s="102">
        <v>5.0000000000000001E-3</v>
      </c>
      <c r="K414" s="102"/>
      <c r="L414" s="125">
        <v>3.16</v>
      </c>
      <c r="M414" s="95">
        <f t="shared" si="21"/>
        <v>3.7288000000000001</v>
      </c>
      <c r="N414" s="128" t="s">
        <v>121</v>
      </c>
      <c r="O414" s="96"/>
      <c r="P414" s="83" t="s">
        <v>26</v>
      </c>
      <c r="Q414" s="136" t="s">
        <v>456</v>
      </c>
      <c r="R414" s="98"/>
      <c r="S414" s="36">
        <f t="shared" si="23"/>
        <v>0</v>
      </c>
      <c r="T414" s="37"/>
      <c r="U414" s="38">
        <f t="shared" si="22"/>
        <v>0</v>
      </c>
      <c r="V414" s="39"/>
    </row>
    <row r="415" spans="1:22" x14ac:dyDescent="0.2">
      <c r="A415" s="84" t="s">
        <v>113</v>
      </c>
      <c r="B415" s="85">
        <v>2774</v>
      </c>
      <c r="C415" s="113" t="s">
        <v>129</v>
      </c>
      <c r="D415" s="113" t="s">
        <v>863</v>
      </c>
      <c r="E415" s="117">
        <v>1</v>
      </c>
      <c r="F415" s="112" t="s">
        <v>24</v>
      </c>
      <c r="G415" s="90">
        <v>42818</v>
      </c>
      <c r="H415" s="101" t="s">
        <v>864</v>
      </c>
      <c r="I415" s="92" t="s">
        <v>392</v>
      </c>
      <c r="J415" s="102">
        <v>4</v>
      </c>
      <c r="K415" s="102">
        <v>0.3</v>
      </c>
      <c r="L415" s="125">
        <v>2500</v>
      </c>
      <c r="M415" s="95">
        <f t="shared" ref="M415:M443" si="24">L415*1.18</f>
        <v>2950</v>
      </c>
      <c r="N415" s="128"/>
      <c r="O415" s="96">
        <v>202</v>
      </c>
      <c r="P415" s="118" t="s">
        <v>125</v>
      </c>
      <c r="Q415" s="97"/>
      <c r="R415" s="98"/>
      <c r="S415" s="36">
        <f t="shared" si="23"/>
        <v>2950</v>
      </c>
      <c r="T415" s="37"/>
      <c r="U415" s="38">
        <f t="shared" si="22"/>
        <v>2500</v>
      </c>
      <c r="V415" s="39"/>
    </row>
    <row r="416" spans="1:22" x14ac:dyDescent="0.2">
      <c r="A416" s="84" t="s">
        <v>113</v>
      </c>
      <c r="B416" s="85">
        <v>2775</v>
      </c>
      <c r="C416" s="113" t="s">
        <v>129</v>
      </c>
      <c r="D416" s="177" t="s">
        <v>865</v>
      </c>
      <c r="E416" s="117">
        <v>1</v>
      </c>
      <c r="F416" s="112" t="s">
        <v>24</v>
      </c>
      <c r="G416" s="90">
        <v>42818</v>
      </c>
      <c r="H416" s="101" t="s">
        <v>866</v>
      </c>
      <c r="I416" s="92" t="s">
        <v>867</v>
      </c>
      <c r="J416" s="178" t="s">
        <v>868</v>
      </c>
      <c r="K416" s="102">
        <v>1.2</v>
      </c>
      <c r="L416" s="103">
        <v>4700</v>
      </c>
      <c r="M416" s="95">
        <f>L416*1.18</f>
        <v>5546</v>
      </c>
      <c r="N416" s="128"/>
      <c r="O416" s="96">
        <v>202</v>
      </c>
      <c r="P416" s="83" t="s">
        <v>26</v>
      </c>
      <c r="Q416" s="97" t="s">
        <v>324</v>
      </c>
      <c r="R416" s="98"/>
      <c r="S416" s="36">
        <f t="shared" si="23"/>
        <v>5546</v>
      </c>
      <c r="T416" s="37"/>
      <c r="U416" s="38">
        <f t="shared" si="22"/>
        <v>4700</v>
      </c>
      <c r="V416" s="39"/>
    </row>
    <row r="417" spans="1:22" x14ac:dyDescent="0.2">
      <c r="A417" s="84" t="s">
        <v>113</v>
      </c>
      <c r="B417" s="85">
        <v>2776</v>
      </c>
      <c r="C417" s="139" t="s">
        <v>22</v>
      </c>
      <c r="D417" s="113" t="s">
        <v>869</v>
      </c>
      <c r="E417" s="117">
        <v>1</v>
      </c>
      <c r="F417" s="112" t="s">
        <v>24</v>
      </c>
      <c r="G417" s="90">
        <v>42818</v>
      </c>
      <c r="H417" s="101" t="s">
        <v>870</v>
      </c>
      <c r="I417" s="92"/>
      <c r="J417" s="102"/>
      <c r="K417" s="102"/>
      <c r="L417" s="125">
        <v>105753</v>
      </c>
      <c r="M417" s="95">
        <f t="shared" si="24"/>
        <v>124788.54</v>
      </c>
      <c r="N417" s="70"/>
      <c r="O417" s="96">
        <v>255</v>
      </c>
      <c r="P417" s="83" t="s">
        <v>26</v>
      </c>
      <c r="Q417" s="97" t="s">
        <v>589</v>
      </c>
      <c r="R417" s="98" t="s">
        <v>871</v>
      </c>
      <c r="S417" s="36">
        <f t="shared" si="23"/>
        <v>124788.54</v>
      </c>
      <c r="T417" s="37"/>
      <c r="U417" s="38">
        <f t="shared" si="22"/>
        <v>105753</v>
      </c>
      <c r="V417" s="39"/>
    </row>
    <row r="418" spans="1:22" x14ac:dyDescent="0.2">
      <c r="A418" s="84" t="s">
        <v>113</v>
      </c>
      <c r="B418" s="85">
        <v>2777</v>
      </c>
      <c r="C418" s="139" t="s">
        <v>22</v>
      </c>
      <c r="D418" s="111" t="s">
        <v>872</v>
      </c>
      <c r="E418" s="117">
        <v>16</v>
      </c>
      <c r="F418" s="112" t="s">
        <v>24</v>
      </c>
      <c r="G418" s="90">
        <v>42818</v>
      </c>
      <c r="H418" s="101" t="s">
        <v>873</v>
      </c>
      <c r="I418" s="92"/>
      <c r="J418" s="102"/>
      <c r="K418" s="102"/>
      <c r="L418" s="125">
        <v>7000</v>
      </c>
      <c r="M418" s="95">
        <f t="shared" si="24"/>
        <v>8260</v>
      </c>
      <c r="N418" s="70"/>
      <c r="O418" s="96">
        <v>201</v>
      </c>
      <c r="P418" s="83" t="s">
        <v>26</v>
      </c>
      <c r="Q418" s="97" t="s">
        <v>644</v>
      </c>
      <c r="R418" s="98" t="s">
        <v>874</v>
      </c>
      <c r="S418" s="36">
        <f t="shared" si="23"/>
        <v>132160</v>
      </c>
      <c r="T418" s="37"/>
      <c r="U418" s="38">
        <f t="shared" si="22"/>
        <v>112000</v>
      </c>
      <c r="V418" s="39"/>
    </row>
    <row r="419" spans="1:22" x14ac:dyDescent="0.2">
      <c r="A419" s="84" t="s">
        <v>113</v>
      </c>
      <c r="B419" s="85">
        <v>2778</v>
      </c>
      <c r="C419" s="139" t="s">
        <v>22</v>
      </c>
      <c r="D419" s="111" t="s">
        <v>875</v>
      </c>
      <c r="E419" s="117">
        <v>16</v>
      </c>
      <c r="F419" s="112" t="s">
        <v>24</v>
      </c>
      <c r="G419" s="90">
        <v>42818</v>
      </c>
      <c r="H419" s="101" t="s">
        <v>876</v>
      </c>
      <c r="I419" s="92"/>
      <c r="J419" s="102"/>
      <c r="K419" s="102"/>
      <c r="L419" s="125">
        <v>12945</v>
      </c>
      <c r="M419" s="95">
        <f t="shared" si="24"/>
        <v>15275.099999999999</v>
      </c>
      <c r="N419" s="70"/>
      <c r="O419" s="96">
        <v>201</v>
      </c>
      <c r="P419" s="83" t="s">
        <v>26</v>
      </c>
      <c r="Q419" s="97" t="s">
        <v>644</v>
      </c>
      <c r="R419" s="98" t="s">
        <v>874</v>
      </c>
      <c r="S419" s="36">
        <f t="shared" si="23"/>
        <v>244401.59999999998</v>
      </c>
      <c r="T419" s="37"/>
      <c r="U419" s="38">
        <f t="shared" si="22"/>
        <v>207120</v>
      </c>
      <c r="V419" s="39"/>
    </row>
    <row r="420" spans="1:22" x14ac:dyDescent="0.2">
      <c r="A420" s="84" t="s">
        <v>113</v>
      </c>
      <c r="B420" s="85">
        <v>2779</v>
      </c>
      <c r="C420" s="139" t="s">
        <v>22</v>
      </c>
      <c r="D420" s="113" t="s">
        <v>877</v>
      </c>
      <c r="E420" s="117">
        <v>8</v>
      </c>
      <c r="F420" s="112" t="s">
        <v>24</v>
      </c>
      <c r="G420" s="90">
        <v>42818</v>
      </c>
      <c r="H420" s="101" t="s">
        <v>878</v>
      </c>
      <c r="I420" s="92"/>
      <c r="J420" s="102"/>
      <c r="K420" s="102"/>
      <c r="L420" s="125">
        <v>22634</v>
      </c>
      <c r="M420" s="95">
        <f t="shared" si="24"/>
        <v>26708.12</v>
      </c>
      <c r="N420" s="70"/>
      <c r="O420" s="96">
        <v>201</v>
      </c>
      <c r="P420" s="83" t="s">
        <v>26</v>
      </c>
      <c r="Q420" s="97" t="s">
        <v>644</v>
      </c>
      <c r="R420" s="98" t="s">
        <v>874</v>
      </c>
      <c r="S420" s="36">
        <f t="shared" si="23"/>
        <v>213664.96</v>
      </c>
      <c r="T420" s="37"/>
      <c r="U420" s="38">
        <f t="shared" si="22"/>
        <v>181072</v>
      </c>
      <c r="V420" s="39"/>
    </row>
    <row r="421" spans="1:22" x14ac:dyDescent="0.2">
      <c r="A421" s="84" t="s">
        <v>113</v>
      </c>
      <c r="B421" s="85">
        <v>2780</v>
      </c>
      <c r="C421" s="139" t="s">
        <v>301</v>
      </c>
      <c r="D421" s="86" t="s">
        <v>879</v>
      </c>
      <c r="E421" s="88">
        <v>13</v>
      </c>
      <c r="F421" s="89" t="s">
        <v>378</v>
      </c>
      <c r="G421" s="90">
        <v>42821</v>
      </c>
      <c r="H421" s="87" t="s">
        <v>427</v>
      </c>
      <c r="I421" s="122"/>
      <c r="J421" s="102">
        <v>1.5</v>
      </c>
      <c r="K421" s="102"/>
      <c r="L421" s="103">
        <v>950</v>
      </c>
      <c r="M421" s="95">
        <f>L421*1.18</f>
        <v>1121</v>
      </c>
      <c r="N421" s="128" t="s">
        <v>121</v>
      </c>
      <c r="O421" s="96">
        <v>203</v>
      </c>
      <c r="P421" s="83" t="s">
        <v>26</v>
      </c>
      <c r="Q421" s="97"/>
      <c r="R421" s="98"/>
      <c r="S421" s="36">
        <f t="shared" si="23"/>
        <v>14573</v>
      </c>
      <c r="T421" s="37"/>
      <c r="U421" s="38">
        <f t="shared" ref="U421:U484" si="25">S421/1.18</f>
        <v>12350</v>
      </c>
      <c r="V421" s="39"/>
    </row>
    <row r="422" spans="1:22" x14ac:dyDescent="0.2">
      <c r="A422" s="84" t="s">
        <v>113</v>
      </c>
      <c r="B422" s="85">
        <v>2781</v>
      </c>
      <c r="C422" s="161" t="s">
        <v>301</v>
      </c>
      <c r="D422" s="113" t="s">
        <v>880</v>
      </c>
      <c r="E422" s="117">
        <v>2</v>
      </c>
      <c r="F422" s="112" t="s">
        <v>24</v>
      </c>
      <c r="G422" s="90">
        <v>42821</v>
      </c>
      <c r="H422" s="86"/>
      <c r="I422" s="92"/>
      <c r="J422" s="102">
        <v>1</v>
      </c>
      <c r="K422" s="102"/>
      <c r="L422" s="144">
        <v>650</v>
      </c>
      <c r="M422" s="95">
        <f>L422*1.18</f>
        <v>767</v>
      </c>
      <c r="N422" s="128" t="s">
        <v>121</v>
      </c>
      <c r="O422" s="96">
        <v>203</v>
      </c>
      <c r="P422" s="83" t="s">
        <v>26</v>
      </c>
      <c r="Q422" s="97" t="s">
        <v>324</v>
      </c>
      <c r="R422" s="98"/>
      <c r="S422" s="36">
        <f t="shared" si="23"/>
        <v>1534</v>
      </c>
      <c r="T422" s="37"/>
      <c r="U422" s="38">
        <f t="shared" si="25"/>
        <v>1300</v>
      </c>
      <c r="V422" s="39"/>
    </row>
    <row r="423" spans="1:22" x14ac:dyDescent="0.2">
      <c r="A423" s="84" t="s">
        <v>113</v>
      </c>
      <c r="B423" s="85">
        <v>2782</v>
      </c>
      <c r="C423" s="139" t="s">
        <v>22</v>
      </c>
      <c r="D423" s="111" t="s">
        <v>881</v>
      </c>
      <c r="E423" s="117">
        <v>600</v>
      </c>
      <c r="F423" s="112" t="s">
        <v>24</v>
      </c>
      <c r="G423" s="90">
        <v>42821</v>
      </c>
      <c r="H423" s="101" t="s">
        <v>882</v>
      </c>
      <c r="I423" s="92"/>
      <c r="J423" s="102"/>
      <c r="K423" s="102"/>
      <c r="L423" s="125">
        <v>3389.84</v>
      </c>
      <c r="M423" s="95">
        <f t="shared" si="24"/>
        <v>4000.0111999999999</v>
      </c>
      <c r="N423" s="70"/>
      <c r="O423" s="96" t="s">
        <v>883</v>
      </c>
      <c r="P423" s="83" t="s">
        <v>26</v>
      </c>
      <c r="Q423" s="97" t="s">
        <v>884</v>
      </c>
      <c r="R423" s="98" t="s">
        <v>885</v>
      </c>
      <c r="S423" s="36">
        <f t="shared" si="23"/>
        <v>2400006.7199999997</v>
      </c>
      <c r="T423" s="37"/>
      <c r="U423" s="38">
        <f t="shared" si="25"/>
        <v>2033904</v>
      </c>
      <c r="V423" s="39"/>
    </row>
    <row r="424" spans="1:22" x14ac:dyDescent="0.2">
      <c r="A424" s="84" t="s">
        <v>113</v>
      </c>
      <c r="B424" s="85">
        <v>2783</v>
      </c>
      <c r="C424" s="113" t="s">
        <v>139</v>
      </c>
      <c r="D424" s="111" t="s">
        <v>604</v>
      </c>
      <c r="E424" s="117">
        <v>2</v>
      </c>
      <c r="F424" s="89" t="s">
        <v>24</v>
      </c>
      <c r="G424" s="90">
        <v>42822</v>
      </c>
      <c r="H424" s="101"/>
      <c r="I424" s="92"/>
      <c r="J424" s="102">
        <v>1.2</v>
      </c>
      <c r="K424" s="102"/>
      <c r="L424" s="125">
        <v>850</v>
      </c>
      <c r="M424" s="95">
        <f>L424*1.18</f>
        <v>1003</v>
      </c>
      <c r="N424" s="128" t="s">
        <v>121</v>
      </c>
      <c r="O424" s="96">
        <v>206</v>
      </c>
      <c r="P424" s="83" t="s">
        <v>26</v>
      </c>
      <c r="Q424" s="97" t="s">
        <v>324</v>
      </c>
      <c r="R424" s="98"/>
      <c r="S424" s="36">
        <f t="shared" si="23"/>
        <v>2006</v>
      </c>
      <c r="T424" s="37"/>
      <c r="U424" s="38">
        <f t="shared" si="25"/>
        <v>1700</v>
      </c>
      <c r="V424" s="39"/>
    </row>
    <row r="425" spans="1:22" x14ac:dyDescent="0.2">
      <c r="A425" s="84" t="s">
        <v>113</v>
      </c>
      <c r="B425" s="85">
        <v>2784</v>
      </c>
      <c r="C425" s="139" t="s">
        <v>22</v>
      </c>
      <c r="D425" s="111" t="s">
        <v>886</v>
      </c>
      <c r="E425" s="117">
        <v>3</v>
      </c>
      <c r="F425" s="112" t="s">
        <v>24</v>
      </c>
      <c r="G425" s="90">
        <v>42822</v>
      </c>
      <c r="H425" s="101"/>
      <c r="I425" s="92"/>
      <c r="J425" s="102"/>
      <c r="K425" s="102"/>
      <c r="L425" s="125">
        <v>34300</v>
      </c>
      <c r="M425" s="95">
        <f t="shared" si="24"/>
        <v>40474</v>
      </c>
      <c r="N425" s="70"/>
      <c r="O425" s="96"/>
      <c r="P425" s="83" t="s">
        <v>26</v>
      </c>
      <c r="Q425" s="97" t="s">
        <v>503</v>
      </c>
      <c r="R425" s="98" t="s">
        <v>887</v>
      </c>
      <c r="S425" s="36">
        <f t="shared" si="23"/>
        <v>121422</v>
      </c>
      <c r="T425" s="37"/>
      <c r="U425" s="38">
        <f t="shared" si="25"/>
        <v>102900</v>
      </c>
      <c r="V425" s="39"/>
    </row>
    <row r="426" spans="1:22" ht="25.5" x14ac:dyDescent="0.2">
      <c r="A426" s="84" t="s">
        <v>113</v>
      </c>
      <c r="B426" s="85">
        <v>2785</v>
      </c>
      <c r="C426" s="179" t="s">
        <v>22</v>
      </c>
      <c r="D426" s="111" t="s">
        <v>888</v>
      </c>
      <c r="E426" s="117">
        <v>1</v>
      </c>
      <c r="F426" s="112" t="s">
        <v>24</v>
      </c>
      <c r="G426" s="90">
        <v>42822</v>
      </c>
      <c r="H426" s="101"/>
      <c r="I426" s="92"/>
      <c r="J426" s="102"/>
      <c r="K426" s="102"/>
      <c r="L426" s="125">
        <v>20175</v>
      </c>
      <c r="M426" s="95">
        <f t="shared" si="24"/>
        <v>23806.5</v>
      </c>
      <c r="N426" s="70"/>
      <c r="O426" s="96"/>
      <c r="P426" s="83" t="s">
        <v>26</v>
      </c>
      <c r="Q426" s="97" t="s">
        <v>503</v>
      </c>
      <c r="R426" s="98" t="s">
        <v>887</v>
      </c>
      <c r="S426" s="36">
        <f t="shared" si="23"/>
        <v>23806.5</v>
      </c>
      <c r="T426" s="37"/>
      <c r="U426" s="38">
        <f t="shared" si="25"/>
        <v>20175</v>
      </c>
      <c r="V426" s="39"/>
    </row>
    <row r="427" spans="1:22" x14ac:dyDescent="0.2">
      <c r="A427" s="84" t="s">
        <v>113</v>
      </c>
      <c r="B427" s="85">
        <v>2786</v>
      </c>
      <c r="C427" s="113" t="s">
        <v>640</v>
      </c>
      <c r="D427" s="113" t="s">
        <v>889</v>
      </c>
      <c r="E427" s="117">
        <v>1</v>
      </c>
      <c r="F427" s="89" t="s">
        <v>24</v>
      </c>
      <c r="G427" s="90">
        <v>42822</v>
      </c>
      <c r="H427" s="101" t="s">
        <v>890</v>
      </c>
      <c r="I427" s="92"/>
      <c r="J427" s="102"/>
      <c r="K427" s="102"/>
      <c r="L427" s="103">
        <v>88950</v>
      </c>
      <c r="M427" s="95">
        <f>L427*1.18</f>
        <v>104961</v>
      </c>
      <c r="N427" s="128"/>
      <c r="O427" s="163">
        <v>218</v>
      </c>
      <c r="P427" s="118"/>
      <c r="Q427" s="97"/>
      <c r="R427" s="98" t="s">
        <v>891</v>
      </c>
      <c r="S427" s="36">
        <f t="shared" si="23"/>
        <v>104961</v>
      </c>
      <c r="T427" s="37"/>
      <c r="U427" s="38">
        <f t="shared" si="25"/>
        <v>88950</v>
      </c>
      <c r="V427" s="39"/>
    </row>
    <row r="428" spans="1:22" x14ac:dyDescent="0.2">
      <c r="A428" s="84" t="s">
        <v>113</v>
      </c>
      <c r="B428" s="85">
        <v>2787</v>
      </c>
      <c r="C428" s="113" t="s">
        <v>376</v>
      </c>
      <c r="D428" s="113" t="s">
        <v>377</v>
      </c>
      <c r="E428" s="117">
        <v>3</v>
      </c>
      <c r="F428" s="89" t="s">
        <v>378</v>
      </c>
      <c r="G428" s="90">
        <v>42822</v>
      </c>
      <c r="H428" s="86"/>
      <c r="I428" s="92"/>
      <c r="J428" s="102"/>
      <c r="K428" s="102"/>
      <c r="L428" s="115">
        <v>1888</v>
      </c>
      <c r="M428" s="95">
        <f>L428*1.18</f>
        <v>2227.8399999999997</v>
      </c>
      <c r="N428" s="128" t="s">
        <v>121</v>
      </c>
      <c r="O428" s="96">
        <v>214</v>
      </c>
      <c r="P428" s="83" t="s">
        <v>26</v>
      </c>
      <c r="Q428" s="97" t="s">
        <v>324</v>
      </c>
      <c r="R428" s="98"/>
      <c r="S428" s="36">
        <f t="shared" si="23"/>
        <v>6683.5199999999986</v>
      </c>
      <c r="T428" s="37"/>
      <c r="U428" s="38">
        <f t="shared" si="25"/>
        <v>5663.9999999999991</v>
      </c>
      <c r="V428" s="39"/>
    </row>
    <row r="429" spans="1:22" x14ac:dyDescent="0.2">
      <c r="A429" s="84" t="s">
        <v>113</v>
      </c>
      <c r="B429" s="85">
        <v>2788</v>
      </c>
      <c r="C429" s="113" t="s">
        <v>114</v>
      </c>
      <c r="D429" s="111" t="s">
        <v>892</v>
      </c>
      <c r="E429" s="117">
        <v>4</v>
      </c>
      <c r="F429" s="112" t="s">
        <v>24</v>
      </c>
      <c r="G429" s="90">
        <v>42823</v>
      </c>
      <c r="H429" s="101" t="s">
        <v>116</v>
      </c>
      <c r="I429" s="92" t="s">
        <v>893</v>
      </c>
      <c r="J429" s="102">
        <v>4.5</v>
      </c>
      <c r="K429" s="102">
        <v>8</v>
      </c>
      <c r="L429" s="125">
        <v>3000</v>
      </c>
      <c r="M429" s="95">
        <f t="shared" si="24"/>
        <v>3540</v>
      </c>
      <c r="N429" s="70"/>
      <c r="O429" s="163">
        <v>215</v>
      </c>
      <c r="P429" s="83" t="s">
        <v>26</v>
      </c>
      <c r="Q429" s="97" t="s">
        <v>894</v>
      </c>
      <c r="R429" s="98"/>
      <c r="S429" s="36">
        <f t="shared" si="23"/>
        <v>14160</v>
      </c>
      <c r="T429" s="37"/>
      <c r="U429" s="38">
        <f t="shared" si="25"/>
        <v>12000</v>
      </c>
      <c r="V429" s="39"/>
    </row>
    <row r="430" spans="1:22" x14ac:dyDescent="0.2">
      <c r="A430" s="84" t="s">
        <v>113</v>
      </c>
      <c r="B430" s="85">
        <v>2789</v>
      </c>
      <c r="C430" s="113" t="s">
        <v>114</v>
      </c>
      <c r="D430" s="111" t="s">
        <v>156</v>
      </c>
      <c r="E430" s="117">
        <v>4</v>
      </c>
      <c r="F430" s="112" t="s">
        <v>24</v>
      </c>
      <c r="G430" s="90">
        <v>42823</v>
      </c>
      <c r="H430" s="101" t="s">
        <v>116</v>
      </c>
      <c r="I430" s="92" t="s">
        <v>895</v>
      </c>
      <c r="J430" s="102">
        <v>1</v>
      </c>
      <c r="K430" s="102">
        <v>5</v>
      </c>
      <c r="L430" s="125">
        <v>900</v>
      </c>
      <c r="M430" s="95">
        <f t="shared" si="24"/>
        <v>1062</v>
      </c>
      <c r="N430" s="70"/>
      <c r="O430" s="163">
        <v>215</v>
      </c>
      <c r="P430" s="83" t="s">
        <v>26</v>
      </c>
      <c r="Q430" s="97" t="s">
        <v>894</v>
      </c>
      <c r="R430" s="98"/>
      <c r="S430" s="36">
        <f t="shared" si="23"/>
        <v>4248</v>
      </c>
      <c r="T430" s="37"/>
      <c r="U430" s="38">
        <f t="shared" si="25"/>
        <v>3600</v>
      </c>
      <c r="V430" s="39"/>
    </row>
    <row r="431" spans="1:22" x14ac:dyDescent="0.2">
      <c r="A431" s="84" t="s">
        <v>113</v>
      </c>
      <c r="B431" s="85">
        <v>2790</v>
      </c>
      <c r="C431" s="113" t="s">
        <v>242</v>
      </c>
      <c r="D431" s="111" t="s">
        <v>896</v>
      </c>
      <c r="E431" s="117">
        <v>10</v>
      </c>
      <c r="F431" s="89" t="s">
        <v>378</v>
      </c>
      <c r="G431" s="90">
        <v>42823</v>
      </c>
      <c r="H431" s="101" t="s">
        <v>897</v>
      </c>
      <c r="I431" s="92" t="s">
        <v>898</v>
      </c>
      <c r="J431" s="102">
        <v>21.5</v>
      </c>
      <c r="K431" s="102">
        <v>48</v>
      </c>
      <c r="L431" s="125">
        <v>15650</v>
      </c>
      <c r="M431" s="95">
        <f t="shared" si="24"/>
        <v>18467</v>
      </c>
      <c r="N431" s="128"/>
      <c r="O431" s="102"/>
      <c r="P431" s="118"/>
      <c r="Q431" s="97"/>
      <c r="R431" s="98" t="s">
        <v>899</v>
      </c>
      <c r="S431" s="36">
        <f t="shared" si="23"/>
        <v>184670</v>
      </c>
      <c r="T431" s="37"/>
      <c r="U431" s="38">
        <f t="shared" si="25"/>
        <v>156500</v>
      </c>
      <c r="V431" s="39"/>
    </row>
    <row r="432" spans="1:22" x14ac:dyDescent="0.2">
      <c r="A432" s="84" t="s">
        <v>113</v>
      </c>
      <c r="B432" s="85">
        <v>2791</v>
      </c>
      <c r="C432" s="113" t="s">
        <v>242</v>
      </c>
      <c r="D432" s="111" t="s">
        <v>900</v>
      </c>
      <c r="E432" s="117">
        <v>10</v>
      </c>
      <c r="F432" s="89" t="s">
        <v>378</v>
      </c>
      <c r="G432" s="90">
        <v>42823</v>
      </c>
      <c r="H432" s="101" t="s">
        <v>901</v>
      </c>
      <c r="I432" s="92" t="s">
        <v>898</v>
      </c>
      <c r="J432" s="102">
        <v>22</v>
      </c>
      <c r="K432" s="102">
        <v>50</v>
      </c>
      <c r="L432" s="125">
        <v>16040</v>
      </c>
      <c r="M432" s="95">
        <f t="shared" si="24"/>
        <v>18927.2</v>
      </c>
      <c r="N432" s="128"/>
      <c r="O432" s="102"/>
      <c r="P432" s="118"/>
      <c r="Q432" s="97"/>
      <c r="R432" s="98" t="s">
        <v>899</v>
      </c>
      <c r="S432" s="36">
        <f t="shared" si="23"/>
        <v>189272</v>
      </c>
      <c r="T432" s="37"/>
      <c r="U432" s="38">
        <f t="shared" si="25"/>
        <v>160400</v>
      </c>
      <c r="V432" s="39"/>
    </row>
    <row r="433" spans="1:22" x14ac:dyDescent="0.2">
      <c r="A433" s="84" t="s">
        <v>113</v>
      </c>
      <c r="B433" s="85">
        <v>2792</v>
      </c>
      <c r="C433" s="139" t="s">
        <v>22</v>
      </c>
      <c r="D433" s="14" t="s">
        <v>902</v>
      </c>
      <c r="E433" s="117">
        <v>300</v>
      </c>
      <c r="F433" s="112" t="s">
        <v>24</v>
      </c>
      <c r="G433" s="90">
        <v>42824</v>
      </c>
      <c r="H433" s="101" t="s">
        <v>116</v>
      </c>
      <c r="I433" s="92" t="s">
        <v>903</v>
      </c>
      <c r="J433" s="102"/>
      <c r="K433" s="102">
        <v>0.15</v>
      </c>
      <c r="L433" s="125">
        <v>56</v>
      </c>
      <c r="M433" s="95">
        <f t="shared" si="24"/>
        <v>66.08</v>
      </c>
      <c r="N433" s="70"/>
      <c r="O433" s="114"/>
      <c r="P433" s="83" t="s">
        <v>26</v>
      </c>
      <c r="Q433" s="97" t="s">
        <v>503</v>
      </c>
      <c r="R433" s="98" t="s">
        <v>904</v>
      </c>
      <c r="S433" s="36">
        <f t="shared" si="23"/>
        <v>19824</v>
      </c>
      <c r="T433" s="37"/>
      <c r="U433" s="38">
        <f t="shared" si="25"/>
        <v>16800</v>
      </c>
      <c r="V433" s="39"/>
    </row>
    <row r="434" spans="1:22" x14ac:dyDescent="0.2">
      <c r="A434" s="84" t="s">
        <v>113</v>
      </c>
      <c r="B434" s="85">
        <v>2793</v>
      </c>
      <c r="C434" s="113" t="s">
        <v>905</v>
      </c>
      <c r="D434" s="113" t="s">
        <v>569</v>
      </c>
      <c r="E434" s="117">
        <v>1</v>
      </c>
      <c r="F434" s="89" t="s">
        <v>378</v>
      </c>
      <c r="G434" s="90">
        <v>42824</v>
      </c>
      <c r="H434" s="101"/>
      <c r="I434" s="92"/>
      <c r="J434" s="102"/>
      <c r="K434" s="102"/>
      <c r="L434" s="125">
        <v>5060</v>
      </c>
      <c r="M434" s="95">
        <f t="shared" si="24"/>
        <v>5970.7999999999993</v>
      </c>
      <c r="N434" s="128" t="s">
        <v>121</v>
      </c>
      <c r="O434" s="102"/>
      <c r="P434" s="118"/>
      <c r="Q434" s="97"/>
      <c r="R434" s="98"/>
      <c r="S434" s="36">
        <f t="shared" si="23"/>
        <v>5970.7999999999993</v>
      </c>
      <c r="T434" s="37"/>
      <c r="U434" s="38">
        <f t="shared" si="25"/>
        <v>5060</v>
      </c>
      <c r="V434" s="39"/>
    </row>
    <row r="435" spans="1:22" x14ac:dyDescent="0.2">
      <c r="A435" s="84" t="s">
        <v>113</v>
      </c>
      <c r="B435" s="85">
        <v>2794</v>
      </c>
      <c r="C435" s="113" t="s">
        <v>660</v>
      </c>
      <c r="D435" s="180" t="s">
        <v>906</v>
      </c>
      <c r="E435" s="117">
        <v>1</v>
      </c>
      <c r="F435" s="112" t="s">
        <v>24</v>
      </c>
      <c r="G435" s="90">
        <v>42824</v>
      </c>
      <c r="H435" s="101" t="s">
        <v>907</v>
      </c>
      <c r="I435" s="92"/>
      <c r="J435" s="102"/>
      <c r="K435" s="102"/>
      <c r="L435" s="125">
        <v>86700</v>
      </c>
      <c r="M435" s="95">
        <f t="shared" si="24"/>
        <v>102306</v>
      </c>
      <c r="N435" s="128"/>
      <c r="O435" s="102"/>
      <c r="P435" s="118"/>
      <c r="Q435" s="97"/>
      <c r="R435" s="98" t="s">
        <v>908</v>
      </c>
      <c r="S435" s="36">
        <f t="shared" si="23"/>
        <v>102306</v>
      </c>
      <c r="T435" s="37"/>
      <c r="U435" s="38">
        <f t="shared" si="25"/>
        <v>86700</v>
      </c>
      <c r="V435" s="39"/>
    </row>
    <row r="436" spans="1:22" x14ac:dyDescent="0.2">
      <c r="A436" s="84" t="s">
        <v>113</v>
      </c>
      <c r="B436" s="85">
        <v>2795</v>
      </c>
      <c r="C436" s="139" t="s">
        <v>206</v>
      </c>
      <c r="D436" s="113" t="s">
        <v>909</v>
      </c>
      <c r="E436" s="117">
        <v>2</v>
      </c>
      <c r="F436" s="112" t="s">
        <v>24</v>
      </c>
      <c r="G436" s="90">
        <v>42825</v>
      </c>
      <c r="H436" s="101"/>
      <c r="I436" s="92"/>
      <c r="J436" s="102">
        <v>3</v>
      </c>
      <c r="K436" s="102"/>
      <c r="L436" s="125">
        <v>1900</v>
      </c>
      <c r="M436" s="95">
        <f t="shared" si="24"/>
        <v>2242</v>
      </c>
      <c r="N436" s="128" t="s">
        <v>121</v>
      </c>
      <c r="O436" s="96">
        <v>238</v>
      </c>
      <c r="P436" s="83" t="s">
        <v>26</v>
      </c>
      <c r="Q436" s="97" t="s">
        <v>503</v>
      </c>
      <c r="R436" s="162" t="s">
        <v>910</v>
      </c>
      <c r="S436" s="36">
        <f t="shared" si="23"/>
        <v>4484</v>
      </c>
      <c r="T436" s="37"/>
      <c r="U436" s="38">
        <f t="shared" si="25"/>
        <v>3800</v>
      </c>
      <c r="V436" s="39"/>
    </row>
    <row r="437" spans="1:22" x14ac:dyDescent="0.2">
      <c r="A437" s="84" t="s">
        <v>113</v>
      </c>
      <c r="B437" s="85">
        <v>2796</v>
      </c>
      <c r="C437" s="113" t="s">
        <v>139</v>
      </c>
      <c r="D437" s="111" t="s">
        <v>911</v>
      </c>
      <c r="E437" s="117">
        <v>1</v>
      </c>
      <c r="F437" s="112" t="s">
        <v>24</v>
      </c>
      <c r="G437" s="90">
        <v>42828</v>
      </c>
      <c r="H437" s="101" t="s">
        <v>116</v>
      </c>
      <c r="I437" s="92" t="s">
        <v>394</v>
      </c>
      <c r="J437" s="102">
        <v>2</v>
      </c>
      <c r="K437" s="102">
        <v>2</v>
      </c>
      <c r="L437" s="125">
        <v>1400</v>
      </c>
      <c r="M437" s="95">
        <f t="shared" si="24"/>
        <v>1652</v>
      </c>
      <c r="N437" s="70"/>
      <c r="O437" s="96">
        <v>274</v>
      </c>
      <c r="P437" s="83" t="s">
        <v>26</v>
      </c>
      <c r="Q437" s="97" t="s">
        <v>503</v>
      </c>
      <c r="R437" s="160" t="s">
        <v>200</v>
      </c>
      <c r="S437" s="36">
        <f t="shared" si="23"/>
        <v>1652</v>
      </c>
      <c r="T437" s="37"/>
      <c r="U437" s="38">
        <f t="shared" si="25"/>
        <v>1400</v>
      </c>
      <c r="V437" s="39"/>
    </row>
    <row r="438" spans="1:22" x14ac:dyDescent="0.2">
      <c r="A438" s="84" t="s">
        <v>113</v>
      </c>
      <c r="B438" s="85">
        <v>2797</v>
      </c>
      <c r="C438" s="113" t="s">
        <v>912</v>
      </c>
      <c r="D438" s="111" t="s">
        <v>913</v>
      </c>
      <c r="E438" s="117">
        <v>1</v>
      </c>
      <c r="F438" s="112" t="s">
        <v>24</v>
      </c>
      <c r="G438" s="90">
        <v>42828</v>
      </c>
      <c r="H438" s="101" t="s">
        <v>116</v>
      </c>
      <c r="I438" s="92" t="s">
        <v>914</v>
      </c>
      <c r="J438" s="102">
        <v>14</v>
      </c>
      <c r="K438" s="102">
        <v>46</v>
      </c>
      <c r="L438" s="125">
        <v>11200</v>
      </c>
      <c r="M438" s="95">
        <f t="shared" si="24"/>
        <v>13216</v>
      </c>
      <c r="N438" s="128"/>
      <c r="O438" s="102"/>
      <c r="P438" s="118"/>
      <c r="Q438" s="97"/>
      <c r="R438" s="98"/>
      <c r="S438" s="36">
        <f t="shared" si="23"/>
        <v>13216</v>
      </c>
      <c r="T438" s="37"/>
      <c r="U438" s="38">
        <f t="shared" si="25"/>
        <v>11200</v>
      </c>
      <c r="V438" s="39"/>
    </row>
    <row r="439" spans="1:22" x14ac:dyDescent="0.2">
      <c r="A439" s="84" t="s">
        <v>113</v>
      </c>
      <c r="B439" s="85">
        <v>2798</v>
      </c>
      <c r="C439" s="86" t="s">
        <v>915</v>
      </c>
      <c r="D439" s="113" t="s">
        <v>916</v>
      </c>
      <c r="E439" s="181">
        <v>2</v>
      </c>
      <c r="F439" s="112" t="s">
        <v>24</v>
      </c>
      <c r="G439" s="90">
        <v>42828</v>
      </c>
      <c r="H439" s="101" t="s">
        <v>917</v>
      </c>
      <c r="I439" s="92" t="s">
        <v>510</v>
      </c>
      <c r="J439" s="102">
        <v>6</v>
      </c>
      <c r="K439" s="102">
        <v>9</v>
      </c>
      <c r="L439" s="125">
        <v>3395</v>
      </c>
      <c r="M439" s="95">
        <f>L439*1.18</f>
        <v>4006.1</v>
      </c>
      <c r="N439" s="70"/>
      <c r="O439" s="96">
        <v>267</v>
      </c>
      <c r="P439" s="83" t="s">
        <v>26</v>
      </c>
      <c r="Q439" s="97" t="s">
        <v>918</v>
      </c>
      <c r="R439" s="98"/>
      <c r="S439" s="36">
        <f t="shared" si="23"/>
        <v>8012.2</v>
      </c>
      <c r="T439" s="37"/>
      <c r="U439" s="38">
        <f t="shared" si="25"/>
        <v>6790</v>
      </c>
      <c r="V439" s="39"/>
    </row>
    <row r="440" spans="1:22" x14ac:dyDescent="0.2">
      <c r="A440" s="84" t="s">
        <v>113</v>
      </c>
      <c r="B440" s="85">
        <v>2799</v>
      </c>
      <c r="C440" s="139" t="s">
        <v>206</v>
      </c>
      <c r="D440" s="113" t="s">
        <v>919</v>
      </c>
      <c r="E440" s="117">
        <v>2</v>
      </c>
      <c r="F440" s="112" t="s">
        <v>24</v>
      </c>
      <c r="G440" s="90">
        <v>42828</v>
      </c>
      <c r="H440" s="101" t="s">
        <v>116</v>
      </c>
      <c r="I440" s="92" t="s">
        <v>510</v>
      </c>
      <c r="J440" s="102">
        <v>5</v>
      </c>
      <c r="K440" s="102">
        <v>21</v>
      </c>
      <c r="L440" s="125">
        <v>4050</v>
      </c>
      <c r="M440" s="95">
        <f t="shared" si="24"/>
        <v>4779</v>
      </c>
      <c r="N440" s="70"/>
      <c r="O440" s="96">
        <v>233</v>
      </c>
      <c r="P440" s="83" t="s">
        <v>26</v>
      </c>
      <c r="Q440" s="97" t="s">
        <v>319</v>
      </c>
      <c r="R440" s="162" t="s">
        <v>910</v>
      </c>
      <c r="S440" s="36">
        <f t="shared" si="23"/>
        <v>9558</v>
      </c>
      <c r="T440" s="37"/>
      <c r="U440" s="38">
        <f t="shared" si="25"/>
        <v>8100</v>
      </c>
      <c r="V440" s="39"/>
    </row>
    <row r="441" spans="1:22" x14ac:dyDescent="0.2">
      <c r="A441" s="84" t="s">
        <v>113</v>
      </c>
      <c r="B441" s="85">
        <v>2800</v>
      </c>
      <c r="C441" s="139" t="s">
        <v>206</v>
      </c>
      <c r="D441" s="111" t="s">
        <v>453</v>
      </c>
      <c r="E441" s="117">
        <v>2</v>
      </c>
      <c r="F441" s="112" t="s">
        <v>24</v>
      </c>
      <c r="G441" s="90">
        <v>42828</v>
      </c>
      <c r="H441" s="101" t="s">
        <v>116</v>
      </c>
      <c r="I441" s="92" t="s">
        <v>510</v>
      </c>
      <c r="J441" s="102">
        <v>3.5</v>
      </c>
      <c r="K441" s="102">
        <v>10</v>
      </c>
      <c r="L441" s="125">
        <v>2650</v>
      </c>
      <c r="M441" s="95">
        <f t="shared" si="24"/>
        <v>3127</v>
      </c>
      <c r="N441" s="70"/>
      <c r="O441" s="96">
        <v>233</v>
      </c>
      <c r="P441" s="83" t="s">
        <v>26</v>
      </c>
      <c r="Q441" s="97" t="s">
        <v>503</v>
      </c>
      <c r="R441" s="98"/>
      <c r="S441" s="36">
        <f t="shared" si="23"/>
        <v>6254</v>
      </c>
      <c r="T441" s="37"/>
      <c r="U441" s="38">
        <f t="shared" si="25"/>
        <v>5300</v>
      </c>
      <c r="V441" s="39"/>
    </row>
    <row r="442" spans="1:22" x14ac:dyDescent="0.2">
      <c r="A442" s="84" t="s">
        <v>113</v>
      </c>
      <c r="B442" s="85">
        <v>2801</v>
      </c>
      <c r="C442" s="139" t="s">
        <v>206</v>
      </c>
      <c r="D442" s="111" t="s">
        <v>920</v>
      </c>
      <c r="E442" s="117">
        <v>2</v>
      </c>
      <c r="F442" s="112" t="s">
        <v>24</v>
      </c>
      <c r="G442" s="90">
        <v>42828</v>
      </c>
      <c r="H442" s="101" t="s">
        <v>116</v>
      </c>
      <c r="I442" s="92" t="s">
        <v>510</v>
      </c>
      <c r="J442" s="102" t="s">
        <v>921</v>
      </c>
      <c r="K442" s="102">
        <v>3</v>
      </c>
      <c r="L442" s="125">
        <v>220</v>
      </c>
      <c r="M442" s="95">
        <f t="shared" si="24"/>
        <v>259.59999999999997</v>
      </c>
      <c r="N442" s="70"/>
      <c r="O442" s="96">
        <v>233</v>
      </c>
      <c r="P442" s="83" t="s">
        <v>26</v>
      </c>
      <c r="Q442" s="97" t="s">
        <v>503</v>
      </c>
      <c r="R442" s="98"/>
      <c r="S442" s="36">
        <f t="shared" si="23"/>
        <v>519.19999999999993</v>
      </c>
      <c r="T442" s="37"/>
      <c r="U442" s="38">
        <f t="shared" si="25"/>
        <v>439.99999999999994</v>
      </c>
      <c r="V442" s="39"/>
    </row>
    <row r="443" spans="1:22" x14ac:dyDescent="0.2">
      <c r="A443" s="84" t="s">
        <v>113</v>
      </c>
      <c r="B443" s="85">
        <v>2802</v>
      </c>
      <c r="C443" s="113" t="s">
        <v>922</v>
      </c>
      <c r="D443" s="111" t="s">
        <v>923</v>
      </c>
      <c r="E443" s="117">
        <v>1</v>
      </c>
      <c r="F443" s="89" t="s">
        <v>378</v>
      </c>
      <c r="G443" s="90">
        <v>42829</v>
      </c>
      <c r="H443" s="101"/>
      <c r="I443" s="116" t="s">
        <v>146</v>
      </c>
      <c r="J443" s="102"/>
      <c r="K443" s="102"/>
      <c r="L443" s="125">
        <v>270</v>
      </c>
      <c r="M443" s="95">
        <f t="shared" si="24"/>
        <v>318.59999999999997</v>
      </c>
      <c r="N443" s="128" t="s">
        <v>121</v>
      </c>
      <c r="O443" s="96"/>
      <c r="P443" s="83" t="s">
        <v>26</v>
      </c>
      <c r="Q443" s="97" t="s">
        <v>924</v>
      </c>
      <c r="R443" s="98" t="s">
        <v>925</v>
      </c>
      <c r="S443" s="36">
        <f t="shared" si="23"/>
        <v>318.59999999999997</v>
      </c>
      <c r="T443" s="37"/>
      <c r="U443" s="38">
        <f t="shared" si="25"/>
        <v>270</v>
      </c>
      <c r="V443" s="39"/>
    </row>
    <row r="444" spans="1:22" x14ac:dyDescent="0.2">
      <c r="A444" s="84" t="s">
        <v>113</v>
      </c>
      <c r="B444" s="85">
        <v>2803</v>
      </c>
      <c r="C444" s="161" t="s">
        <v>926</v>
      </c>
      <c r="D444" s="113" t="s">
        <v>927</v>
      </c>
      <c r="E444" s="117">
        <v>1</v>
      </c>
      <c r="F444" s="112" t="s">
        <v>24</v>
      </c>
      <c r="G444" s="90">
        <v>42829</v>
      </c>
      <c r="H444" s="101" t="s">
        <v>928</v>
      </c>
      <c r="I444" s="92"/>
      <c r="J444" s="102"/>
      <c r="K444" s="102"/>
      <c r="L444" s="103">
        <v>88600</v>
      </c>
      <c r="M444" s="95">
        <f>L444*1.18</f>
        <v>104548</v>
      </c>
      <c r="N444" s="48"/>
      <c r="O444" s="102"/>
      <c r="P444" s="129"/>
      <c r="Q444" s="97"/>
      <c r="R444" s="98" t="s">
        <v>929</v>
      </c>
      <c r="S444" s="36">
        <f t="shared" si="23"/>
        <v>104548</v>
      </c>
      <c r="T444" s="37"/>
      <c r="U444" s="38">
        <f t="shared" si="25"/>
        <v>88600</v>
      </c>
      <c r="V444" s="39"/>
    </row>
    <row r="445" spans="1:22" ht="14.25" x14ac:dyDescent="0.2">
      <c r="A445" s="84" t="s">
        <v>113</v>
      </c>
      <c r="B445" s="85">
        <v>2804</v>
      </c>
      <c r="C445" s="139" t="s">
        <v>856</v>
      </c>
      <c r="D445" s="111" t="s">
        <v>930</v>
      </c>
      <c r="E445" s="117">
        <v>1</v>
      </c>
      <c r="F445" s="112" t="s">
        <v>24</v>
      </c>
      <c r="G445" s="90">
        <v>42829</v>
      </c>
      <c r="H445" s="101" t="s">
        <v>931</v>
      </c>
      <c r="I445" s="92"/>
      <c r="J445" s="102">
        <v>110</v>
      </c>
      <c r="K445" s="102">
        <v>50</v>
      </c>
      <c r="L445" s="182">
        <v>60000</v>
      </c>
      <c r="M445" s="95">
        <f>L445*1.18</f>
        <v>70800</v>
      </c>
      <c r="N445" s="70"/>
      <c r="O445" s="96"/>
      <c r="P445" s="83" t="s">
        <v>26</v>
      </c>
      <c r="Q445" s="171"/>
      <c r="R445" s="98"/>
      <c r="S445" s="36">
        <f t="shared" si="23"/>
        <v>70800</v>
      </c>
      <c r="T445" s="37"/>
      <c r="U445" s="38">
        <f t="shared" si="25"/>
        <v>60000</v>
      </c>
      <c r="V445" s="39"/>
    </row>
    <row r="446" spans="1:22" x14ac:dyDescent="0.2">
      <c r="A446" s="84" t="s">
        <v>113</v>
      </c>
      <c r="B446" s="85">
        <v>2805</v>
      </c>
      <c r="C446" s="113" t="s">
        <v>932</v>
      </c>
      <c r="D446" s="111" t="s">
        <v>933</v>
      </c>
      <c r="E446" s="117">
        <v>2</v>
      </c>
      <c r="F446" s="112" t="s">
        <v>24</v>
      </c>
      <c r="G446" s="90">
        <v>42829</v>
      </c>
      <c r="H446" s="101" t="s">
        <v>120</v>
      </c>
      <c r="I446" s="92" t="s">
        <v>934</v>
      </c>
      <c r="J446" s="102"/>
      <c r="K446" s="102" t="s">
        <v>935</v>
      </c>
      <c r="L446" s="125">
        <v>423</v>
      </c>
      <c r="M446" s="95">
        <f t="shared" ref="M446:M509" si="26">L446*1.18</f>
        <v>499.14</v>
      </c>
      <c r="N446" s="70"/>
      <c r="O446" s="96"/>
      <c r="P446" s="83" t="s">
        <v>26</v>
      </c>
      <c r="Q446" s="97" t="s">
        <v>503</v>
      </c>
      <c r="R446" s="98" t="s">
        <v>936</v>
      </c>
      <c r="S446" s="36">
        <f t="shared" si="23"/>
        <v>998.28</v>
      </c>
      <c r="T446" s="37"/>
      <c r="U446" s="38">
        <f t="shared" si="25"/>
        <v>846</v>
      </c>
      <c r="V446" s="39"/>
    </row>
    <row r="447" spans="1:22" x14ac:dyDescent="0.2">
      <c r="A447" s="84" t="s">
        <v>113</v>
      </c>
      <c r="B447" s="85">
        <v>2806</v>
      </c>
      <c r="C447" s="113" t="s">
        <v>937</v>
      </c>
      <c r="D447" s="111" t="s">
        <v>732</v>
      </c>
      <c r="E447" s="117">
        <v>1</v>
      </c>
      <c r="F447" s="89" t="s">
        <v>378</v>
      </c>
      <c r="G447" s="90">
        <v>42829</v>
      </c>
      <c r="H447" s="101" t="s">
        <v>116</v>
      </c>
      <c r="I447" s="92" t="s">
        <v>938</v>
      </c>
      <c r="J447" s="102">
        <v>4</v>
      </c>
      <c r="K447" s="102">
        <v>4.7</v>
      </c>
      <c r="L447" s="125">
        <v>2760</v>
      </c>
      <c r="M447" s="95">
        <f t="shared" si="26"/>
        <v>3256.7999999999997</v>
      </c>
      <c r="N447" s="70"/>
      <c r="O447" s="96">
        <v>240</v>
      </c>
      <c r="P447" s="83" t="s">
        <v>26</v>
      </c>
      <c r="Q447" s="34" t="s">
        <v>589</v>
      </c>
      <c r="R447" s="162" t="s">
        <v>939</v>
      </c>
      <c r="S447" s="36">
        <f t="shared" si="23"/>
        <v>3256.7999999999997</v>
      </c>
      <c r="T447" s="37"/>
      <c r="U447" s="38">
        <f t="shared" si="25"/>
        <v>2760</v>
      </c>
      <c r="V447" s="39"/>
    </row>
    <row r="448" spans="1:22" x14ac:dyDescent="0.2">
      <c r="A448" s="84" t="s">
        <v>113</v>
      </c>
      <c r="B448" s="85">
        <v>2807</v>
      </c>
      <c r="C448" s="139" t="s">
        <v>159</v>
      </c>
      <c r="D448" s="113" t="s">
        <v>829</v>
      </c>
      <c r="E448" s="117">
        <v>4</v>
      </c>
      <c r="F448" s="112" t="s">
        <v>24</v>
      </c>
      <c r="G448" s="90">
        <v>42829</v>
      </c>
      <c r="H448" s="101" t="s">
        <v>120</v>
      </c>
      <c r="I448" s="116" t="s">
        <v>146</v>
      </c>
      <c r="J448" s="102">
        <v>0.5</v>
      </c>
      <c r="K448" s="102"/>
      <c r="L448" s="125">
        <v>320</v>
      </c>
      <c r="M448" s="95">
        <f>L448*1.18</f>
        <v>377.59999999999997</v>
      </c>
      <c r="N448" s="128" t="s">
        <v>121</v>
      </c>
      <c r="O448" s="96">
        <v>238</v>
      </c>
      <c r="P448" s="83" t="s">
        <v>26</v>
      </c>
      <c r="Q448" s="97" t="s">
        <v>503</v>
      </c>
      <c r="R448" s="98" t="s">
        <v>830</v>
      </c>
      <c r="S448" s="36">
        <f t="shared" si="23"/>
        <v>1510.3999999999999</v>
      </c>
      <c r="T448" s="37"/>
      <c r="U448" s="38">
        <f t="shared" si="25"/>
        <v>1280</v>
      </c>
      <c r="V448" s="39"/>
    </row>
    <row r="449" spans="1:22" x14ac:dyDescent="0.2">
      <c r="A449" s="84" t="s">
        <v>113</v>
      </c>
      <c r="B449" s="85">
        <v>2808</v>
      </c>
      <c r="C449" s="139" t="s">
        <v>159</v>
      </c>
      <c r="D449" s="113" t="s">
        <v>940</v>
      </c>
      <c r="E449" s="117">
        <v>1</v>
      </c>
      <c r="F449" s="112" t="s">
        <v>24</v>
      </c>
      <c r="G449" s="90">
        <v>42829</v>
      </c>
      <c r="H449" s="101" t="s">
        <v>120</v>
      </c>
      <c r="I449" s="116" t="s">
        <v>146</v>
      </c>
      <c r="J449" s="102">
        <v>2</v>
      </c>
      <c r="K449" s="102"/>
      <c r="L449" s="125">
        <v>1265</v>
      </c>
      <c r="M449" s="95">
        <f>L449*1.18</f>
        <v>1492.6999999999998</v>
      </c>
      <c r="N449" s="128" t="s">
        <v>121</v>
      </c>
      <c r="O449" s="96">
        <v>238</v>
      </c>
      <c r="P449" s="83" t="s">
        <v>26</v>
      </c>
      <c r="Q449" s="97" t="s">
        <v>503</v>
      </c>
      <c r="R449" s="98"/>
      <c r="S449" s="36">
        <f t="shared" si="23"/>
        <v>1492.6999999999998</v>
      </c>
      <c r="T449" s="37"/>
      <c r="U449" s="38">
        <f t="shared" si="25"/>
        <v>1265</v>
      </c>
      <c r="V449" s="39"/>
    </row>
    <row r="450" spans="1:22" x14ac:dyDescent="0.2">
      <c r="A450" s="84" t="s">
        <v>113</v>
      </c>
      <c r="B450" s="85">
        <v>2809</v>
      </c>
      <c r="C450" s="113" t="s">
        <v>301</v>
      </c>
      <c r="D450" s="111" t="s">
        <v>923</v>
      </c>
      <c r="E450" s="117">
        <v>1</v>
      </c>
      <c r="F450" s="89" t="s">
        <v>378</v>
      </c>
      <c r="G450" s="90">
        <v>42830</v>
      </c>
      <c r="H450" s="101" t="s">
        <v>116</v>
      </c>
      <c r="I450" s="116" t="s">
        <v>146</v>
      </c>
      <c r="J450" s="102">
        <v>1</v>
      </c>
      <c r="K450" s="102"/>
      <c r="L450" s="125">
        <v>630</v>
      </c>
      <c r="M450" s="95">
        <f t="shared" si="26"/>
        <v>743.4</v>
      </c>
      <c r="N450" s="128" t="s">
        <v>121</v>
      </c>
      <c r="O450" s="163">
        <v>239</v>
      </c>
      <c r="P450" s="83" t="s">
        <v>26</v>
      </c>
      <c r="Q450" s="97" t="s">
        <v>503</v>
      </c>
      <c r="R450" s="98"/>
      <c r="S450" s="36">
        <f t="shared" si="23"/>
        <v>743.4</v>
      </c>
      <c r="T450" s="37"/>
      <c r="U450" s="38">
        <f t="shared" si="25"/>
        <v>630</v>
      </c>
      <c r="V450" s="39"/>
    </row>
    <row r="451" spans="1:22" x14ac:dyDescent="0.2">
      <c r="A451" s="84" t="s">
        <v>113</v>
      </c>
      <c r="B451" s="85">
        <v>2810</v>
      </c>
      <c r="C451" s="113" t="s">
        <v>941</v>
      </c>
      <c r="D451" s="111" t="s">
        <v>942</v>
      </c>
      <c r="E451" s="117">
        <v>50</v>
      </c>
      <c r="F451" s="112" t="s">
        <v>24</v>
      </c>
      <c r="G451" s="90">
        <v>42830</v>
      </c>
      <c r="H451" s="101"/>
      <c r="I451" s="92"/>
      <c r="J451" s="93">
        <v>1.7</v>
      </c>
      <c r="K451" s="93">
        <v>5.7</v>
      </c>
      <c r="L451" s="144">
        <v>1430</v>
      </c>
      <c r="M451" s="95">
        <f>L451*1.18</f>
        <v>1687.3999999999999</v>
      </c>
      <c r="N451" s="70"/>
      <c r="O451" s="96">
        <v>242</v>
      </c>
      <c r="P451" s="83" t="s">
        <v>26</v>
      </c>
      <c r="Q451" s="97" t="s">
        <v>503</v>
      </c>
      <c r="R451" s="98"/>
      <c r="S451" s="36">
        <f t="shared" si="23"/>
        <v>84370</v>
      </c>
      <c r="T451" s="37"/>
      <c r="U451" s="38">
        <f t="shared" si="25"/>
        <v>71500</v>
      </c>
      <c r="V451" s="39"/>
    </row>
    <row r="452" spans="1:22" x14ac:dyDescent="0.2">
      <c r="A452" s="84" t="s">
        <v>113</v>
      </c>
      <c r="B452" s="85">
        <v>2811</v>
      </c>
      <c r="C452" s="113" t="s">
        <v>941</v>
      </c>
      <c r="D452" s="153" t="s">
        <v>943</v>
      </c>
      <c r="E452" s="117">
        <v>50</v>
      </c>
      <c r="F452" s="89" t="s">
        <v>24</v>
      </c>
      <c r="G452" s="90">
        <v>42830</v>
      </c>
      <c r="H452" s="101"/>
      <c r="I452" s="92"/>
      <c r="J452" s="102">
        <v>2.4849999999999999</v>
      </c>
      <c r="K452" s="102">
        <v>12.725</v>
      </c>
      <c r="L452" s="144">
        <v>1710</v>
      </c>
      <c r="M452" s="95">
        <f>L452*1.18</f>
        <v>2017.8</v>
      </c>
      <c r="N452" s="70"/>
      <c r="O452" s="96">
        <v>242</v>
      </c>
      <c r="P452" s="83" t="s">
        <v>26</v>
      </c>
      <c r="Q452" s="97" t="s">
        <v>503</v>
      </c>
      <c r="R452" s="98"/>
      <c r="S452" s="36">
        <f t="shared" si="23"/>
        <v>100890</v>
      </c>
      <c r="T452" s="37"/>
      <c r="U452" s="38">
        <f t="shared" si="25"/>
        <v>85500</v>
      </c>
      <c r="V452" s="39"/>
    </row>
    <row r="453" spans="1:22" x14ac:dyDescent="0.2">
      <c r="A453" s="84" t="s">
        <v>113</v>
      </c>
      <c r="B453" s="85">
        <v>2812</v>
      </c>
      <c r="C453" s="153" t="s">
        <v>941</v>
      </c>
      <c r="D453" s="153" t="s">
        <v>944</v>
      </c>
      <c r="E453" s="117">
        <v>50</v>
      </c>
      <c r="F453" s="89" t="s">
        <v>24</v>
      </c>
      <c r="G453" s="90">
        <v>42830</v>
      </c>
      <c r="H453" s="86"/>
      <c r="I453" s="92" t="s">
        <v>945</v>
      </c>
      <c r="J453" s="102"/>
      <c r="K453" s="102">
        <v>0.41</v>
      </c>
      <c r="L453" s="144">
        <v>71</v>
      </c>
      <c r="M453" s="95">
        <f>L453*1.18</f>
        <v>83.78</v>
      </c>
      <c r="N453" s="70"/>
      <c r="O453" s="96">
        <v>242</v>
      </c>
      <c r="P453" s="83" t="s">
        <v>26</v>
      </c>
      <c r="Q453" s="97" t="s">
        <v>503</v>
      </c>
      <c r="R453" s="98"/>
      <c r="S453" s="36">
        <f t="shared" si="23"/>
        <v>4189</v>
      </c>
      <c r="T453" s="37"/>
      <c r="U453" s="38">
        <f t="shared" si="25"/>
        <v>3550</v>
      </c>
      <c r="V453" s="39"/>
    </row>
    <row r="454" spans="1:22" x14ac:dyDescent="0.2">
      <c r="A454" s="84" t="s">
        <v>113</v>
      </c>
      <c r="B454" s="85">
        <v>2813</v>
      </c>
      <c r="C454" s="113" t="s">
        <v>310</v>
      </c>
      <c r="D454" s="111" t="s">
        <v>946</v>
      </c>
      <c r="E454" s="117">
        <v>40</v>
      </c>
      <c r="F454" s="112" t="s">
        <v>24</v>
      </c>
      <c r="G454" s="90">
        <v>42831</v>
      </c>
      <c r="H454" s="101"/>
      <c r="I454" s="116" t="s">
        <v>947</v>
      </c>
      <c r="J454" s="102">
        <v>0.05</v>
      </c>
      <c r="K454" s="102">
        <v>0.2</v>
      </c>
      <c r="L454" s="125">
        <v>43</v>
      </c>
      <c r="M454" s="95">
        <f t="shared" si="26"/>
        <v>50.739999999999995</v>
      </c>
      <c r="N454" s="70"/>
      <c r="O454" s="96">
        <v>243</v>
      </c>
      <c r="P454" s="83" t="s">
        <v>26</v>
      </c>
      <c r="Q454" s="34" t="s">
        <v>589</v>
      </c>
      <c r="R454" s="183" t="s">
        <v>939</v>
      </c>
      <c r="S454" s="36">
        <f t="shared" si="23"/>
        <v>2029.6</v>
      </c>
      <c r="T454" s="37"/>
      <c r="U454" s="38">
        <f t="shared" si="25"/>
        <v>1720</v>
      </c>
      <c r="V454" s="39"/>
    </row>
    <row r="455" spans="1:22" x14ac:dyDescent="0.2">
      <c r="A455" s="84" t="s">
        <v>113</v>
      </c>
      <c r="B455" s="85">
        <v>2814</v>
      </c>
      <c r="C455" s="86" t="s">
        <v>321</v>
      </c>
      <c r="D455" s="87" t="s">
        <v>948</v>
      </c>
      <c r="E455" s="88">
        <v>5</v>
      </c>
      <c r="F455" s="89" t="s">
        <v>24</v>
      </c>
      <c r="G455" s="90">
        <v>42831</v>
      </c>
      <c r="H455" s="101" t="s">
        <v>116</v>
      </c>
      <c r="I455" s="92" t="s">
        <v>339</v>
      </c>
      <c r="J455" s="93">
        <v>1.8</v>
      </c>
      <c r="K455" s="93">
        <v>3.4</v>
      </c>
      <c r="L455" s="105">
        <v>2290</v>
      </c>
      <c r="M455" s="95">
        <f t="shared" si="26"/>
        <v>2702.2</v>
      </c>
      <c r="N455" s="70"/>
      <c r="O455" s="96">
        <v>244</v>
      </c>
      <c r="P455" s="83" t="s">
        <v>26</v>
      </c>
      <c r="Q455" s="34" t="s">
        <v>589</v>
      </c>
      <c r="R455" s="98"/>
      <c r="S455" s="36">
        <f t="shared" si="23"/>
        <v>13511</v>
      </c>
      <c r="T455" s="37"/>
      <c r="U455" s="38">
        <f t="shared" si="25"/>
        <v>11450</v>
      </c>
      <c r="V455" s="39"/>
    </row>
    <row r="456" spans="1:22" x14ac:dyDescent="0.2">
      <c r="A456" s="84" t="s">
        <v>113</v>
      </c>
      <c r="B456" s="85">
        <v>2815</v>
      </c>
      <c r="C456" s="86" t="s">
        <v>321</v>
      </c>
      <c r="D456" s="87" t="s">
        <v>949</v>
      </c>
      <c r="E456" s="88">
        <v>5</v>
      </c>
      <c r="F456" s="89" t="s">
        <v>24</v>
      </c>
      <c r="G456" s="90">
        <v>42831</v>
      </c>
      <c r="H456" s="86" t="s">
        <v>116</v>
      </c>
      <c r="I456" s="92" t="s">
        <v>339</v>
      </c>
      <c r="J456" s="93">
        <v>2.2000000000000002</v>
      </c>
      <c r="K456" s="93">
        <v>2.2000000000000002</v>
      </c>
      <c r="L456" s="105">
        <v>2150</v>
      </c>
      <c r="M456" s="95">
        <f t="shared" si="26"/>
        <v>2537</v>
      </c>
      <c r="N456" s="104"/>
      <c r="O456" s="96">
        <v>244</v>
      </c>
      <c r="P456" s="83" t="s">
        <v>26</v>
      </c>
      <c r="Q456" s="34" t="s">
        <v>589</v>
      </c>
      <c r="R456" s="98"/>
      <c r="S456" s="36">
        <f t="shared" si="23"/>
        <v>12685</v>
      </c>
      <c r="T456" s="37"/>
      <c r="U456" s="38">
        <f t="shared" si="25"/>
        <v>10750</v>
      </c>
      <c r="V456" s="39"/>
    </row>
    <row r="457" spans="1:22" x14ac:dyDescent="0.2">
      <c r="A457" s="84" t="s">
        <v>113</v>
      </c>
      <c r="B457" s="85">
        <v>2816</v>
      </c>
      <c r="C457" s="86" t="s">
        <v>321</v>
      </c>
      <c r="D457" s="87" t="s">
        <v>950</v>
      </c>
      <c r="E457" s="88">
        <v>5</v>
      </c>
      <c r="F457" s="89" t="s">
        <v>24</v>
      </c>
      <c r="G457" s="90">
        <v>42831</v>
      </c>
      <c r="H457" s="101" t="s">
        <v>116</v>
      </c>
      <c r="I457" s="92" t="s">
        <v>327</v>
      </c>
      <c r="J457" s="93">
        <v>0.15</v>
      </c>
      <c r="K457" s="93">
        <v>0.36</v>
      </c>
      <c r="L457" s="94">
        <v>220</v>
      </c>
      <c r="M457" s="95">
        <f t="shared" si="26"/>
        <v>259.59999999999997</v>
      </c>
      <c r="N457" s="104"/>
      <c r="O457" s="96">
        <v>244</v>
      </c>
      <c r="P457" s="83" t="s">
        <v>26</v>
      </c>
      <c r="Q457" s="34" t="s">
        <v>319</v>
      </c>
      <c r="R457" s="98"/>
      <c r="S457" s="36">
        <f t="shared" si="23"/>
        <v>1297.9999999999998</v>
      </c>
      <c r="T457" s="37"/>
      <c r="U457" s="38">
        <f t="shared" si="25"/>
        <v>1099.9999999999998</v>
      </c>
      <c r="V457" s="39"/>
    </row>
    <row r="458" spans="1:22" x14ac:dyDescent="0.2">
      <c r="A458" s="84" t="s">
        <v>113</v>
      </c>
      <c r="B458" s="85">
        <v>2817</v>
      </c>
      <c r="C458" s="86" t="s">
        <v>321</v>
      </c>
      <c r="D458" s="87" t="s">
        <v>951</v>
      </c>
      <c r="E458" s="100">
        <v>5</v>
      </c>
      <c r="F458" s="89" t="s">
        <v>24</v>
      </c>
      <c r="G458" s="90">
        <v>42831</v>
      </c>
      <c r="H458" s="101" t="s">
        <v>116</v>
      </c>
      <c r="I458" s="92" t="s">
        <v>327</v>
      </c>
      <c r="J458" s="93">
        <v>1.5</v>
      </c>
      <c r="K458" s="93">
        <v>0.8</v>
      </c>
      <c r="L458" s="99">
        <v>1225</v>
      </c>
      <c r="M458" s="95">
        <f t="shared" si="26"/>
        <v>1445.5</v>
      </c>
      <c r="N458" s="104"/>
      <c r="O458" s="96">
        <v>244</v>
      </c>
      <c r="P458" s="83" t="s">
        <v>26</v>
      </c>
      <c r="Q458" s="34" t="s">
        <v>589</v>
      </c>
      <c r="R458" s="98"/>
      <c r="S458" s="36">
        <f t="shared" si="23"/>
        <v>7227.5</v>
      </c>
      <c r="T458" s="37"/>
      <c r="U458" s="38">
        <f t="shared" si="25"/>
        <v>6125</v>
      </c>
      <c r="V458" s="39"/>
    </row>
    <row r="459" spans="1:22" x14ac:dyDescent="0.2">
      <c r="A459" s="84" t="s">
        <v>113</v>
      </c>
      <c r="B459" s="85">
        <v>2818</v>
      </c>
      <c r="C459" s="86" t="s">
        <v>321</v>
      </c>
      <c r="D459" s="87" t="s">
        <v>333</v>
      </c>
      <c r="E459" s="88">
        <v>10</v>
      </c>
      <c r="F459" s="89" t="s">
        <v>24</v>
      </c>
      <c r="G459" s="90">
        <v>42831</v>
      </c>
      <c r="H459" s="101" t="s">
        <v>116</v>
      </c>
      <c r="I459" s="92" t="s">
        <v>323</v>
      </c>
      <c r="J459" s="93">
        <v>0.6</v>
      </c>
      <c r="K459" s="93">
        <v>0.1</v>
      </c>
      <c r="L459" s="105">
        <v>410</v>
      </c>
      <c r="M459" s="95">
        <f t="shared" si="26"/>
        <v>483.79999999999995</v>
      </c>
      <c r="N459" s="70"/>
      <c r="O459" s="96">
        <v>244</v>
      </c>
      <c r="P459" s="83" t="s">
        <v>26</v>
      </c>
      <c r="Q459" s="34" t="s">
        <v>589</v>
      </c>
      <c r="R459" s="98"/>
      <c r="S459" s="36">
        <f t="shared" si="23"/>
        <v>4838</v>
      </c>
      <c r="T459" s="37"/>
      <c r="U459" s="38">
        <f t="shared" si="25"/>
        <v>4100</v>
      </c>
      <c r="V459" s="39"/>
    </row>
    <row r="460" spans="1:22" x14ac:dyDescent="0.2">
      <c r="A460" s="84" t="s">
        <v>21</v>
      </c>
      <c r="B460" s="85">
        <v>2819</v>
      </c>
      <c r="C460" s="113" t="s">
        <v>170</v>
      </c>
      <c r="D460" s="111" t="s">
        <v>952</v>
      </c>
      <c r="E460" s="117">
        <v>2</v>
      </c>
      <c r="F460" s="89" t="s">
        <v>24</v>
      </c>
      <c r="G460" s="90">
        <v>42832</v>
      </c>
      <c r="H460" s="101" t="s">
        <v>116</v>
      </c>
      <c r="I460" s="116" t="s">
        <v>953</v>
      </c>
      <c r="J460" s="102">
        <v>8.3299999999999999E-2</v>
      </c>
      <c r="K460" s="102">
        <v>1.5</v>
      </c>
      <c r="L460" s="125">
        <v>139</v>
      </c>
      <c r="M460" s="95">
        <f t="shared" si="26"/>
        <v>164.01999999999998</v>
      </c>
      <c r="N460" s="104"/>
      <c r="O460" s="96"/>
      <c r="P460" s="83" t="s">
        <v>26</v>
      </c>
      <c r="Q460" s="97" t="s">
        <v>503</v>
      </c>
      <c r="R460" s="98" t="s">
        <v>173</v>
      </c>
      <c r="S460" s="36">
        <f t="shared" si="23"/>
        <v>328.03999999999996</v>
      </c>
      <c r="T460" s="37"/>
      <c r="U460" s="38">
        <f t="shared" si="25"/>
        <v>278</v>
      </c>
      <c r="V460" s="39"/>
    </row>
    <row r="461" spans="1:22" x14ac:dyDescent="0.2">
      <c r="A461" s="84" t="s">
        <v>21</v>
      </c>
      <c r="B461" s="85">
        <v>2820</v>
      </c>
      <c r="C461" s="113" t="s">
        <v>170</v>
      </c>
      <c r="D461" s="111" t="s">
        <v>954</v>
      </c>
      <c r="E461" s="117">
        <v>4</v>
      </c>
      <c r="F461" s="89" t="s">
        <v>24</v>
      </c>
      <c r="G461" s="90">
        <v>42832</v>
      </c>
      <c r="H461" s="101" t="s">
        <v>116</v>
      </c>
      <c r="I461" s="116" t="s">
        <v>953</v>
      </c>
      <c r="J461" s="102">
        <v>8.3299999999999999E-2</v>
      </c>
      <c r="K461" s="102">
        <v>1.8</v>
      </c>
      <c r="L461" s="125">
        <v>157</v>
      </c>
      <c r="M461" s="95">
        <f t="shared" si="26"/>
        <v>185.26</v>
      </c>
      <c r="N461" s="104"/>
      <c r="O461" s="96"/>
      <c r="P461" s="83" t="s">
        <v>26</v>
      </c>
      <c r="Q461" s="97" t="s">
        <v>589</v>
      </c>
      <c r="R461" s="98"/>
      <c r="S461" s="36">
        <f t="shared" si="23"/>
        <v>741.04</v>
      </c>
      <c r="T461" s="37"/>
      <c r="U461" s="38">
        <f t="shared" si="25"/>
        <v>628</v>
      </c>
      <c r="V461" s="39"/>
    </row>
    <row r="462" spans="1:22" x14ac:dyDescent="0.2">
      <c r="A462" s="84" t="s">
        <v>21</v>
      </c>
      <c r="B462" s="85">
        <v>2821</v>
      </c>
      <c r="C462" s="113" t="s">
        <v>170</v>
      </c>
      <c r="D462" s="111" t="s">
        <v>955</v>
      </c>
      <c r="E462" s="117">
        <v>2</v>
      </c>
      <c r="F462" s="112" t="s">
        <v>24</v>
      </c>
      <c r="G462" s="90">
        <v>42832</v>
      </c>
      <c r="H462" s="101" t="s">
        <v>116</v>
      </c>
      <c r="I462" s="116" t="s">
        <v>953</v>
      </c>
      <c r="J462" s="102">
        <v>8.3299999999999999E-2</v>
      </c>
      <c r="K462" s="102">
        <v>2</v>
      </c>
      <c r="L462" s="125">
        <v>168</v>
      </c>
      <c r="M462" s="95">
        <f t="shared" si="26"/>
        <v>198.23999999999998</v>
      </c>
      <c r="N462" s="104"/>
      <c r="O462" s="96"/>
      <c r="P462" s="83" t="s">
        <v>26</v>
      </c>
      <c r="Q462" s="97" t="s">
        <v>503</v>
      </c>
      <c r="R462" s="98"/>
      <c r="S462" s="36">
        <f t="shared" si="23"/>
        <v>396.47999999999996</v>
      </c>
      <c r="T462" s="37"/>
      <c r="U462" s="38">
        <f t="shared" si="25"/>
        <v>336</v>
      </c>
      <c r="V462" s="39"/>
    </row>
    <row r="463" spans="1:22" x14ac:dyDescent="0.2">
      <c r="A463" s="84" t="s">
        <v>113</v>
      </c>
      <c r="B463" s="85">
        <v>2822</v>
      </c>
      <c r="C463" s="113" t="s">
        <v>147</v>
      </c>
      <c r="D463" s="111" t="s">
        <v>956</v>
      </c>
      <c r="E463" s="117">
        <v>11</v>
      </c>
      <c r="F463" s="112" t="s">
        <v>24</v>
      </c>
      <c r="G463" s="90">
        <v>42832</v>
      </c>
      <c r="H463" s="101" t="s">
        <v>116</v>
      </c>
      <c r="I463" s="116" t="s">
        <v>146</v>
      </c>
      <c r="J463" s="102">
        <v>0.12</v>
      </c>
      <c r="K463" s="102"/>
      <c r="L463" s="125">
        <v>80</v>
      </c>
      <c r="M463" s="95">
        <f t="shared" si="26"/>
        <v>94.399999999999991</v>
      </c>
      <c r="N463" s="128" t="s">
        <v>121</v>
      </c>
      <c r="O463" s="96">
        <v>319</v>
      </c>
      <c r="P463" s="83" t="s">
        <v>26</v>
      </c>
      <c r="Q463" s="97" t="s">
        <v>589</v>
      </c>
      <c r="R463" s="98"/>
      <c r="S463" s="36">
        <f t="shared" si="23"/>
        <v>1038.3999999999999</v>
      </c>
      <c r="T463" s="37"/>
      <c r="U463" s="38">
        <f t="shared" si="25"/>
        <v>879.99999999999989</v>
      </c>
      <c r="V463" s="39"/>
    </row>
    <row r="464" spans="1:22" x14ac:dyDescent="0.2">
      <c r="A464" s="84" t="s">
        <v>113</v>
      </c>
      <c r="B464" s="85">
        <v>2823</v>
      </c>
      <c r="C464" s="113" t="s">
        <v>802</v>
      </c>
      <c r="D464" s="111" t="s">
        <v>957</v>
      </c>
      <c r="E464" s="117">
        <v>1</v>
      </c>
      <c r="F464" s="112" t="s">
        <v>24</v>
      </c>
      <c r="G464" s="90">
        <v>42832</v>
      </c>
      <c r="H464" s="101"/>
      <c r="I464" s="92" t="s">
        <v>958</v>
      </c>
      <c r="J464" s="102">
        <v>3</v>
      </c>
      <c r="K464" s="102"/>
      <c r="L464" s="125">
        <v>1900</v>
      </c>
      <c r="M464" s="95">
        <f t="shared" si="26"/>
        <v>2242</v>
      </c>
      <c r="N464" s="128" t="s">
        <v>121</v>
      </c>
      <c r="O464" s="96">
        <v>250</v>
      </c>
      <c r="P464" s="83" t="s">
        <v>26</v>
      </c>
      <c r="Q464" s="97" t="s">
        <v>589</v>
      </c>
      <c r="R464" s="98"/>
      <c r="S464" s="36">
        <f t="shared" si="23"/>
        <v>2242</v>
      </c>
      <c r="T464" s="37"/>
      <c r="U464" s="38">
        <f t="shared" si="25"/>
        <v>1900</v>
      </c>
      <c r="V464" s="39"/>
    </row>
    <row r="465" spans="1:22" x14ac:dyDescent="0.2">
      <c r="A465" s="84" t="s">
        <v>113</v>
      </c>
      <c r="B465" s="85">
        <v>2824</v>
      </c>
      <c r="C465" s="113" t="s">
        <v>802</v>
      </c>
      <c r="D465" s="111" t="s">
        <v>820</v>
      </c>
      <c r="E465" s="117">
        <v>1</v>
      </c>
      <c r="F465" s="112" t="s">
        <v>24</v>
      </c>
      <c r="G465" s="90">
        <v>42832</v>
      </c>
      <c r="H465" s="101" t="s">
        <v>116</v>
      </c>
      <c r="I465" s="92" t="s">
        <v>821</v>
      </c>
      <c r="J465" s="102">
        <v>5</v>
      </c>
      <c r="K465" s="102">
        <v>4</v>
      </c>
      <c r="L465" s="125">
        <v>6850</v>
      </c>
      <c r="M465" s="95">
        <f>L465*1.18</f>
        <v>8083</v>
      </c>
      <c r="N465" s="104"/>
      <c r="O465" s="96">
        <v>296</v>
      </c>
      <c r="P465" s="83" t="s">
        <v>26</v>
      </c>
      <c r="Q465" s="97" t="s">
        <v>714</v>
      </c>
      <c r="R465" s="98"/>
      <c r="S465" s="36">
        <f t="shared" si="23"/>
        <v>8083</v>
      </c>
      <c r="T465" s="37"/>
      <c r="U465" s="38">
        <f t="shared" si="25"/>
        <v>6850</v>
      </c>
      <c r="V465" s="39"/>
    </row>
    <row r="466" spans="1:22" x14ac:dyDescent="0.2">
      <c r="A466" s="84" t="s">
        <v>113</v>
      </c>
      <c r="B466" s="85">
        <v>2825</v>
      </c>
      <c r="C466" s="113" t="s">
        <v>802</v>
      </c>
      <c r="D466" s="113" t="s">
        <v>822</v>
      </c>
      <c r="E466" s="117">
        <v>1</v>
      </c>
      <c r="F466" s="112" t="s">
        <v>24</v>
      </c>
      <c r="G466" s="90">
        <v>42832</v>
      </c>
      <c r="H466" s="101"/>
      <c r="I466" s="92"/>
      <c r="J466" s="102">
        <v>5.5</v>
      </c>
      <c r="K466" s="102"/>
      <c r="L466" s="125">
        <v>3550</v>
      </c>
      <c r="M466" s="95">
        <f>L466*1.18</f>
        <v>4189</v>
      </c>
      <c r="N466" s="130" t="s">
        <v>121</v>
      </c>
      <c r="O466" s="96">
        <v>296</v>
      </c>
      <c r="P466" s="83" t="s">
        <v>26</v>
      </c>
      <c r="Q466" s="97" t="s">
        <v>714</v>
      </c>
      <c r="R466" s="98"/>
      <c r="S466" s="36">
        <f t="shared" si="23"/>
        <v>4189</v>
      </c>
      <c r="T466" s="37"/>
      <c r="U466" s="38">
        <f t="shared" si="25"/>
        <v>3550</v>
      </c>
      <c r="V466" s="39"/>
    </row>
    <row r="467" spans="1:22" x14ac:dyDescent="0.2">
      <c r="A467" s="84" t="s">
        <v>113</v>
      </c>
      <c r="B467" s="85">
        <v>2826</v>
      </c>
      <c r="C467" s="113" t="s">
        <v>802</v>
      </c>
      <c r="D467" s="111" t="s">
        <v>959</v>
      </c>
      <c r="E467" s="117">
        <v>6</v>
      </c>
      <c r="F467" s="89" t="s">
        <v>24</v>
      </c>
      <c r="G467" s="90">
        <v>42832</v>
      </c>
      <c r="H467" s="101" t="s">
        <v>116</v>
      </c>
      <c r="I467" s="92" t="s">
        <v>960</v>
      </c>
      <c r="J467" s="102"/>
      <c r="K467" s="102"/>
      <c r="L467" s="125"/>
      <c r="M467" s="95">
        <f t="shared" si="26"/>
        <v>0</v>
      </c>
      <c r="N467" s="128"/>
      <c r="O467" s="102"/>
      <c r="P467" s="102" t="s">
        <v>125</v>
      </c>
      <c r="Q467" s="97"/>
      <c r="R467" s="98"/>
      <c r="S467" s="36">
        <f t="shared" si="23"/>
        <v>0</v>
      </c>
      <c r="T467" s="37"/>
      <c r="U467" s="38">
        <f t="shared" si="25"/>
        <v>0</v>
      </c>
      <c r="V467" s="39"/>
    </row>
    <row r="468" spans="1:22" x14ac:dyDescent="0.2">
      <c r="A468" s="84" t="s">
        <v>113</v>
      </c>
      <c r="B468" s="85">
        <v>2827</v>
      </c>
      <c r="C468" s="113" t="s">
        <v>802</v>
      </c>
      <c r="D468" s="111" t="s">
        <v>961</v>
      </c>
      <c r="E468" s="117">
        <v>6</v>
      </c>
      <c r="F468" s="89" t="s">
        <v>24</v>
      </c>
      <c r="G468" s="90">
        <v>42832</v>
      </c>
      <c r="H468" s="101" t="s">
        <v>116</v>
      </c>
      <c r="I468" s="92" t="s">
        <v>390</v>
      </c>
      <c r="J468" s="102">
        <v>5</v>
      </c>
      <c r="K468" s="102">
        <v>5</v>
      </c>
      <c r="L468" s="125">
        <v>3450</v>
      </c>
      <c r="M468" s="95">
        <f t="shared" si="26"/>
        <v>4071</v>
      </c>
      <c r="N468" s="70"/>
      <c r="O468" s="96">
        <v>311</v>
      </c>
      <c r="P468" s="83" t="s">
        <v>26</v>
      </c>
      <c r="Q468" s="97" t="s">
        <v>819</v>
      </c>
      <c r="R468" s="98"/>
      <c r="S468" s="36">
        <f t="shared" si="23"/>
        <v>24426</v>
      </c>
      <c r="T468" s="37"/>
      <c r="U468" s="38">
        <f t="shared" si="25"/>
        <v>20700</v>
      </c>
      <c r="V468" s="39"/>
    </row>
    <row r="469" spans="1:22" x14ac:dyDescent="0.2">
      <c r="A469" s="84" t="s">
        <v>113</v>
      </c>
      <c r="B469" s="85">
        <v>2828</v>
      </c>
      <c r="C469" s="113" t="s">
        <v>802</v>
      </c>
      <c r="D469" s="111" t="s">
        <v>962</v>
      </c>
      <c r="E469" s="117">
        <v>2</v>
      </c>
      <c r="F469" s="89" t="s">
        <v>24</v>
      </c>
      <c r="G469" s="90">
        <v>42832</v>
      </c>
      <c r="H469" s="86" t="s">
        <v>116</v>
      </c>
      <c r="I469" s="92" t="s">
        <v>963</v>
      </c>
      <c r="J469" s="102">
        <v>6</v>
      </c>
      <c r="K469" s="102" t="s">
        <v>964</v>
      </c>
      <c r="L469" s="125">
        <v>4800</v>
      </c>
      <c r="M469" s="95">
        <f t="shared" si="26"/>
        <v>5664</v>
      </c>
      <c r="N469" s="70"/>
      <c r="O469" s="96">
        <v>311</v>
      </c>
      <c r="P469" s="83" t="s">
        <v>26</v>
      </c>
      <c r="Q469" s="97" t="s">
        <v>714</v>
      </c>
      <c r="R469" s="98"/>
      <c r="S469" s="36">
        <f t="shared" si="23"/>
        <v>11328</v>
      </c>
      <c r="T469" s="37"/>
      <c r="U469" s="38">
        <f t="shared" si="25"/>
        <v>9600</v>
      </c>
      <c r="V469" s="39"/>
    </row>
    <row r="470" spans="1:22" x14ac:dyDescent="0.2">
      <c r="A470" s="84" t="s">
        <v>113</v>
      </c>
      <c r="B470" s="85">
        <v>2829</v>
      </c>
      <c r="C470" s="113" t="s">
        <v>802</v>
      </c>
      <c r="D470" s="111" t="s">
        <v>965</v>
      </c>
      <c r="E470" s="117">
        <v>3</v>
      </c>
      <c r="F470" s="89" t="s">
        <v>24</v>
      </c>
      <c r="G470" s="90">
        <v>42832</v>
      </c>
      <c r="H470" s="101" t="s">
        <v>116</v>
      </c>
      <c r="I470" s="92" t="s">
        <v>966</v>
      </c>
      <c r="J470" s="102">
        <v>5</v>
      </c>
      <c r="K470" s="102">
        <v>6</v>
      </c>
      <c r="L470" s="125">
        <v>3700</v>
      </c>
      <c r="M470" s="95">
        <f t="shared" si="26"/>
        <v>4366</v>
      </c>
      <c r="N470" s="70"/>
      <c r="O470" s="96">
        <v>311</v>
      </c>
      <c r="P470" s="83" t="s">
        <v>26</v>
      </c>
      <c r="Q470" s="97" t="s">
        <v>714</v>
      </c>
      <c r="R470" s="98"/>
      <c r="S470" s="36">
        <f t="shared" si="23"/>
        <v>13098</v>
      </c>
      <c r="T470" s="37"/>
      <c r="U470" s="38">
        <f t="shared" si="25"/>
        <v>11100</v>
      </c>
      <c r="V470" s="39"/>
    </row>
    <row r="471" spans="1:22" x14ac:dyDescent="0.2">
      <c r="A471" s="84" t="s">
        <v>113</v>
      </c>
      <c r="B471" s="85">
        <v>2830</v>
      </c>
      <c r="C471" s="113" t="s">
        <v>802</v>
      </c>
      <c r="D471" s="111" t="s">
        <v>967</v>
      </c>
      <c r="E471" s="117">
        <v>4</v>
      </c>
      <c r="F471" s="89" t="s">
        <v>24</v>
      </c>
      <c r="G471" s="90">
        <v>42832</v>
      </c>
      <c r="H471" s="101" t="s">
        <v>116</v>
      </c>
      <c r="I471" s="92" t="s">
        <v>968</v>
      </c>
      <c r="J471" s="102">
        <v>8</v>
      </c>
      <c r="K471" s="102" t="s">
        <v>969</v>
      </c>
      <c r="L471" s="125">
        <v>6100</v>
      </c>
      <c r="M471" s="95">
        <f t="shared" si="26"/>
        <v>7198</v>
      </c>
      <c r="N471" s="70"/>
      <c r="O471" s="96">
        <v>311</v>
      </c>
      <c r="P471" s="83" t="s">
        <v>26</v>
      </c>
      <c r="Q471" s="97" t="s">
        <v>714</v>
      </c>
      <c r="R471" s="98"/>
      <c r="S471" s="36">
        <f t="shared" si="23"/>
        <v>28792</v>
      </c>
      <c r="T471" s="37"/>
      <c r="U471" s="38">
        <f t="shared" si="25"/>
        <v>24400</v>
      </c>
      <c r="V471" s="39"/>
    </row>
    <row r="472" spans="1:22" x14ac:dyDescent="0.2">
      <c r="A472" s="84" t="s">
        <v>113</v>
      </c>
      <c r="B472" s="85">
        <v>2831</v>
      </c>
      <c r="C472" s="113" t="s">
        <v>802</v>
      </c>
      <c r="D472" s="111" t="s">
        <v>970</v>
      </c>
      <c r="E472" s="117">
        <v>2</v>
      </c>
      <c r="F472" s="112" t="s">
        <v>24</v>
      </c>
      <c r="G472" s="90">
        <v>42832</v>
      </c>
      <c r="H472" s="101" t="s">
        <v>116</v>
      </c>
      <c r="I472" s="92" t="s">
        <v>971</v>
      </c>
      <c r="J472" s="102">
        <v>6.5</v>
      </c>
      <c r="K472" s="102" t="s">
        <v>972</v>
      </c>
      <c r="L472" s="125">
        <v>4980</v>
      </c>
      <c r="M472" s="95">
        <f t="shared" si="26"/>
        <v>5876.4</v>
      </c>
      <c r="N472" s="70"/>
      <c r="O472" s="96">
        <v>311</v>
      </c>
      <c r="P472" s="83" t="s">
        <v>26</v>
      </c>
      <c r="Q472" s="97" t="s">
        <v>714</v>
      </c>
      <c r="R472" s="98"/>
      <c r="S472" s="36">
        <f t="shared" si="23"/>
        <v>11752.8</v>
      </c>
      <c r="T472" s="37"/>
      <c r="U472" s="38">
        <f t="shared" si="25"/>
        <v>9960</v>
      </c>
      <c r="V472" s="39"/>
    </row>
    <row r="473" spans="1:22" x14ac:dyDescent="0.2">
      <c r="A473" s="84" t="s">
        <v>113</v>
      </c>
      <c r="B473" s="85">
        <v>2832</v>
      </c>
      <c r="C473" s="113" t="s">
        <v>802</v>
      </c>
      <c r="D473" s="111" t="s">
        <v>973</v>
      </c>
      <c r="E473" s="117">
        <v>3</v>
      </c>
      <c r="F473" s="89" t="s">
        <v>24</v>
      </c>
      <c r="G473" s="90">
        <v>42832</v>
      </c>
      <c r="H473" s="101" t="s">
        <v>116</v>
      </c>
      <c r="I473" s="92" t="s">
        <v>974</v>
      </c>
      <c r="J473" s="102">
        <v>6.5</v>
      </c>
      <c r="K473" s="102" t="s">
        <v>975</v>
      </c>
      <c r="L473" s="125">
        <v>5200</v>
      </c>
      <c r="M473" s="95">
        <f t="shared" si="26"/>
        <v>6136</v>
      </c>
      <c r="N473" s="104"/>
      <c r="O473" s="96">
        <v>311</v>
      </c>
      <c r="P473" s="83" t="s">
        <v>26</v>
      </c>
      <c r="Q473" s="97" t="s">
        <v>714</v>
      </c>
      <c r="R473" s="98"/>
      <c r="S473" s="36">
        <f t="shared" si="23"/>
        <v>18408</v>
      </c>
      <c r="T473" s="37"/>
      <c r="U473" s="38">
        <f t="shared" si="25"/>
        <v>15600</v>
      </c>
      <c r="V473" s="39"/>
    </row>
    <row r="474" spans="1:22" x14ac:dyDescent="0.2">
      <c r="A474" s="84" t="s">
        <v>113</v>
      </c>
      <c r="B474" s="85">
        <v>2833</v>
      </c>
      <c r="C474" s="113" t="s">
        <v>802</v>
      </c>
      <c r="D474" s="111" t="s">
        <v>976</v>
      </c>
      <c r="E474" s="117">
        <v>1</v>
      </c>
      <c r="F474" s="89" t="s">
        <v>24</v>
      </c>
      <c r="G474" s="90">
        <v>42832</v>
      </c>
      <c r="H474" s="101" t="s">
        <v>116</v>
      </c>
      <c r="I474" s="92" t="s">
        <v>974</v>
      </c>
      <c r="J474" s="102">
        <v>8</v>
      </c>
      <c r="K474" s="102" t="s">
        <v>977</v>
      </c>
      <c r="L474" s="125">
        <v>6300</v>
      </c>
      <c r="M474" s="95">
        <f t="shared" si="26"/>
        <v>7434</v>
      </c>
      <c r="N474" s="104"/>
      <c r="O474" s="96">
        <v>311</v>
      </c>
      <c r="P474" s="83" t="s">
        <v>26</v>
      </c>
      <c r="Q474" s="97" t="s">
        <v>714</v>
      </c>
      <c r="R474" s="98"/>
      <c r="S474" s="36">
        <f t="shared" si="23"/>
        <v>7434</v>
      </c>
      <c r="T474" s="37"/>
      <c r="U474" s="38">
        <f t="shared" si="25"/>
        <v>6300</v>
      </c>
      <c r="V474" s="39"/>
    </row>
    <row r="475" spans="1:22" x14ac:dyDescent="0.2">
      <c r="A475" s="84" t="s">
        <v>113</v>
      </c>
      <c r="B475" s="85">
        <v>2834</v>
      </c>
      <c r="C475" s="113" t="s">
        <v>802</v>
      </c>
      <c r="D475" s="111" t="s">
        <v>978</v>
      </c>
      <c r="E475" s="117">
        <v>2</v>
      </c>
      <c r="F475" s="89" t="s">
        <v>24</v>
      </c>
      <c r="G475" s="90">
        <v>42832</v>
      </c>
      <c r="H475" s="86" t="s">
        <v>116</v>
      </c>
      <c r="I475" s="92" t="s">
        <v>971</v>
      </c>
      <c r="J475" s="102">
        <v>5.5</v>
      </c>
      <c r="K475" s="102" t="s">
        <v>979</v>
      </c>
      <c r="L475" s="125">
        <v>4200</v>
      </c>
      <c r="M475" s="95">
        <f t="shared" si="26"/>
        <v>4956</v>
      </c>
      <c r="N475" s="104"/>
      <c r="O475" s="96">
        <v>311</v>
      </c>
      <c r="P475" s="83" t="s">
        <v>26</v>
      </c>
      <c r="Q475" s="97" t="s">
        <v>714</v>
      </c>
      <c r="R475" s="98"/>
      <c r="S475" s="36">
        <f t="shared" si="23"/>
        <v>9912</v>
      </c>
      <c r="T475" s="37"/>
      <c r="U475" s="38">
        <f t="shared" si="25"/>
        <v>8400</v>
      </c>
      <c r="V475" s="39"/>
    </row>
    <row r="476" spans="1:22" x14ac:dyDescent="0.2">
      <c r="A476" s="84" t="s">
        <v>113</v>
      </c>
      <c r="B476" s="85">
        <v>2835</v>
      </c>
      <c r="C476" s="113" t="s">
        <v>802</v>
      </c>
      <c r="D476" s="111" t="s">
        <v>980</v>
      </c>
      <c r="E476" s="117">
        <v>10</v>
      </c>
      <c r="F476" s="89" t="s">
        <v>24</v>
      </c>
      <c r="G476" s="90">
        <v>42832</v>
      </c>
      <c r="H476" s="101" t="s">
        <v>116</v>
      </c>
      <c r="I476" s="92" t="s">
        <v>981</v>
      </c>
      <c r="J476" s="102">
        <v>8</v>
      </c>
      <c r="K476" s="102">
        <v>2</v>
      </c>
      <c r="L476" s="125">
        <v>5550</v>
      </c>
      <c r="M476" s="95">
        <f t="shared" si="26"/>
        <v>6549</v>
      </c>
      <c r="N476" s="70"/>
      <c r="O476" s="96">
        <v>311</v>
      </c>
      <c r="P476" s="83" t="s">
        <v>26</v>
      </c>
      <c r="Q476" s="97" t="s">
        <v>808</v>
      </c>
      <c r="R476" s="98"/>
      <c r="S476" s="36">
        <f t="shared" ref="S476:S539" si="27">M476*E476</f>
        <v>65490</v>
      </c>
      <c r="T476" s="37"/>
      <c r="U476" s="38">
        <f t="shared" si="25"/>
        <v>55500</v>
      </c>
      <c r="V476" s="39"/>
    </row>
    <row r="477" spans="1:22" x14ac:dyDescent="0.2">
      <c r="A477" s="84" t="s">
        <v>113</v>
      </c>
      <c r="B477" s="85">
        <v>2836</v>
      </c>
      <c r="C477" s="113" t="s">
        <v>802</v>
      </c>
      <c r="D477" s="111" t="s">
        <v>982</v>
      </c>
      <c r="E477" s="117">
        <v>10</v>
      </c>
      <c r="F477" s="89" t="s">
        <v>24</v>
      </c>
      <c r="G477" s="90">
        <v>42832</v>
      </c>
      <c r="H477" s="86" t="s">
        <v>116</v>
      </c>
      <c r="I477" s="92" t="s">
        <v>983</v>
      </c>
      <c r="J477" s="102">
        <v>0.5</v>
      </c>
      <c r="K477" s="102">
        <v>0.4</v>
      </c>
      <c r="L477" s="125">
        <v>590</v>
      </c>
      <c r="M477" s="95">
        <f t="shared" si="26"/>
        <v>696.19999999999993</v>
      </c>
      <c r="N477" s="104"/>
      <c r="O477" s="96">
        <v>311</v>
      </c>
      <c r="P477" s="83" t="s">
        <v>26</v>
      </c>
      <c r="Q477" s="97" t="s">
        <v>714</v>
      </c>
      <c r="R477" s="98"/>
      <c r="S477" s="36">
        <f t="shared" si="27"/>
        <v>6961.9999999999991</v>
      </c>
      <c r="T477" s="37"/>
      <c r="U477" s="38">
        <f t="shared" si="25"/>
        <v>5899.9999999999991</v>
      </c>
      <c r="V477" s="39"/>
    </row>
    <row r="478" spans="1:22" x14ac:dyDescent="0.2">
      <c r="A478" s="84" t="s">
        <v>113</v>
      </c>
      <c r="B478" s="85">
        <v>2837</v>
      </c>
      <c r="C478" s="113" t="s">
        <v>802</v>
      </c>
      <c r="D478" s="111" t="s">
        <v>984</v>
      </c>
      <c r="E478" s="117">
        <v>1</v>
      </c>
      <c r="F478" s="112" t="s">
        <v>24</v>
      </c>
      <c r="G478" s="90">
        <v>42832</v>
      </c>
      <c r="H478" s="101" t="s">
        <v>116</v>
      </c>
      <c r="I478" s="92" t="s">
        <v>985</v>
      </c>
      <c r="J478" s="102">
        <v>2</v>
      </c>
      <c r="K478" s="102">
        <v>1.4</v>
      </c>
      <c r="L478" s="125">
        <v>1900</v>
      </c>
      <c r="M478" s="95">
        <f t="shared" si="26"/>
        <v>2242</v>
      </c>
      <c r="N478" s="104"/>
      <c r="O478" s="96">
        <v>311</v>
      </c>
      <c r="P478" s="83" t="s">
        <v>26</v>
      </c>
      <c r="Q478" s="97" t="s">
        <v>714</v>
      </c>
      <c r="R478" s="98"/>
      <c r="S478" s="36">
        <f t="shared" si="27"/>
        <v>2242</v>
      </c>
      <c r="T478" s="37"/>
      <c r="U478" s="38">
        <f t="shared" si="25"/>
        <v>1900</v>
      </c>
      <c r="V478" s="39"/>
    </row>
    <row r="479" spans="1:22" x14ac:dyDescent="0.2">
      <c r="A479" s="84" t="s">
        <v>113</v>
      </c>
      <c r="B479" s="85">
        <v>2838</v>
      </c>
      <c r="C479" s="113" t="s">
        <v>802</v>
      </c>
      <c r="D479" s="111" t="s">
        <v>986</v>
      </c>
      <c r="E479" s="117">
        <v>40</v>
      </c>
      <c r="F479" s="89" t="s">
        <v>24</v>
      </c>
      <c r="G479" s="90">
        <v>42832</v>
      </c>
      <c r="H479" s="101" t="s">
        <v>116</v>
      </c>
      <c r="I479" s="92" t="s">
        <v>987</v>
      </c>
      <c r="J479" s="102">
        <v>0.35</v>
      </c>
      <c r="K479" s="102">
        <v>0.2</v>
      </c>
      <c r="L479" s="125">
        <v>290</v>
      </c>
      <c r="M479" s="95">
        <f t="shared" si="26"/>
        <v>342.2</v>
      </c>
      <c r="N479" s="104"/>
      <c r="O479" s="96">
        <v>311</v>
      </c>
      <c r="P479" s="83" t="s">
        <v>26</v>
      </c>
      <c r="Q479" s="97" t="s">
        <v>714</v>
      </c>
      <c r="R479" s="98"/>
      <c r="S479" s="36">
        <f t="shared" si="27"/>
        <v>13688</v>
      </c>
      <c r="T479" s="37"/>
      <c r="U479" s="38">
        <f t="shared" si="25"/>
        <v>11600</v>
      </c>
      <c r="V479" s="39"/>
    </row>
    <row r="480" spans="1:22" x14ac:dyDescent="0.2">
      <c r="A480" s="84" t="s">
        <v>113</v>
      </c>
      <c r="B480" s="85">
        <v>2839</v>
      </c>
      <c r="C480" s="113" t="s">
        <v>802</v>
      </c>
      <c r="D480" s="111" t="s">
        <v>988</v>
      </c>
      <c r="E480" s="117">
        <v>20</v>
      </c>
      <c r="F480" s="89" t="s">
        <v>24</v>
      </c>
      <c r="G480" s="90">
        <v>42832</v>
      </c>
      <c r="H480" s="101" t="s">
        <v>116</v>
      </c>
      <c r="I480" s="92" t="s">
        <v>987</v>
      </c>
      <c r="J480" s="102">
        <v>0.45</v>
      </c>
      <c r="K480" s="102">
        <v>0.26</v>
      </c>
      <c r="L480" s="125">
        <v>375</v>
      </c>
      <c r="M480" s="95">
        <f t="shared" si="26"/>
        <v>442.5</v>
      </c>
      <c r="N480" s="104"/>
      <c r="O480" s="96">
        <v>311</v>
      </c>
      <c r="P480" s="83" t="s">
        <v>26</v>
      </c>
      <c r="Q480" s="97" t="s">
        <v>714</v>
      </c>
      <c r="R480" s="98"/>
      <c r="S480" s="36">
        <f t="shared" si="27"/>
        <v>8850</v>
      </c>
      <c r="T480" s="37"/>
      <c r="U480" s="38">
        <f t="shared" si="25"/>
        <v>7500</v>
      </c>
      <c r="V480" s="39"/>
    </row>
    <row r="481" spans="1:22" x14ac:dyDescent="0.2">
      <c r="A481" s="84" t="s">
        <v>113</v>
      </c>
      <c r="B481" s="85">
        <v>2840</v>
      </c>
      <c r="C481" s="113" t="s">
        <v>802</v>
      </c>
      <c r="D481" s="111" t="s">
        <v>989</v>
      </c>
      <c r="E481" s="117">
        <v>20</v>
      </c>
      <c r="F481" s="112" t="s">
        <v>24</v>
      </c>
      <c r="G481" s="90">
        <v>42832</v>
      </c>
      <c r="H481" s="101" t="s">
        <v>116</v>
      </c>
      <c r="I481" s="92" t="s">
        <v>990</v>
      </c>
      <c r="J481" s="102">
        <v>0.5</v>
      </c>
      <c r="K481" s="102">
        <v>0.95</v>
      </c>
      <c r="L481" s="125">
        <v>645</v>
      </c>
      <c r="M481" s="95">
        <f t="shared" si="26"/>
        <v>761.09999999999991</v>
      </c>
      <c r="N481" s="104"/>
      <c r="O481" s="96">
        <v>311</v>
      </c>
      <c r="P481" s="83" t="s">
        <v>26</v>
      </c>
      <c r="Q481" s="97" t="s">
        <v>714</v>
      </c>
      <c r="R481" s="98"/>
      <c r="S481" s="36">
        <f t="shared" si="27"/>
        <v>15221.999999999998</v>
      </c>
      <c r="T481" s="37"/>
      <c r="U481" s="38">
        <f t="shared" si="25"/>
        <v>12900</v>
      </c>
      <c r="V481" s="39"/>
    </row>
    <row r="482" spans="1:22" x14ac:dyDescent="0.2">
      <c r="A482" s="84" t="s">
        <v>113</v>
      </c>
      <c r="B482" s="85">
        <v>2841</v>
      </c>
      <c r="C482" s="113" t="s">
        <v>802</v>
      </c>
      <c r="D482" s="111" t="s">
        <v>991</v>
      </c>
      <c r="E482" s="117">
        <v>10</v>
      </c>
      <c r="F482" s="89" t="s">
        <v>24</v>
      </c>
      <c r="G482" s="90">
        <v>42832</v>
      </c>
      <c r="H482" s="101" t="s">
        <v>116</v>
      </c>
      <c r="I482" s="92" t="s">
        <v>990</v>
      </c>
      <c r="J482" s="102">
        <v>0.8</v>
      </c>
      <c r="K482" s="102">
        <v>1.3</v>
      </c>
      <c r="L482" s="125">
        <v>960</v>
      </c>
      <c r="M482" s="95">
        <f t="shared" si="26"/>
        <v>1132.8</v>
      </c>
      <c r="N482" s="70"/>
      <c r="O482" s="96">
        <v>311</v>
      </c>
      <c r="P482" s="83" t="s">
        <v>26</v>
      </c>
      <c r="Q482" s="97" t="s">
        <v>714</v>
      </c>
      <c r="R482" s="98"/>
      <c r="S482" s="36">
        <f t="shared" si="27"/>
        <v>11328</v>
      </c>
      <c r="T482" s="37"/>
      <c r="U482" s="38">
        <f t="shared" si="25"/>
        <v>9600</v>
      </c>
      <c r="V482" s="39"/>
    </row>
    <row r="483" spans="1:22" x14ac:dyDescent="0.2">
      <c r="A483" s="84" t="s">
        <v>113</v>
      </c>
      <c r="B483" s="85">
        <v>2842</v>
      </c>
      <c r="C483" s="113" t="s">
        <v>802</v>
      </c>
      <c r="D483" s="111" t="s">
        <v>992</v>
      </c>
      <c r="E483" s="117">
        <v>10</v>
      </c>
      <c r="F483" s="89" t="s">
        <v>24</v>
      </c>
      <c r="G483" s="90">
        <v>42832</v>
      </c>
      <c r="H483" s="101" t="s">
        <v>116</v>
      </c>
      <c r="I483" s="92" t="s">
        <v>990</v>
      </c>
      <c r="J483" s="102">
        <v>1</v>
      </c>
      <c r="K483" s="102">
        <v>2.65</v>
      </c>
      <c r="L483" s="125">
        <v>1550</v>
      </c>
      <c r="M483" s="95">
        <f t="shared" si="26"/>
        <v>1829</v>
      </c>
      <c r="N483" s="104"/>
      <c r="O483" s="96">
        <v>311</v>
      </c>
      <c r="P483" s="83" t="s">
        <v>26</v>
      </c>
      <c r="Q483" s="97" t="s">
        <v>714</v>
      </c>
      <c r="R483" s="98"/>
      <c r="S483" s="36">
        <f t="shared" si="27"/>
        <v>18290</v>
      </c>
      <c r="T483" s="37"/>
      <c r="U483" s="38">
        <f t="shared" si="25"/>
        <v>15500</v>
      </c>
      <c r="V483" s="39"/>
    </row>
    <row r="484" spans="1:22" x14ac:dyDescent="0.2">
      <c r="A484" s="84" t="s">
        <v>113</v>
      </c>
      <c r="B484" s="85">
        <v>2843</v>
      </c>
      <c r="C484" s="113" t="s">
        <v>802</v>
      </c>
      <c r="D484" s="111" t="s">
        <v>993</v>
      </c>
      <c r="E484" s="117">
        <v>20</v>
      </c>
      <c r="F484" s="112" t="s">
        <v>24</v>
      </c>
      <c r="G484" s="90">
        <v>42832</v>
      </c>
      <c r="H484" s="101" t="s">
        <v>116</v>
      </c>
      <c r="I484" s="92" t="s">
        <v>612</v>
      </c>
      <c r="J484" s="102">
        <v>0.5</v>
      </c>
      <c r="K484" s="102">
        <v>0.6</v>
      </c>
      <c r="L484" s="125">
        <v>490</v>
      </c>
      <c r="M484" s="95">
        <f t="shared" si="26"/>
        <v>578.19999999999993</v>
      </c>
      <c r="N484" s="104"/>
      <c r="O484" s="96">
        <v>311</v>
      </c>
      <c r="P484" s="83" t="s">
        <v>26</v>
      </c>
      <c r="Q484" s="97" t="s">
        <v>714</v>
      </c>
      <c r="R484" s="98"/>
      <c r="S484" s="36">
        <f t="shared" si="27"/>
        <v>11563.999999999998</v>
      </c>
      <c r="T484" s="37"/>
      <c r="U484" s="38">
        <f t="shared" si="25"/>
        <v>9799.9999999999982</v>
      </c>
      <c r="V484" s="39"/>
    </row>
    <row r="485" spans="1:22" x14ac:dyDescent="0.2">
      <c r="A485" s="84" t="s">
        <v>113</v>
      </c>
      <c r="B485" s="85">
        <v>2844</v>
      </c>
      <c r="C485" s="113" t="s">
        <v>139</v>
      </c>
      <c r="D485" s="111" t="s">
        <v>994</v>
      </c>
      <c r="E485" s="117">
        <v>31</v>
      </c>
      <c r="F485" s="89" t="s">
        <v>24</v>
      </c>
      <c r="G485" s="90">
        <v>42832</v>
      </c>
      <c r="H485" s="101"/>
      <c r="I485" s="92"/>
      <c r="J485" s="102">
        <v>0.35</v>
      </c>
      <c r="K485" s="102"/>
      <c r="L485" s="125">
        <v>250</v>
      </c>
      <c r="M485" s="95">
        <f t="shared" si="26"/>
        <v>295</v>
      </c>
      <c r="N485" s="128" t="s">
        <v>121</v>
      </c>
      <c r="O485" s="96">
        <v>251</v>
      </c>
      <c r="P485" s="83" t="s">
        <v>26</v>
      </c>
      <c r="Q485" s="97" t="s">
        <v>503</v>
      </c>
      <c r="R485" s="98"/>
      <c r="S485" s="36">
        <f t="shared" si="27"/>
        <v>9145</v>
      </c>
      <c r="T485" s="37"/>
      <c r="U485" s="38">
        <f t="shared" ref="U485:U548" si="28">S485/1.18</f>
        <v>7750</v>
      </c>
      <c r="V485" s="39"/>
    </row>
    <row r="486" spans="1:22" x14ac:dyDescent="0.2">
      <c r="A486" s="84" t="s">
        <v>113</v>
      </c>
      <c r="B486" s="85">
        <v>2845</v>
      </c>
      <c r="C486" s="113" t="s">
        <v>139</v>
      </c>
      <c r="D486" s="111" t="s">
        <v>995</v>
      </c>
      <c r="E486" s="117">
        <v>1</v>
      </c>
      <c r="F486" s="89" t="s">
        <v>24</v>
      </c>
      <c r="G486" s="90">
        <v>42832</v>
      </c>
      <c r="H486" s="101"/>
      <c r="I486" s="116" t="s">
        <v>996</v>
      </c>
      <c r="J486" s="102">
        <v>16</v>
      </c>
      <c r="K486" s="102">
        <v>13</v>
      </c>
      <c r="L486" s="125">
        <v>10600</v>
      </c>
      <c r="M486" s="95">
        <f t="shared" si="26"/>
        <v>12508</v>
      </c>
      <c r="N486" s="104"/>
      <c r="O486" s="96">
        <v>252</v>
      </c>
      <c r="P486" s="83" t="s">
        <v>26</v>
      </c>
      <c r="Q486" s="97" t="s">
        <v>503</v>
      </c>
      <c r="R486" s="98"/>
      <c r="S486" s="36">
        <f t="shared" si="27"/>
        <v>12508</v>
      </c>
      <c r="T486" s="37"/>
      <c r="U486" s="38">
        <f t="shared" si="28"/>
        <v>10600</v>
      </c>
      <c r="V486" s="39"/>
    </row>
    <row r="487" spans="1:22" x14ac:dyDescent="0.2">
      <c r="A487" s="84" t="s">
        <v>113</v>
      </c>
      <c r="B487" s="85">
        <v>2846</v>
      </c>
      <c r="C487" s="113" t="s">
        <v>703</v>
      </c>
      <c r="D487" s="111" t="s">
        <v>997</v>
      </c>
      <c r="E487" s="117">
        <v>2</v>
      </c>
      <c r="F487" s="112" t="s">
        <v>24</v>
      </c>
      <c r="G487" s="90">
        <v>42835</v>
      </c>
      <c r="H487" s="101"/>
      <c r="I487" s="116" t="s">
        <v>146</v>
      </c>
      <c r="J487" s="93">
        <v>1.5</v>
      </c>
      <c r="K487" s="102"/>
      <c r="L487" s="125">
        <v>950</v>
      </c>
      <c r="M487" s="95">
        <f t="shared" si="26"/>
        <v>1121</v>
      </c>
      <c r="N487" s="128" t="s">
        <v>121</v>
      </c>
      <c r="O487" s="96">
        <v>265</v>
      </c>
      <c r="P487" s="83" t="s">
        <v>26</v>
      </c>
      <c r="Q487" s="97" t="s">
        <v>319</v>
      </c>
      <c r="R487" s="98"/>
      <c r="S487" s="36">
        <f t="shared" si="27"/>
        <v>2242</v>
      </c>
      <c r="T487" s="37"/>
      <c r="U487" s="38">
        <f t="shared" si="28"/>
        <v>1900</v>
      </c>
      <c r="V487" s="39"/>
    </row>
    <row r="488" spans="1:22" x14ac:dyDescent="0.2">
      <c r="A488" s="84" t="s">
        <v>113</v>
      </c>
      <c r="B488" s="85">
        <v>2847</v>
      </c>
      <c r="C488" s="113" t="s">
        <v>703</v>
      </c>
      <c r="D488" s="111" t="s">
        <v>998</v>
      </c>
      <c r="E488" s="117">
        <v>1</v>
      </c>
      <c r="F488" s="89" t="s">
        <v>24</v>
      </c>
      <c r="G488" s="90">
        <v>42835</v>
      </c>
      <c r="H488" s="101"/>
      <c r="I488" s="116" t="s">
        <v>146</v>
      </c>
      <c r="J488" s="93">
        <v>2.2000000000000002</v>
      </c>
      <c r="K488" s="102"/>
      <c r="L488" s="125">
        <v>1390</v>
      </c>
      <c r="M488" s="95">
        <f t="shared" si="26"/>
        <v>1640.1999999999998</v>
      </c>
      <c r="N488" s="128" t="s">
        <v>121</v>
      </c>
      <c r="O488" s="96">
        <v>265</v>
      </c>
      <c r="P488" s="83" t="s">
        <v>26</v>
      </c>
      <c r="Q488" s="97" t="s">
        <v>503</v>
      </c>
      <c r="R488" s="98"/>
      <c r="S488" s="36">
        <f t="shared" si="27"/>
        <v>1640.1999999999998</v>
      </c>
      <c r="T488" s="37"/>
      <c r="U488" s="38">
        <f t="shared" si="28"/>
        <v>1390</v>
      </c>
      <c r="V488" s="39"/>
    </row>
    <row r="489" spans="1:22" x14ac:dyDescent="0.2">
      <c r="A489" s="84" t="s">
        <v>113</v>
      </c>
      <c r="B489" s="85">
        <v>2848</v>
      </c>
      <c r="C489" s="113" t="s">
        <v>703</v>
      </c>
      <c r="D489" s="111" t="s">
        <v>999</v>
      </c>
      <c r="E489" s="117">
        <v>2</v>
      </c>
      <c r="F489" s="89" t="s">
        <v>24</v>
      </c>
      <c r="G489" s="90">
        <v>42835</v>
      </c>
      <c r="H489" s="101"/>
      <c r="I489" s="116" t="s">
        <v>146</v>
      </c>
      <c r="J489" s="93">
        <v>2.8</v>
      </c>
      <c r="K489" s="102"/>
      <c r="L489" s="125">
        <v>1800</v>
      </c>
      <c r="M489" s="95">
        <f t="shared" si="26"/>
        <v>2124</v>
      </c>
      <c r="N489" s="128" t="s">
        <v>121</v>
      </c>
      <c r="O489" s="96">
        <v>265</v>
      </c>
      <c r="P489" s="83" t="s">
        <v>26</v>
      </c>
      <c r="Q489" s="97" t="s">
        <v>503</v>
      </c>
      <c r="R489" s="98"/>
      <c r="S489" s="36">
        <f t="shared" si="27"/>
        <v>4248</v>
      </c>
      <c r="T489" s="37"/>
      <c r="U489" s="38">
        <f t="shared" si="28"/>
        <v>3600</v>
      </c>
      <c r="V489" s="39"/>
    </row>
    <row r="490" spans="1:22" x14ac:dyDescent="0.2">
      <c r="A490" s="84" t="s">
        <v>113</v>
      </c>
      <c r="B490" s="85">
        <v>2849</v>
      </c>
      <c r="C490" s="113" t="s">
        <v>703</v>
      </c>
      <c r="D490" s="111" t="s">
        <v>1000</v>
      </c>
      <c r="E490" s="117">
        <v>3</v>
      </c>
      <c r="F490" s="112" t="s">
        <v>24</v>
      </c>
      <c r="G490" s="90">
        <v>42835</v>
      </c>
      <c r="H490" s="101"/>
      <c r="I490" s="116" t="s">
        <v>146</v>
      </c>
      <c r="J490" s="93">
        <v>2</v>
      </c>
      <c r="K490" s="102"/>
      <c r="L490" s="125">
        <v>1270</v>
      </c>
      <c r="M490" s="95">
        <f t="shared" si="26"/>
        <v>1498.6</v>
      </c>
      <c r="N490" s="128" t="s">
        <v>121</v>
      </c>
      <c r="O490" s="96">
        <v>265</v>
      </c>
      <c r="P490" s="83" t="s">
        <v>26</v>
      </c>
      <c r="Q490" s="97" t="s">
        <v>503</v>
      </c>
      <c r="R490" s="98"/>
      <c r="S490" s="36">
        <f t="shared" si="27"/>
        <v>4495.7999999999993</v>
      </c>
      <c r="T490" s="37"/>
      <c r="U490" s="38">
        <f t="shared" si="28"/>
        <v>3809.9999999999995</v>
      </c>
      <c r="V490" s="39"/>
    </row>
    <row r="491" spans="1:22" x14ac:dyDescent="0.2">
      <c r="A491" s="84" t="s">
        <v>113</v>
      </c>
      <c r="B491" s="85">
        <v>2850</v>
      </c>
      <c r="C491" s="113" t="s">
        <v>483</v>
      </c>
      <c r="D491" s="111" t="s">
        <v>1001</v>
      </c>
      <c r="E491" s="117">
        <v>6</v>
      </c>
      <c r="F491" s="89" t="s">
        <v>24</v>
      </c>
      <c r="G491" s="90">
        <v>42835</v>
      </c>
      <c r="H491" s="101"/>
      <c r="I491" s="116" t="s">
        <v>818</v>
      </c>
      <c r="J491" s="102">
        <v>0.5</v>
      </c>
      <c r="K491" s="102">
        <v>1</v>
      </c>
      <c r="L491" s="125">
        <v>560</v>
      </c>
      <c r="M491" s="95">
        <f t="shared" si="26"/>
        <v>660.8</v>
      </c>
      <c r="N491" s="104"/>
      <c r="O491" s="96">
        <v>258</v>
      </c>
      <c r="P491" s="83" t="s">
        <v>26</v>
      </c>
      <c r="Q491" s="97" t="s">
        <v>503</v>
      </c>
      <c r="R491" s="98"/>
      <c r="S491" s="36">
        <f t="shared" si="27"/>
        <v>3964.7999999999997</v>
      </c>
      <c r="T491" s="37"/>
      <c r="U491" s="38">
        <f t="shared" si="28"/>
        <v>3360</v>
      </c>
      <c r="V491" s="39"/>
    </row>
    <row r="492" spans="1:22" x14ac:dyDescent="0.2">
      <c r="A492" s="84" t="s">
        <v>113</v>
      </c>
      <c r="B492" s="85">
        <v>2851</v>
      </c>
      <c r="C492" s="113" t="s">
        <v>483</v>
      </c>
      <c r="D492" s="111" t="s">
        <v>1002</v>
      </c>
      <c r="E492" s="117">
        <v>6</v>
      </c>
      <c r="F492" s="89" t="s">
        <v>24</v>
      </c>
      <c r="G492" s="90">
        <v>42835</v>
      </c>
      <c r="H492" s="101"/>
      <c r="I492" s="116" t="s">
        <v>818</v>
      </c>
      <c r="J492" s="102">
        <v>0.5</v>
      </c>
      <c r="K492" s="102">
        <v>12.2</v>
      </c>
      <c r="L492" s="125">
        <v>1100</v>
      </c>
      <c r="M492" s="95">
        <f t="shared" si="26"/>
        <v>1298</v>
      </c>
      <c r="N492" s="104"/>
      <c r="O492" s="96">
        <v>258</v>
      </c>
      <c r="P492" s="83" t="s">
        <v>26</v>
      </c>
      <c r="Q492" s="97" t="s">
        <v>503</v>
      </c>
      <c r="R492" s="98"/>
      <c r="S492" s="36">
        <f t="shared" si="27"/>
        <v>7788</v>
      </c>
      <c r="T492" s="37"/>
      <c r="U492" s="38">
        <f t="shared" si="28"/>
        <v>6600</v>
      </c>
      <c r="V492" s="39"/>
    </row>
    <row r="493" spans="1:22" x14ac:dyDescent="0.2">
      <c r="A493" s="84" t="s">
        <v>113</v>
      </c>
      <c r="B493" s="85">
        <v>2852</v>
      </c>
      <c r="C493" s="113" t="s">
        <v>147</v>
      </c>
      <c r="D493" s="111" t="s">
        <v>201</v>
      </c>
      <c r="E493" s="117">
        <v>1</v>
      </c>
      <c r="F493" s="112" t="s">
        <v>24</v>
      </c>
      <c r="G493" s="90">
        <v>42836</v>
      </c>
      <c r="H493" s="101" t="s">
        <v>120</v>
      </c>
      <c r="I493" s="92" t="s">
        <v>392</v>
      </c>
      <c r="J493" s="102">
        <v>8</v>
      </c>
      <c r="K493" s="102">
        <v>17.5</v>
      </c>
      <c r="L493" s="125">
        <v>6050</v>
      </c>
      <c r="M493" s="95">
        <f t="shared" si="26"/>
        <v>7139</v>
      </c>
      <c r="N493" s="104"/>
      <c r="O493" s="96">
        <v>319</v>
      </c>
      <c r="P493" s="83" t="s">
        <v>26</v>
      </c>
      <c r="Q493" s="97" t="s">
        <v>589</v>
      </c>
      <c r="R493" s="98"/>
      <c r="S493" s="36">
        <f t="shared" si="27"/>
        <v>7139</v>
      </c>
      <c r="T493" s="37"/>
      <c r="U493" s="38">
        <f t="shared" si="28"/>
        <v>6050</v>
      </c>
      <c r="V493" s="39"/>
    </row>
    <row r="494" spans="1:22" x14ac:dyDescent="0.2">
      <c r="A494" s="84" t="s">
        <v>113</v>
      </c>
      <c r="B494" s="85">
        <v>2853</v>
      </c>
      <c r="C494" s="113" t="s">
        <v>802</v>
      </c>
      <c r="D494" s="111" t="s">
        <v>1003</v>
      </c>
      <c r="E494" s="117">
        <v>1</v>
      </c>
      <c r="F494" s="89" t="s">
        <v>24</v>
      </c>
      <c r="G494" s="90">
        <v>42836</v>
      </c>
      <c r="H494" s="101" t="s">
        <v>116</v>
      </c>
      <c r="I494" s="116" t="s">
        <v>1004</v>
      </c>
      <c r="J494" s="102">
        <v>6</v>
      </c>
      <c r="K494" s="102">
        <v>21.5</v>
      </c>
      <c r="L494" s="125">
        <v>9300</v>
      </c>
      <c r="M494" s="95">
        <f t="shared" si="26"/>
        <v>10974</v>
      </c>
      <c r="N494" s="104"/>
      <c r="O494" s="96">
        <v>256</v>
      </c>
      <c r="P494" s="83" t="s">
        <v>26</v>
      </c>
      <c r="Q494" s="97" t="s">
        <v>503</v>
      </c>
      <c r="R494" s="184" t="s">
        <v>805</v>
      </c>
      <c r="S494" s="36">
        <f t="shared" si="27"/>
        <v>10974</v>
      </c>
      <c r="T494" s="37"/>
      <c r="U494" s="38">
        <f t="shared" si="28"/>
        <v>9300</v>
      </c>
      <c r="V494" s="39"/>
    </row>
    <row r="495" spans="1:22" x14ac:dyDescent="0.2">
      <c r="A495" s="84" t="s">
        <v>113</v>
      </c>
      <c r="B495" s="85">
        <v>2854</v>
      </c>
      <c r="C495" s="113" t="s">
        <v>376</v>
      </c>
      <c r="D495" s="113" t="s">
        <v>377</v>
      </c>
      <c r="E495" s="117">
        <v>4</v>
      </c>
      <c r="F495" s="89" t="s">
        <v>378</v>
      </c>
      <c r="G495" s="90">
        <v>42836</v>
      </c>
      <c r="H495" s="86"/>
      <c r="I495" s="92"/>
      <c r="J495" s="102"/>
      <c r="K495" s="102"/>
      <c r="L495" s="115">
        <v>1888</v>
      </c>
      <c r="M495" s="95">
        <f>L495*1.18</f>
        <v>2227.8399999999997</v>
      </c>
      <c r="N495" s="128" t="s">
        <v>121</v>
      </c>
      <c r="O495" s="96">
        <v>257</v>
      </c>
      <c r="P495" s="83" t="s">
        <v>26</v>
      </c>
      <c r="Q495" s="97" t="s">
        <v>503</v>
      </c>
      <c r="R495" s="98"/>
      <c r="S495" s="36">
        <f t="shared" si="27"/>
        <v>8911.3599999999988</v>
      </c>
      <c r="T495" s="37"/>
      <c r="U495" s="38">
        <f t="shared" si="28"/>
        <v>7551.9999999999991</v>
      </c>
      <c r="V495" s="39"/>
    </row>
    <row r="496" spans="1:22" ht="25.5" x14ac:dyDescent="0.2">
      <c r="A496" s="84" t="s">
        <v>113</v>
      </c>
      <c r="B496" s="85">
        <v>2855</v>
      </c>
      <c r="C496" s="179" t="s">
        <v>22</v>
      </c>
      <c r="D496" s="111" t="s">
        <v>1005</v>
      </c>
      <c r="E496" s="117">
        <v>1</v>
      </c>
      <c r="F496" s="112" t="s">
        <v>24</v>
      </c>
      <c r="G496" s="90">
        <v>42836</v>
      </c>
      <c r="H496" s="91" t="s">
        <v>1006</v>
      </c>
      <c r="I496" s="92"/>
      <c r="J496" s="102"/>
      <c r="K496" s="102"/>
      <c r="L496" s="125">
        <v>22134</v>
      </c>
      <c r="M496" s="95">
        <f>L496*1.18</f>
        <v>26118.12</v>
      </c>
      <c r="N496" s="104"/>
      <c r="O496" s="96">
        <v>263</v>
      </c>
      <c r="P496" s="83" t="s">
        <v>26</v>
      </c>
      <c r="Q496" s="97" t="s">
        <v>644</v>
      </c>
      <c r="R496" s="98" t="s">
        <v>1007</v>
      </c>
      <c r="S496" s="36">
        <f t="shared" si="27"/>
        <v>26118.12</v>
      </c>
      <c r="T496" s="37"/>
      <c r="U496" s="38">
        <f t="shared" si="28"/>
        <v>22134</v>
      </c>
      <c r="V496" s="39"/>
    </row>
    <row r="497" spans="1:22" x14ac:dyDescent="0.2">
      <c r="A497" s="84" t="s">
        <v>113</v>
      </c>
      <c r="B497" s="85">
        <v>2856</v>
      </c>
      <c r="C497" s="161" t="s">
        <v>196</v>
      </c>
      <c r="D497" s="111" t="s">
        <v>1008</v>
      </c>
      <c r="E497" s="117">
        <v>1</v>
      </c>
      <c r="F497" s="89" t="s">
        <v>24</v>
      </c>
      <c r="G497" s="90">
        <v>42836</v>
      </c>
      <c r="H497" s="91" t="s">
        <v>1009</v>
      </c>
      <c r="I497" s="92"/>
      <c r="J497" s="102"/>
      <c r="K497" s="102"/>
      <c r="L497" s="125">
        <v>50000</v>
      </c>
      <c r="M497" s="95">
        <f>L497*1.18</f>
        <v>59000</v>
      </c>
      <c r="N497" s="104"/>
      <c r="O497" s="96">
        <v>276</v>
      </c>
      <c r="P497" s="83" t="s">
        <v>26</v>
      </c>
      <c r="Q497" s="97" t="s">
        <v>714</v>
      </c>
      <c r="R497" s="98"/>
      <c r="S497" s="36">
        <f t="shared" si="27"/>
        <v>59000</v>
      </c>
      <c r="T497" s="37"/>
      <c r="U497" s="38">
        <f t="shared" si="28"/>
        <v>50000</v>
      </c>
      <c r="V497" s="39"/>
    </row>
    <row r="498" spans="1:22" x14ac:dyDescent="0.2">
      <c r="A498" s="84" t="s">
        <v>113</v>
      </c>
      <c r="B498" s="85">
        <v>2857</v>
      </c>
      <c r="C498" s="179" t="s">
        <v>147</v>
      </c>
      <c r="D498" s="87" t="s">
        <v>1010</v>
      </c>
      <c r="E498" s="100">
        <v>1</v>
      </c>
      <c r="F498" s="89" t="s">
        <v>378</v>
      </c>
      <c r="G498" s="90">
        <v>42836</v>
      </c>
      <c r="H498" s="185"/>
      <c r="I498" s="116"/>
      <c r="J498" s="93">
        <v>3</v>
      </c>
      <c r="K498" s="93"/>
      <c r="L498" s="99">
        <v>1900</v>
      </c>
      <c r="M498" s="95">
        <f>L498*1.18</f>
        <v>2242</v>
      </c>
      <c r="N498" s="128" t="s">
        <v>121</v>
      </c>
      <c r="O498" s="96">
        <v>319</v>
      </c>
      <c r="P498" s="83" t="s">
        <v>26</v>
      </c>
      <c r="Q498" s="174" t="s">
        <v>589</v>
      </c>
      <c r="R498" s="98"/>
      <c r="S498" s="36">
        <f t="shared" si="27"/>
        <v>2242</v>
      </c>
      <c r="T498" s="37"/>
      <c r="U498" s="38">
        <f t="shared" si="28"/>
        <v>1900</v>
      </c>
      <c r="V498" s="39"/>
    </row>
    <row r="499" spans="1:22" x14ac:dyDescent="0.2">
      <c r="A499" s="84" t="s">
        <v>113</v>
      </c>
      <c r="B499" s="85">
        <v>2858</v>
      </c>
      <c r="C499" s="113" t="s">
        <v>147</v>
      </c>
      <c r="D499" s="86" t="s">
        <v>521</v>
      </c>
      <c r="E499" s="117">
        <v>2</v>
      </c>
      <c r="F499" s="89" t="s">
        <v>24</v>
      </c>
      <c r="G499" s="90">
        <v>42838</v>
      </c>
      <c r="H499" s="91"/>
      <c r="I499" s="92"/>
      <c r="J499" s="102">
        <v>3.5</v>
      </c>
      <c r="K499" s="102"/>
      <c r="L499" s="115">
        <v>2200</v>
      </c>
      <c r="M499" s="95">
        <f>L499*1.18</f>
        <v>2596</v>
      </c>
      <c r="N499" s="128" t="s">
        <v>121</v>
      </c>
      <c r="O499" s="96">
        <v>319</v>
      </c>
      <c r="P499" s="83" t="s">
        <v>26</v>
      </c>
      <c r="Q499" s="97" t="s">
        <v>589</v>
      </c>
      <c r="R499" s="98"/>
      <c r="S499" s="36">
        <f t="shared" si="27"/>
        <v>5192</v>
      </c>
      <c r="T499" s="37"/>
      <c r="U499" s="38">
        <f t="shared" si="28"/>
        <v>4400</v>
      </c>
      <c r="V499" s="39"/>
    </row>
    <row r="500" spans="1:22" x14ac:dyDescent="0.2">
      <c r="A500" s="84" t="s">
        <v>113</v>
      </c>
      <c r="B500" s="85">
        <v>2859</v>
      </c>
      <c r="C500" s="113" t="s">
        <v>147</v>
      </c>
      <c r="D500" s="111" t="s">
        <v>1011</v>
      </c>
      <c r="E500" s="117">
        <v>10</v>
      </c>
      <c r="F500" s="89" t="s">
        <v>24</v>
      </c>
      <c r="G500" s="90">
        <v>42838</v>
      </c>
      <c r="H500" s="101" t="s">
        <v>120</v>
      </c>
      <c r="I500" s="92" t="s">
        <v>1012</v>
      </c>
      <c r="J500" s="102">
        <v>0.15</v>
      </c>
      <c r="K500" s="102">
        <v>0.15</v>
      </c>
      <c r="L500" s="125">
        <v>105</v>
      </c>
      <c r="M500" s="95">
        <f t="shared" si="26"/>
        <v>123.89999999999999</v>
      </c>
      <c r="N500" s="104"/>
      <c r="O500" s="96">
        <v>319</v>
      </c>
      <c r="P500" s="83" t="s">
        <v>26</v>
      </c>
      <c r="Q500" s="97" t="s">
        <v>589</v>
      </c>
      <c r="R500" s="98"/>
      <c r="S500" s="36">
        <f t="shared" si="27"/>
        <v>1239</v>
      </c>
      <c r="T500" s="37"/>
      <c r="U500" s="38">
        <f t="shared" si="28"/>
        <v>1050</v>
      </c>
      <c r="V500" s="39"/>
    </row>
    <row r="501" spans="1:22" x14ac:dyDescent="0.2">
      <c r="A501" s="84" t="s">
        <v>113</v>
      </c>
      <c r="B501" s="85">
        <v>2860</v>
      </c>
      <c r="C501" s="113" t="s">
        <v>1013</v>
      </c>
      <c r="D501" s="111" t="s">
        <v>1014</v>
      </c>
      <c r="E501" s="100">
        <v>1</v>
      </c>
      <c r="F501" s="89" t="s">
        <v>378</v>
      </c>
      <c r="G501" s="90">
        <v>42838</v>
      </c>
      <c r="H501" s="101"/>
      <c r="I501" s="116" t="s">
        <v>1015</v>
      </c>
      <c r="J501" s="102" t="s">
        <v>1016</v>
      </c>
      <c r="K501" s="102">
        <v>44.5</v>
      </c>
      <c r="L501" s="125">
        <v>2450</v>
      </c>
      <c r="M501" s="95">
        <f t="shared" si="26"/>
        <v>2891</v>
      </c>
      <c r="N501" s="104"/>
      <c r="O501" s="96"/>
      <c r="P501" s="83" t="s">
        <v>26</v>
      </c>
      <c r="Q501" s="97" t="s">
        <v>503</v>
      </c>
      <c r="R501" s="98" t="s">
        <v>1017</v>
      </c>
      <c r="S501" s="36">
        <f t="shared" si="27"/>
        <v>2891</v>
      </c>
      <c r="T501" s="37"/>
      <c r="U501" s="38">
        <f t="shared" si="28"/>
        <v>2450</v>
      </c>
      <c r="V501" s="39"/>
    </row>
    <row r="502" spans="1:22" x14ac:dyDescent="0.2">
      <c r="A502" s="84" t="s">
        <v>113</v>
      </c>
      <c r="B502" s="85">
        <v>2861</v>
      </c>
      <c r="C502" s="113" t="s">
        <v>703</v>
      </c>
      <c r="D502" s="111" t="s">
        <v>1018</v>
      </c>
      <c r="E502" s="100">
        <v>1</v>
      </c>
      <c r="F502" s="89" t="s">
        <v>378</v>
      </c>
      <c r="G502" s="90">
        <v>42839</v>
      </c>
      <c r="H502" s="101"/>
      <c r="I502" s="92"/>
      <c r="J502" s="102">
        <v>4</v>
      </c>
      <c r="K502" s="102"/>
      <c r="L502" s="125">
        <v>2550</v>
      </c>
      <c r="M502" s="95">
        <f t="shared" si="26"/>
        <v>3009</v>
      </c>
      <c r="N502" s="128" t="s">
        <v>121</v>
      </c>
      <c r="O502" s="163">
        <v>273</v>
      </c>
      <c r="P502" s="83" t="s">
        <v>26</v>
      </c>
      <c r="Q502" s="34"/>
      <c r="R502" s="98"/>
      <c r="S502" s="36">
        <f t="shared" si="27"/>
        <v>3009</v>
      </c>
      <c r="T502" s="37"/>
      <c r="U502" s="38">
        <f t="shared" si="28"/>
        <v>2550</v>
      </c>
      <c r="V502" s="39"/>
    </row>
    <row r="503" spans="1:22" x14ac:dyDescent="0.2">
      <c r="A503" s="84" t="s">
        <v>113</v>
      </c>
      <c r="B503" s="85">
        <v>2862</v>
      </c>
      <c r="C503" s="113" t="s">
        <v>147</v>
      </c>
      <c r="D503" s="113" t="s">
        <v>1019</v>
      </c>
      <c r="E503" s="117">
        <v>2</v>
      </c>
      <c r="F503" s="89" t="s">
        <v>24</v>
      </c>
      <c r="G503" s="90">
        <v>42839</v>
      </c>
      <c r="H503" s="101" t="s">
        <v>120</v>
      </c>
      <c r="I503" s="92" t="s">
        <v>1020</v>
      </c>
      <c r="J503" s="102">
        <v>13</v>
      </c>
      <c r="K503" s="102">
        <v>5</v>
      </c>
      <c r="L503" s="103">
        <v>8100</v>
      </c>
      <c r="M503" s="95">
        <f>L503*1.18</f>
        <v>9558</v>
      </c>
      <c r="N503" s="121"/>
      <c r="O503" s="96">
        <v>319</v>
      </c>
      <c r="P503" s="83" t="s">
        <v>26</v>
      </c>
      <c r="Q503" s="97" t="s">
        <v>589</v>
      </c>
      <c r="R503" s="98"/>
      <c r="S503" s="36">
        <f t="shared" si="27"/>
        <v>19116</v>
      </c>
      <c r="T503" s="37"/>
      <c r="U503" s="38">
        <f t="shared" si="28"/>
        <v>16200</v>
      </c>
      <c r="V503" s="39"/>
    </row>
    <row r="504" spans="1:22" x14ac:dyDescent="0.2">
      <c r="A504" s="84" t="s">
        <v>113</v>
      </c>
      <c r="B504" s="85">
        <v>2863</v>
      </c>
      <c r="C504" s="113" t="s">
        <v>147</v>
      </c>
      <c r="D504" s="111" t="s">
        <v>1021</v>
      </c>
      <c r="E504" s="117">
        <v>1</v>
      </c>
      <c r="F504" s="89" t="s">
        <v>24</v>
      </c>
      <c r="G504" s="90">
        <v>42839</v>
      </c>
      <c r="H504" s="101"/>
      <c r="I504" s="92"/>
      <c r="J504" s="102">
        <v>3</v>
      </c>
      <c r="K504" s="102"/>
      <c r="L504" s="125">
        <v>1900</v>
      </c>
      <c r="M504" s="95">
        <f t="shared" si="26"/>
        <v>2242</v>
      </c>
      <c r="N504" s="128" t="s">
        <v>121</v>
      </c>
      <c r="O504" s="102"/>
      <c r="P504" s="186">
        <v>42839</v>
      </c>
      <c r="Q504" s="97"/>
      <c r="R504" s="98"/>
      <c r="S504" s="36">
        <f t="shared" si="27"/>
        <v>2242</v>
      </c>
      <c r="T504" s="37"/>
      <c r="U504" s="38">
        <f t="shared" si="28"/>
        <v>1900</v>
      </c>
      <c r="V504" s="39"/>
    </row>
    <row r="505" spans="1:22" x14ac:dyDescent="0.2">
      <c r="A505" s="84" t="s">
        <v>113</v>
      </c>
      <c r="B505" s="85">
        <v>2864</v>
      </c>
      <c r="C505" s="139" t="s">
        <v>22</v>
      </c>
      <c r="D505" s="111" t="s">
        <v>201</v>
      </c>
      <c r="E505" s="117">
        <v>1</v>
      </c>
      <c r="F505" s="112" t="s">
        <v>24</v>
      </c>
      <c r="G505" s="90">
        <v>42839</v>
      </c>
      <c r="H505" s="101" t="s">
        <v>1022</v>
      </c>
      <c r="I505" s="92"/>
      <c r="J505" s="102"/>
      <c r="K505" s="102"/>
      <c r="L505" s="125"/>
      <c r="M505" s="95">
        <f t="shared" si="26"/>
        <v>0</v>
      </c>
      <c r="N505" s="128"/>
      <c r="O505" s="102"/>
      <c r="P505" s="118"/>
      <c r="Q505" s="97"/>
      <c r="R505" s="98" t="s">
        <v>1023</v>
      </c>
      <c r="S505" s="36">
        <f t="shared" si="27"/>
        <v>0</v>
      </c>
      <c r="T505" s="37"/>
      <c r="U505" s="38">
        <f t="shared" si="28"/>
        <v>0</v>
      </c>
      <c r="V505" s="39"/>
    </row>
    <row r="506" spans="1:22" x14ac:dyDescent="0.2">
      <c r="A506" s="72"/>
      <c r="B506" s="73">
        <v>2865</v>
      </c>
      <c r="C506" s="131" t="s">
        <v>306</v>
      </c>
      <c r="D506" s="145" t="s">
        <v>1024</v>
      </c>
      <c r="E506" s="146"/>
      <c r="F506" s="164" t="s">
        <v>24</v>
      </c>
      <c r="G506" s="148"/>
      <c r="H506" s="149" t="s">
        <v>1025</v>
      </c>
      <c r="I506" s="150"/>
      <c r="J506" s="151"/>
      <c r="K506" s="81"/>
      <c r="L506" s="152">
        <v>364.35</v>
      </c>
      <c r="M506" s="82">
        <f t="shared" si="26"/>
        <v>429.93299999999999</v>
      </c>
      <c r="N506" s="48"/>
      <c r="O506" s="96"/>
      <c r="P506" s="83"/>
      <c r="Q506" s="136" t="s">
        <v>456</v>
      </c>
      <c r="R506" s="98"/>
      <c r="S506" s="36">
        <f t="shared" si="27"/>
        <v>0</v>
      </c>
      <c r="T506" s="37"/>
      <c r="U506" s="38">
        <f t="shared" si="28"/>
        <v>0</v>
      </c>
      <c r="V506" s="39"/>
    </row>
    <row r="507" spans="1:22" x14ac:dyDescent="0.2">
      <c r="A507" s="72"/>
      <c r="B507" s="73">
        <v>2866</v>
      </c>
      <c r="C507" s="131" t="s">
        <v>306</v>
      </c>
      <c r="D507" s="145" t="s">
        <v>1026</v>
      </c>
      <c r="E507" s="146"/>
      <c r="F507" s="164" t="s">
        <v>24</v>
      </c>
      <c r="G507" s="148"/>
      <c r="H507" s="149" t="s">
        <v>1027</v>
      </c>
      <c r="I507" s="150"/>
      <c r="J507" s="151"/>
      <c r="K507" s="81"/>
      <c r="L507" s="152">
        <v>334.35</v>
      </c>
      <c r="M507" s="82">
        <f t="shared" si="26"/>
        <v>394.53300000000002</v>
      </c>
      <c r="N507" s="48"/>
      <c r="O507" s="96"/>
      <c r="P507" s="83"/>
      <c r="Q507" s="136" t="s">
        <v>456</v>
      </c>
      <c r="R507" s="98"/>
      <c r="S507" s="36">
        <f t="shared" si="27"/>
        <v>0</v>
      </c>
      <c r="T507" s="37"/>
      <c r="U507" s="38">
        <f t="shared" si="28"/>
        <v>0</v>
      </c>
      <c r="V507" s="39"/>
    </row>
    <row r="508" spans="1:22" x14ac:dyDescent="0.2">
      <c r="A508" s="72"/>
      <c r="B508" s="73">
        <v>2867</v>
      </c>
      <c r="C508" s="131" t="s">
        <v>306</v>
      </c>
      <c r="D508" s="145" t="s">
        <v>1028</v>
      </c>
      <c r="E508" s="146"/>
      <c r="F508" s="164" t="s">
        <v>24</v>
      </c>
      <c r="G508" s="148"/>
      <c r="H508" s="149" t="s">
        <v>308</v>
      </c>
      <c r="I508" s="150"/>
      <c r="J508" s="151"/>
      <c r="K508" s="81"/>
      <c r="L508" s="152">
        <v>435.35</v>
      </c>
      <c r="M508" s="82">
        <f t="shared" si="26"/>
        <v>513.71299999999997</v>
      </c>
      <c r="N508" s="48"/>
      <c r="O508" s="96"/>
      <c r="P508" s="83"/>
      <c r="Q508" s="136" t="s">
        <v>456</v>
      </c>
      <c r="R508" s="98"/>
      <c r="S508" s="36">
        <f t="shared" si="27"/>
        <v>0</v>
      </c>
      <c r="T508" s="37"/>
      <c r="U508" s="38">
        <f t="shared" si="28"/>
        <v>0</v>
      </c>
      <c r="V508" s="39"/>
    </row>
    <row r="509" spans="1:22" x14ac:dyDescent="0.2">
      <c r="A509" s="84" t="s">
        <v>113</v>
      </c>
      <c r="B509" s="85">
        <v>2868</v>
      </c>
      <c r="C509" s="113" t="s">
        <v>703</v>
      </c>
      <c r="D509" s="111" t="s">
        <v>1029</v>
      </c>
      <c r="E509" s="117">
        <v>8</v>
      </c>
      <c r="F509" s="89" t="s">
        <v>24</v>
      </c>
      <c r="G509" s="90">
        <v>42842</v>
      </c>
      <c r="H509" s="101" t="s">
        <v>116</v>
      </c>
      <c r="I509" s="116" t="s">
        <v>1030</v>
      </c>
      <c r="J509" s="102">
        <v>1</v>
      </c>
      <c r="K509" s="102">
        <v>2</v>
      </c>
      <c r="L509" s="125">
        <v>800</v>
      </c>
      <c r="M509" s="95">
        <f t="shared" si="26"/>
        <v>944</v>
      </c>
      <c r="N509" s="104"/>
      <c r="O509" s="163">
        <v>275</v>
      </c>
      <c r="P509" s="186">
        <v>42842</v>
      </c>
      <c r="Q509" s="97"/>
      <c r="R509" s="98"/>
      <c r="S509" s="36">
        <f t="shared" si="27"/>
        <v>7552</v>
      </c>
      <c r="T509" s="37"/>
      <c r="U509" s="38">
        <f t="shared" si="28"/>
        <v>6400</v>
      </c>
      <c r="V509" s="39"/>
    </row>
    <row r="510" spans="1:22" x14ac:dyDescent="0.2">
      <c r="A510" s="84" t="s">
        <v>113</v>
      </c>
      <c r="B510" s="85">
        <v>2869</v>
      </c>
      <c r="C510" s="113" t="s">
        <v>1031</v>
      </c>
      <c r="D510" s="111" t="s">
        <v>1032</v>
      </c>
      <c r="E510" s="117">
        <v>6</v>
      </c>
      <c r="F510" s="89" t="s">
        <v>24</v>
      </c>
      <c r="G510" s="90">
        <v>42842</v>
      </c>
      <c r="H510" s="101"/>
      <c r="I510" s="116" t="s">
        <v>146</v>
      </c>
      <c r="J510" s="102"/>
      <c r="K510" s="102"/>
      <c r="L510" s="125">
        <v>210</v>
      </c>
      <c r="M510" s="95">
        <f t="shared" ref="M510:M573" si="29">L510*1.18</f>
        <v>247.79999999999998</v>
      </c>
      <c r="N510" s="128" t="s">
        <v>121</v>
      </c>
      <c r="O510" s="102"/>
      <c r="P510" s="186">
        <v>42842</v>
      </c>
      <c r="Q510" s="97"/>
      <c r="R510" s="98"/>
      <c r="S510" s="36">
        <f t="shared" si="27"/>
        <v>1486.8</v>
      </c>
      <c r="T510" s="37"/>
      <c r="U510" s="38">
        <f t="shared" si="28"/>
        <v>1260</v>
      </c>
      <c r="V510" s="39"/>
    </row>
    <row r="511" spans="1:22" x14ac:dyDescent="0.2">
      <c r="A511" s="84" t="s">
        <v>113</v>
      </c>
      <c r="B511" s="85">
        <v>2870</v>
      </c>
      <c r="C511" s="113" t="s">
        <v>22</v>
      </c>
      <c r="D511" s="111" t="s">
        <v>471</v>
      </c>
      <c r="E511" s="117">
        <v>3</v>
      </c>
      <c r="F511" s="89" t="s">
        <v>24</v>
      </c>
      <c r="G511" s="90">
        <v>42842</v>
      </c>
      <c r="H511" s="101" t="s">
        <v>1033</v>
      </c>
      <c r="I511" s="92" t="s">
        <v>579</v>
      </c>
      <c r="J511" s="102"/>
      <c r="K511" s="102">
        <v>0.3</v>
      </c>
      <c r="L511" s="125">
        <v>1930</v>
      </c>
      <c r="M511" s="95">
        <f t="shared" si="29"/>
        <v>2277.4</v>
      </c>
      <c r="N511" s="104"/>
      <c r="O511" s="96">
        <v>298</v>
      </c>
      <c r="P511" s="83" t="s">
        <v>26</v>
      </c>
      <c r="Q511" s="97" t="s">
        <v>644</v>
      </c>
      <c r="R511" s="98" t="s">
        <v>1034</v>
      </c>
      <c r="S511" s="36">
        <f t="shared" si="27"/>
        <v>6832.2000000000007</v>
      </c>
      <c r="T511" s="37"/>
      <c r="U511" s="38">
        <f t="shared" si="28"/>
        <v>5790.0000000000009</v>
      </c>
      <c r="V511" s="39"/>
    </row>
    <row r="512" spans="1:22" x14ac:dyDescent="0.2">
      <c r="A512" s="84" t="s">
        <v>113</v>
      </c>
      <c r="B512" s="85">
        <v>2871</v>
      </c>
      <c r="C512" s="113" t="s">
        <v>22</v>
      </c>
      <c r="D512" s="111" t="s">
        <v>471</v>
      </c>
      <c r="E512" s="117">
        <v>3</v>
      </c>
      <c r="F512" s="89" t="s">
        <v>24</v>
      </c>
      <c r="G512" s="90">
        <v>42842</v>
      </c>
      <c r="H512" s="101" t="s">
        <v>1035</v>
      </c>
      <c r="I512" s="92" t="s">
        <v>1036</v>
      </c>
      <c r="J512" s="102"/>
      <c r="K512" s="102">
        <v>0.21</v>
      </c>
      <c r="L512" s="125">
        <v>1320</v>
      </c>
      <c r="M512" s="95">
        <f t="shared" si="29"/>
        <v>1557.6</v>
      </c>
      <c r="N512" s="70"/>
      <c r="O512" s="96">
        <v>298</v>
      </c>
      <c r="P512" s="83" t="s">
        <v>26</v>
      </c>
      <c r="Q512" s="97" t="s">
        <v>644</v>
      </c>
      <c r="R512" s="98" t="s">
        <v>1034</v>
      </c>
      <c r="S512" s="36">
        <f t="shared" si="27"/>
        <v>4672.7999999999993</v>
      </c>
      <c r="T512" s="37"/>
      <c r="U512" s="38">
        <f t="shared" si="28"/>
        <v>3959.9999999999995</v>
      </c>
      <c r="V512" s="39"/>
    </row>
    <row r="513" spans="1:22" x14ac:dyDescent="0.2">
      <c r="A513" s="84" t="s">
        <v>113</v>
      </c>
      <c r="B513" s="85">
        <v>2872</v>
      </c>
      <c r="C513" s="113" t="s">
        <v>22</v>
      </c>
      <c r="D513" s="111" t="s">
        <v>1037</v>
      </c>
      <c r="E513" s="117">
        <v>3</v>
      </c>
      <c r="F513" s="89" t="s">
        <v>24</v>
      </c>
      <c r="G513" s="90">
        <v>42842</v>
      </c>
      <c r="H513" s="101" t="s">
        <v>1038</v>
      </c>
      <c r="I513" s="92" t="s">
        <v>1039</v>
      </c>
      <c r="J513" s="102"/>
      <c r="K513" s="102">
        <v>0.1</v>
      </c>
      <c r="L513" s="125">
        <v>900</v>
      </c>
      <c r="M513" s="95">
        <f t="shared" si="29"/>
        <v>1062</v>
      </c>
      <c r="N513" s="104"/>
      <c r="O513" s="96">
        <v>298</v>
      </c>
      <c r="P513" s="83" t="s">
        <v>26</v>
      </c>
      <c r="Q513" s="97" t="s">
        <v>644</v>
      </c>
      <c r="R513" s="98" t="s">
        <v>1034</v>
      </c>
      <c r="S513" s="36">
        <f t="shared" si="27"/>
        <v>3186</v>
      </c>
      <c r="T513" s="37"/>
      <c r="U513" s="38">
        <f t="shared" si="28"/>
        <v>2700</v>
      </c>
      <c r="V513" s="39"/>
    </row>
    <row r="514" spans="1:22" x14ac:dyDescent="0.2">
      <c r="A514" s="84" t="s">
        <v>113</v>
      </c>
      <c r="B514" s="85">
        <v>2873</v>
      </c>
      <c r="C514" s="113" t="s">
        <v>22</v>
      </c>
      <c r="D514" s="111" t="s">
        <v>1040</v>
      </c>
      <c r="E514" s="117">
        <v>3</v>
      </c>
      <c r="F514" s="89" t="s">
        <v>24</v>
      </c>
      <c r="G514" s="90">
        <v>42842</v>
      </c>
      <c r="H514" s="101" t="s">
        <v>1041</v>
      </c>
      <c r="I514" s="92" t="s">
        <v>579</v>
      </c>
      <c r="J514" s="102"/>
      <c r="K514" s="102">
        <v>0.14000000000000001</v>
      </c>
      <c r="L514" s="125">
        <v>800</v>
      </c>
      <c r="M514" s="95">
        <f t="shared" si="29"/>
        <v>944</v>
      </c>
      <c r="N514" s="104"/>
      <c r="O514" s="96">
        <v>298</v>
      </c>
      <c r="P514" s="83" t="s">
        <v>26</v>
      </c>
      <c r="Q514" s="97" t="s">
        <v>644</v>
      </c>
      <c r="R514" s="98" t="s">
        <v>1034</v>
      </c>
      <c r="S514" s="36">
        <f t="shared" si="27"/>
        <v>2832</v>
      </c>
      <c r="T514" s="37"/>
      <c r="U514" s="38">
        <f t="shared" si="28"/>
        <v>2400</v>
      </c>
      <c r="V514" s="39"/>
    </row>
    <row r="515" spans="1:22" x14ac:dyDescent="0.2">
      <c r="A515" s="84" t="s">
        <v>113</v>
      </c>
      <c r="B515" s="85">
        <v>2874</v>
      </c>
      <c r="C515" s="113" t="s">
        <v>22</v>
      </c>
      <c r="D515" s="111" t="s">
        <v>1042</v>
      </c>
      <c r="E515" s="117">
        <v>3</v>
      </c>
      <c r="F515" s="89" t="s">
        <v>24</v>
      </c>
      <c r="G515" s="90">
        <v>42842</v>
      </c>
      <c r="H515" s="101" t="s">
        <v>1043</v>
      </c>
      <c r="I515" s="92" t="s">
        <v>1044</v>
      </c>
      <c r="J515" s="102"/>
      <c r="K515" s="102">
        <v>1</v>
      </c>
      <c r="L515" s="125">
        <v>2300</v>
      </c>
      <c r="M515" s="95">
        <f t="shared" si="29"/>
        <v>2714</v>
      </c>
      <c r="N515" s="70"/>
      <c r="O515" s="96">
        <v>298</v>
      </c>
      <c r="P515" s="83" t="s">
        <v>26</v>
      </c>
      <c r="Q515" s="97" t="s">
        <v>644</v>
      </c>
      <c r="R515" s="98" t="s">
        <v>1034</v>
      </c>
      <c r="S515" s="36">
        <f t="shared" si="27"/>
        <v>8142</v>
      </c>
      <c r="T515" s="37"/>
      <c r="U515" s="38">
        <f t="shared" si="28"/>
        <v>6900</v>
      </c>
      <c r="V515" s="39"/>
    </row>
    <row r="516" spans="1:22" x14ac:dyDescent="0.2">
      <c r="A516" s="84" t="s">
        <v>113</v>
      </c>
      <c r="B516" s="85">
        <v>2875</v>
      </c>
      <c r="C516" s="113" t="s">
        <v>1045</v>
      </c>
      <c r="D516" s="111" t="s">
        <v>1046</v>
      </c>
      <c r="E516" s="100">
        <v>1</v>
      </c>
      <c r="F516" s="89" t="s">
        <v>378</v>
      </c>
      <c r="G516" s="90">
        <v>42843</v>
      </c>
      <c r="H516" s="101"/>
      <c r="I516" s="92" t="s">
        <v>510</v>
      </c>
      <c r="J516" s="102" t="s">
        <v>1047</v>
      </c>
      <c r="K516" s="102">
        <v>6</v>
      </c>
      <c r="L516" s="125">
        <v>700</v>
      </c>
      <c r="M516" s="95">
        <f t="shared" si="29"/>
        <v>826</v>
      </c>
      <c r="N516" s="104"/>
      <c r="O516" s="96">
        <v>284</v>
      </c>
      <c r="P516" s="83" t="s">
        <v>26</v>
      </c>
      <c r="Q516" s="97" t="s">
        <v>819</v>
      </c>
      <c r="R516" s="98"/>
      <c r="S516" s="36">
        <f t="shared" si="27"/>
        <v>826</v>
      </c>
      <c r="T516" s="37"/>
      <c r="U516" s="38">
        <f t="shared" si="28"/>
        <v>700</v>
      </c>
      <c r="V516" s="39"/>
    </row>
    <row r="517" spans="1:22" x14ac:dyDescent="0.2">
      <c r="A517" s="84" t="s">
        <v>113</v>
      </c>
      <c r="B517" s="85">
        <v>2876</v>
      </c>
      <c r="C517" s="113" t="s">
        <v>1048</v>
      </c>
      <c r="D517" s="113" t="s">
        <v>1049</v>
      </c>
      <c r="E517" s="117">
        <v>1</v>
      </c>
      <c r="F517" s="89" t="s">
        <v>24</v>
      </c>
      <c r="G517" s="90">
        <v>42844</v>
      </c>
      <c r="H517" s="86"/>
      <c r="I517" s="92"/>
      <c r="J517" s="102"/>
      <c r="K517" s="102"/>
      <c r="L517" s="115">
        <v>1888</v>
      </c>
      <c r="M517" s="95">
        <f>L517*1.18</f>
        <v>2227.8399999999997</v>
      </c>
      <c r="N517" s="128" t="s">
        <v>121</v>
      </c>
      <c r="O517" s="96">
        <v>282</v>
      </c>
      <c r="P517" s="83" t="s">
        <v>26</v>
      </c>
      <c r="Q517" s="97" t="s">
        <v>503</v>
      </c>
      <c r="R517" s="98"/>
      <c r="S517" s="36">
        <f t="shared" si="27"/>
        <v>2227.8399999999997</v>
      </c>
      <c r="T517" s="37"/>
      <c r="U517" s="38">
        <f t="shared" si="28"/>
        <v>1887.9999999999998</v>
      </c>
      <c r="V517" s="39"/>
    </row>
    <row r="518" spans="1:22" x14ac:dyDescent="0.2">
      <c r="A518" s="84" t="s">
        <v>113</v>
      </c>
      <c r="B518" s="85">
        <v>2877</v>
      </c>
      <c r="C518" s="139" t="s">
        <v>856</v>
      </c>
      <c r="D518" s="111" t="s">
        <v>1050</v>
      </c>
      <c r="E518" s="117">
        <v>1</v>
      </c>
      <c r="F518" s="89" t="s">
        <v>24</v>
      </c>
      <c r="G518" s="90">
        <v>42844</v>
      </c>
      <c r="H518" s="101" t="s">
        <v>1051</v>
      </c>
      <c r="I518" s="92" t="s">
        <v>1052</v>
      </c>
      <c r="J518" s="102">
        <v>12</v>
      </c>
      <c r="K518" s="102">
        <v>1.4</v>
      </c>
      <c r="L518" s="125">
        <v>7800</v>
      </c>
      <c r="M518" s="95">
        <f t="shared" si="29"/>
        <v>9204</v>
      </c>
      <c r="N518" s="130" t="s">
        <v>121</v>
      </c>
      <c r="O518" s="96">
        <v>464</v>
      </c>
      <c r="P518" s="83" t="s">
        <v>26</v>
      </c>
      <c r="Q518" s="97" t="s">
        <v>714</v>
      </c>
      <c r="R518" s="98"/>
      <c r="S518" s="36">
        <f t="shared" si="27"/>
        <v>9204</v>
      </c>
      <c r="T518" s="37"/>
      <c r="U518" s="38">
        <f t="shared" si="28"/>
        <v>7800</v>
      </c>
      <c r="V518" s="39"/>
    </row>
    <row r="519" spans="1:22" x14ac:dyDescent="0.2">
      <c r="A519" s="84" t="s">
        <v>113</v>
      </c>
      <c r="B519" s="85">
        <v>2878</v>
      </c>
      <c r="C519" s="161" t="s">
        <v>196</v>
      </c>
      <c r="D519" s="113" t="s">
        <v>832</v>
      </c>
      <c r="E519" s="117">
        <v>2</v>
      </c>
      <c r="F519" s="89" t="s">
        <v>145</v>
      </c>
      <c r="G519" s="90">
        <v>42844</v>
      </c>
      <c r="H519" s="101" t="s">
        <v>116</v>
      </c>
      <c r="I519" s="92" t="s">
        <v>146</v>
      </c>
      <c r="J519" s="102" t="s">
        <v>1053</v>
      </c>
      <c r="K519" s="102"/>
      <c r="L519" s="115">
        <v>600</v>
      </c>
      <c r="M519" s="95">
        <f>L519*1.18</f>
        <v>708</v>
      </c>
      <c r="N519" s="128" t="s">
        <v>121</v>
      </c>
      <c r="O519" s="96">
        <v>281</v>
      </c>
      <c r="P519" s="83" t="s">
        <v>26</v>
      </c>
      <c r="Q519" s="97" t="s">
        <v>503</v>
      </c>
      <c r="R519" s="98"/>
      <c r="S519" s="36">
        <f t="shared" si="27"/>
        <v>1416</v>
      </c>
      <c r="T519" s="37"/>
      <c r="U519" s="38">
        <f t="shared" si="28"/>
        <v>1200</v>
      </c>
      <c r="V519" s="39"/>
    </row>
    <row r="520" spans="1:22" x14ac:dyDescent="0.2">
      <c r="A520" s="84" t="s">
        <v>113</v>
      </c>
      <c r="B520" s="85">
        <v>2879</v>
      </c>
      <c r="C520" s="161" t="s">
        <v>196</v>
      </c>
      <c r="D520" s="113" t="s">
        <v>833</v>
      </c>
      <c r="E520" s="117">
        <v>8</v>
      </c>
      <c r="F520" s="112" t="s">
        <v>24</v>
      </c>
      <c r="G520" s="90">
        <v>42844</v>
      </c>
      <c r="H520" s="101" t="s">
        <v>116</v>
      </c>
      <c r="I520" s="92" t="s">
        <v>146</v>
      </c>
      <c r="J520" s="102">
        <v>1.5</v>
      </c>
      <c r="K520" s="102"/>
      <c r="L520" s="115">
        <v>940</v>
      </c>
      <c r="M520" s="95">
        <f>L520*1.18</f>
        <v>1109.2</v>
      </c>
      <c r="N520" s="130" t="s">
        <v>121</v>
      </c>
      <c r="O520" s="96">
        <v>281</v>
      </c>
      <c r="P520" s="83" t="s">
        <v>26</v>
      </c>
      <c r="Q520" s="97" t="s">
        <v>503</v>
      </c>
      <c r="R520" s="98"/>
      <c r="S520" s="36">
        <f t="shared" si="27"/>
        <v>8873.6</v>
      </c>
      <c r="T520" s="37"/>
      <c r="U520" s="38">
        <f t="shared" si="28"/>
        <v>7520.0000000000009</v>
      </c>
      <c r="V520" s="39"/>
    </row>
    <row r="521" spans="1:22" x14ac:dyDescent="0.2">
      <c r="A521" s="84" t="s">
        <v>113</v>
      </c>
      <c r="B521" s="85">
        <v>2880</v>
      </c>
      <c r="C521" s="113" t="s">
        <v>640</v>
      </c>
      <c r="D521" s="111" t="s">
        <v>1054</v>
      </c>
      <c r="E521" s="117">
        <v>2</v>
      </c>
      <c r="F521" s="89" t="s">
        <v>24</v>
      </c>
      <c r="G521" s="90">
        <v>42844</v>
      </c>
      <c r="H521" s="101" t="s">
        <v>1055</v>
      </c>
      <c r="I521" s="92" t="s">
        <v>1056</v>
      </c>
      <c r="J521" s="102">
        <v>10</v>
      </c>
      <c r="K521" s="102">
        <v>1.6</v>
      </c>
      <c r="L521" s="125">
        <v>7390</v>
      </c>
      <c r="M521" s="95">
        <f t="shared" si="29"/>
        <v>8720.1999999999989</v>
      </c>
      <c r="N521" s="104"/>
      <c r="O521" s="96">
        <v>348</v>
      </c>
      <c r="P521" s="83" t="s">
        <v>26</v>
      </c>
      <c r="Q521" s="97"/>
      <c r="R521" s="98" t="s">
        <v>1057</v>
      </c>
      <c r="S521" s="36">
        <f t="shared" si="27"/>
        <v>17440.399999999998</v>
      </c>
      <c r="T521" s="37"/>
      <c r="U521" s="38">
        <f t="shared" si="28"/>
        <v>14779.999999999998</v>
      </c>
      <c r="V521" s="39"/>
    </row>
    <row r="522" spans="1:22" x14ac:dyDescent="0.2">
      <c r="A522" s="84" t="s">
        <v>113</v>
      </c>
      <c r="B522" s="85">
        <v>2881</v>
      </c>
      <c r="C522" s="113" t="s">
        <v>640</v>
      </c>
      <c r="D522" s="111" t="s">
        <v>1058</v>
      </c>
      <c r="E522" s="117">
        <v>1</v>
      </c>
      <c r="F522" s="89" t="s">
        <v>24</v>
      </c>
      <c r="G522" s="90">
        <v>42844</v>
      </c>
      <c r="H522" s="101" t="s">
        <v>1059</v>
      </c>
      <c r="I522" s="92" t="s">
        <v>1060</v>
      </c>
      <c r="J522" s="102"/>
      <c r="K522" s="102">
        <v>1</v>
      </c>
      <c r="L522" s="125">
        <v>2500</v>
      </c>
      <c r="M522" s="95">
        <f t="shared" si="29"/>
        <v>2950</v>
      </c>
      <c r="N522" s="128"/>
      <c r="O522" s="102"/>
      <c r="P522" s="118" t="s">
        <v>125</v>
      </c>
      <c r="Q522" s="97"/>
      <c r="R522" s="98" t="s">
        <v>1057</v>
      </c>
      <c r="S522" s="36">
        <f t="shared" si="27"/>
        <v>2950</v>
      </c>
      <c r="T522" s="37"/>
      <c r="U522" s="38">
        <f t="shared" si="28"/>
        <v>2500</v>
      </c>
      <c r="V522" s="39"/>
    </row>
    <row r="523" spans="1:22" x14ac:dyDescent="0.2">
      <c r="A523" s="84" t="s">
        <v>113</v>
      </c>
      <c r="B523" s="85">
        <v>2882</v>
      </c>
      <c r="C523" s="113" t="s">
        <v>640</v>
      </c>
      <c r="D523" s="111" t="s">
        <v>1061</v>
      </c>
      <c r="E523" s="117">
        <v>1</v>
      </c>
      <c r="F523" s="112" t="s">
        <v>24</v>
      </c>
      <c r="G523" s="90">
        <v>42844</v>
      </c>
      <c r="H523" s="101" t="s">
        <v>1062</v>
      </c>
      <c r="I523" s="92" t="s">
        <v>1063</v>
      </c>
      <c r="J523" s="102">
        <v>4</v>
      </c>
      <c r="K523" s="102">
        <v>1.5</v>
      </c>
      <c r="L523" s="125">
        <v>3550</v>
      </c>
      <c r="M523" s="95">
        <f t="shared" si="29"/>
        <v>4189</v>
      </c>
      <c r="N523" s="128"/>
      <c r="O523" s="102"/>
      <c r="P523" s="118" t="s">
        <v>125</v>
      </c>
      <c r="Q523" s="97"/>
      <c r="R523" s="98" t="s">
        <v>1057</v>
      </c>
      <c r="S523" s="36">
        <f t="shared" si="27"/>
        <v>4189</v>
      </c>
      <c r="T523" s="37"/>
      <c r="U523" s="38">
        <f t="shared" si="28"/>
        <v>3550</v>
      </c>
      <c r="V523" s="39"/>
    </row>
    <row r="524" spans="1:22" x14ac:dyDescent="0.2">
      <c r="A524" s="84" t="s">
        <v>113</v>
      </c>
      <c r="B524" s="85">
        <v>2883</v>
      </c>
      <c r="C524" s="113" t="s">
        <v>640</v>
      </c>
      <c r="D524" s="111" t="s">
        <v>1064</v>
      </c>
      <c r="E524" s="117">
        <v>16</v>
      </c>
      <c r="F524" s="89" t="s">
        <v>24</v>
      </c>
      <c r="G524" s="90">
        <v>42844</v>
      </c>
      <c r="H524" s="101" t="s">
        <v>1065</v>
      </c>
      <c r="I524" s="92" t="s">
        <v>1060</v>
      </c>
      <c r="J524" s="102"/>
      <c r="K524" s="102"/>
      <c r="L524" s="125">
        <v>2150</v>
      </c>
      <c r="M524" s="95">
        <f t="shared" si="29"/>
        <v>2537</v>
      </c>
      <c r="N524" s="128"/>
      <c r="O524" s="102"/>
      <c r="P524" s="118" t="s">
        <v>125</v>
      </c>
      <c r="Q524" s="97"/>
      <c r="R524" s="98" t="s">
        <v>1057</v>
      </c>
      <c r="S524" s="36">
        <f t="shared" si="27"/>
        <v>40592</v>
      </c>
      <c r="T524" s="37"/>
      <c r="U524" s="38">
        <f t="shared" si="28"/>
        <v>34400</v>
      </c>
      <c r="V524" s="39"/>
    </row>
    <row r="525" spans="1:22" x14ac:dyDescent="0.2">
      <c r="A525" s="84" t="s">
        <v>113</v>
      </c>
      <c r="B525" s="85">
        <v>2884</v>
      </c>
      <c r="C525" s="86" t="s">
        <v>321</v>
      </c>
      <c r="D525" s="87" t="s">
        <v>1066</v>
      </c>
      <c r="E525" s="100">
        <v>10</v>
      </c>
      <c r="F525" s="89" t="s">
        <v>24</v>
      </c>
      <c r="G525" s="90">
        <v>42844</v>
      </c>
      <c r="H525" s="101" t="s">
        <v>116</v>
      </c>
      <c r="I525" s="92" t="s">
        <v>332</v>
      </c>
      <c r="J525" s="102">
        <v>1.2</v>
      </c>
      <c r="K525" s="102">
        <v>0.5</v>
      </c>
      <c r="L525" s="115">
        <v>870</v>
      </c>
      <c r="M525" s="95">
        <f t="shared" si="29"/>
        <v>1026.5999999999999</v>
      </c>
      <c r="N525" s="104"/>
      <c r="O525" s="96">
        <v>285</v>
      </c>
      <c r="P525" s="83" t="s">
        <v>26</v>
      </c>
      <c r="Q525" s="97" t="s">
        <v>819</v>
      </c>
      <c r="R525" s="98"/>
      <c r="S525" s="36">
        <f t="shared" si="27"/>
        <v>10266</v>
      </c>
      <c r="T525" s="37"/>
      <c r="U525" s="38">
        <f t="shared" si="28"/>
        <v>8700</v>
      </c>
      <c r="V525" s="39"/>
    </row>
    <row r="526" spans="1:22" x14ac:dyDescent="0.2">
      <c r="A526" s="84" t="s">
        <v>113</v>
      </c>
      <c r="B526" s="85">
        <v>2885</v>
      </c>
      <c r="C526" s="86" t="s">
        <v>321</v>
      </c>
      <c r="D526" s="87" t="s">
        <v>334</v>
      </c>
      <c r="E526" s="100">
        <v>10</v>
      </c>
      <c r="F526" s="89" t="s">
        <v>24</v>
      </c>
      <c r="G526" s="90">
        <v>42844</v>
      </c>
      <c r="H526" s="101" t="s">
        <v>116</v>
      </c>
      <c r="I526" s="92" t="s">
        <v>332</v>
      </c>
      <c r="J526" s="102">
        <v>0.3</v>
      </c>
      <c r="K526" s="102">
        <v>0.32</v>
      </c>
      <c r="L526" s="115">
        <v>300</v>
      </c>
      <c r="M526" s="95">
        <f t="shared" si="29"/>
        <v>354</v>
      </c>
      <c r="N526" s="70"/>
      <c r="O526" s="96">
        <v>285</v>
      </c>
      <c r="P526" s="83" t="s">
        <v>26</v>
      </c>
      <c r="Q526" s="97" t="s">
        <v>819</v>
      </c>
      <c r="R526" s="98"/>
      <c r="S526" s="36">
        <f t="shared" si="27"/>
        <v>3540</v>
      </c>
      <c r="T526" s="37"/>
      <c r="U526" s="38">
        <f t="shared" si="28"/>
        <v>3000</v>
      </c>
      <c r="V526" s="39"/>
    </row>
    <row r="527" spans="1:22" x14ac:dyDescent="0.2">
      <c r="A527" s="84" t="s">
        <v>113</v>
      </c>
      <c r="B527" s="85">
        <v>2886</v>
      </c>
      <c r="C527" s="86" t="s">
        <v>321</v>
      </c>
      <c r="D527" s="87" t="s">
        <v>335</v>
      </c>
      <c r="E527" s="100">
        <v>20</v>
      </c>
      <c r="F527" s="89" t="s">
        <v>24</v>
      </c>
      <c r="G527" s="90">
        <v>42844</v>
      </c>
      <c r="H527" s="101" t="s">
        <v>116</v>
      </c>
      <c r="I527" s="92" t="s">
        <v>332</v>
      </c>
      <c r="J527" s="102">
        <v>0.32</v>
      </c>
      <c r="K527" s="102">
        <v>0.5</v>
      </c>
      <c r="L527" s="115">
        <v>360</v>
      </c>
      <c r="M527" s="95">
        <f t="shared" si="29"/>
        <v>424.79999999999995</v>
      </c>
      <c r="N527" s="104"/>
      <c r="O527" s="96">
        <v>285</v>
      </c>
      <c r="P527" s="83" t="s">
        <v>26</v>
      </c>
      <c r="Q527" s="97" t="s">
        <v>819</v>
      </c>
      <c r="R527" s="98"/>
      <c r="S527" s="36">
        <f t="shared" si="27"/>
        <v>8496</v>
      </c>
      <c r="T527" s="37"/>
      <c r="U527" s="38">
        <f t="shared" si="28"/>
        <v>7200</v>
      </c>
      <c r="V527" s="39"/>
    </row>
    <row r="528" spans="1:22" x14ac:dyDescent="0.2">
      <c r="A528" s="84" t="s">
        <v>113</v>
      </c>
      <c r="B528" s="85">
        <v>2887</v>
      </c>
      <c r="C528" s="86" t="s">
        <v>321</v>
      </c>
      <c r="D528" s="87" t="s">
        <v>336</v>
      </c>
      <c r="E528" s="100">
        <v>8</v>
      </c>
      <c r="F528" s="89" t="s">
        <v>24</v>
      </c>
      <c r="G528" s="90">
        <v>42844</v>
      </c>
      <c r="H528" s="101" t="s">
        <v>116</v>
      </c>
      <c r="I528" s="92" t="s">
        <v>323</v>
      </c>
      <c r="J528" s="93">
        <v>0.3</v>
      </c>
      <c r="K528" s="93">
        <v>2.6</v>
      </c>
      <c r="L528" s="105">
        <v>1220</v>
      </c>
      <c r="M528" s="95">
        <f t="shared" si="29"/>
        <v>1439.6</v>
      </c>
      <c r="N528" s="104"/>
      <c r="O528" s="96">
        <v>285</v>
      </c>
      <c r="P528" s="83" t="s">
        <v>26</v>
      </c>
      <c r="Q528" s="97" t="s">
        <v>819</v>
      </c>
      <c r="R528" s="98"/>
      <c r="S528" s="36">
        <f t="shared" si="27"/>
        <v>11516.8</v>
      </c>
      <c r="T528" s="37"/>
      <c r="U528" s="38">
        <f t="shared" si="28"/>
        <v>9760</v>
      </c>
      <c r="V528" s="39"/>
    </row>
    <row r="529" spans="1:22" x14ac:dyDescent="0.2">
      <c r="A529" s="84" t="s">
        <v>113</v>
      </c>
      <c r="B529" s="85">
        <v>2888</v>
      </c>
      <c r="C529" s="86" t="s">
        <v>321</v>
      </c>
      <c r="D529" s="87" t="s">
        <v>337</v>
      </c>
      <c r="E529" s="100">
        <v>10</v>
      </c>
      <c r="F529" s="89" t="s">
        <v>24</v>
      </c>
      <c r="G529" s="90">
        <v>42844</v>
      </c>
      <c r="H529" s="101" t="s">
        <v>116</v>
      </c>
      <c r="I529" s="92" t="s">
        <v>323</v>
      </c>
      <c r="J529" s="102">
        <v>3.2</v>
      </c>
      <c r="K529" s="102">
        <v>0.55000000000000004</v>
      </c>
      <c r="L529" s="115">
        <v>2230</v>
      </c>
      <c r="M529" s="95">
        <f t="shared" si="29"/>
        <v>2631.3999999999996</v>
      </c>
      <c r="N529" s="70"/>
      <c r="O529" s="96">
        <v>285</v>
      </c>
      <c r="P529" s="83" t="s">
        <v>26</v>
      </c>
      <c r="Q529" s="97" t="s">
        <v>819</v>
      </c>
      <c r="R529" s="98"/>
      <c r="S529" s="36">
        <f t="shared" si="27"/>
        <v>26313.999999999996</v>
      </c>
      <c r="T529" s="37"/>
      <c r="U529" s="38">
        <f t="shared" si="28"/>
        <v>22299.999999999996</v>
      </c>
      <c r="V529" s="39"/>
    </row>
    <row r="530" spans="1:22" x14ac:dyDescent="0.2">
      <c r="A530" s="84" t="s">
        <v>113</v>
      </c>
      <c r="B530" s="85">
        <v>2889</v>
      </c>
      <c r="C530" s="86" t="s">
        <v>321</v>
      </c>
      <c r="D530" s="87" t="s">
        <v>338</v>
      </c>
      <c r="E530" s="100">
        <v>10</v>
      </c>
      <c r="F530" s="89" t="s">
        <v>24</v>
      </c>
      <c r="G530" s="90">
        <v>42844</v>
      </c>
      <c r="H530" s="91" t="s">
        <v>116</v>
      </c>
      <c r="I530" s="92" t="s">
        <v>339</v>
      </c>
      <c r="J530" s="102">
        <v>3.5</v>
      </c>
      <c r="K530" s="102">
        <v>2.5</v>
      </c>
      <c r="L530" s="115">
        <v>2900</v>
      </c>
      <c r="M530" s="95">
        <f t="shared" si="29"/>
        <v>3422</v>
      </c>
      <c r="N530" s="70"/>
      <c r="O530" s="96">
        <v>285</v>
      </c>
      <c r="P530" s="83" t="s">
        <v>26</v>
      </c>
      <c r="Q530" s="97" t="s">
        <v>819</v>
      </c>
      <c r="R530" s="98"/>
      <c r="S530" s="36">
        <f t="shared" si="27"/>
        <v>34220</v>
      </c>
      <c r="T530" s="37"/>
      <c r="U530" s="38">
        <f t="shared" si="28"/>
        <v>29000</v>
      </c>
      <c r="V530" s="39"/>
    </row>
    <row r="531" spans="1:22" x14ac:dyDescent="0.2">
      <c r="A531" s="84" t="s">
        <v>113</v>
      </c>
      <c r="B531" s="85">
        <v>2890</v>
      </c>
      <c r="C531" s="86" t="s">
        <v>321</v>
      </c>
      <c r="D531" s="87" t="s">
        <v>340</v>
      </c>
      <c r="E531" s="100">
        <v>10</v>
      </c>
      <c r="F531" s="89" t="s">
        <v>24</v>
      </c>
      <c r="G531" s="90">
        <v>42844</v>
      </c>
      <c r="H531" s="91" t="s">
        <v>116</v>
      </c>
      <c r="I531" s="92" t="s">
        <v>341</v>
      </c>
      <c r="J531" s="102">
        <v>2</v>
      </c>
      <c r="K531" s="102">
        <v>0.4</v>
      </c>
      <c r="L531" s="106">
        <v>1565</v>
      </c>
      <c r="M531" s="95">
        <f t="shared" si="29"/>
        <v>1846.6999999999998</v>
      </c>
      <c r="N531" s="70"/>
      <c r="O531" s="96">
        <v>285</v>
      </c>
      <c r="P531" s="83" t="s">
        <v>26</v>
      </c>
      <c r="Q531" s="97" t="s">
        <v>819</v>
      </c>
      <c r="R531" s="98"/>
      <c r="S531" s="36">
        <f t="shared" si="27"/>
        <v>18467</v>
      </c>
      <c r="T531" s="37"/>
      <c r="U531" s="38">
        <f t="shared" si="28"/>
        <v>15650</v>
      </c>
      <c r="V531" s="39"/>
    </row>
    <row r="532" spans="1:22" x14ac:dyDescent="0.2">
      <c r="A532" s="84" t="s">
        <v>113</v>
      </c>
      <c r="B532" s="85">
        <v>2891</v>
      </c>
      <c r="C532" s="86" t="s">
        <v>321</v>
      </c>
      <c r="D532" s="87" t="s">
        <v>343</v>
      </c>
      <c r="E532" s="100">
        <v>10</v>
      </c>
      <c r="F532" s="89" t="s">
        <v>24</v>
      </c>
      <c r="G532" s="90">
        <v>42844</v>
      </c>
      <c r="H532" s="107" t="s">
        <v>116</v>
      </c>
      <c r="I532" s="92" t="s">
        <v>341</v>
      </c>
      <c r="J532" s="102">
        <v>1.8</v>
      </c>
      <c r="K532" s="102">
        <v>0.2</v>
      </c>
      <c r="L532" s="115">
        <v>1350</v>
      </c>
      <c r="M532" s="95">
        <f t="shared" si="29"/>
        <v>1593</v>
      </c>
      <c r="N532" s="104"/>
      <c r="O532" s="96">
        <v>285</v>
      </c>
      <c r="P532" s="83" t="s">
        <v>26</v>
      </c>
      <c r="Q532" s="97" t="s">
        <v>819</v>
      </c>
      <c r="R532" s="98"/>
      <c r="S532" s="36">
        <f t="shared" si="27"/>
        <v>15930</v>
      </c>
      <c r="T532" s="37"/>
      <c r="U532" s="38">
        <f t="shared" si="28"/>
        <v>13500</v>
      </c>
      <c r="V532" s="39"/>
    </row>
    <row r="533" spans="1:22" x14ac:dyDescent="0.2">
      <c r="A533" s="84" t="s">
        <v>113</v>
      </c>
      <c r="B533" s="85">
        <v>2892</v>
      </c>
      <c r="C533" s="113" t="s">
        <v>22</v>
      </c>
      <c r="D533" s="111" t="s">
        <v>1067</v>
      </c>
      <c r="E533" s="117">
        <v>1</v>
      </c>
      <c r="F533" s="89" t="s">
        <v>24</v>
      </c>
      <c r="G533" s="90">
        <v>42845</v>
      </c>
      <c r="H533" s="86" t="s">
        <v>1068</v>
      </c>
      <c r="I533" s="92"/>
      <c r="J533" s="102"/>
      <c r="K533" s="102"/>
      <c r="L533" s="125">
        <v>59800</v>
      </c>
      <c r="M533" s="95">
        <f t="shared" si="29"/>
        <v>70564</v>
      </c>
      <c r="N533" s="104"/>
      <c r="O533" s="96">
        <v>287</v>
      </c>
      <c r="P533" s="83" t="s">
        <v>26</v>
      </c>
      <c r="Q533" s="97" t="s">
        <v>1069</v>
      </c>
      <c r="R533" s="98" t="s">
        <v>1070</v>
      </c>
      <c r="S533" s="36">
        <f t="shared" si="27"/>
        <v>70564</v>
      </c>
      <c r="T533" s="37"/>
      <c r="U533" s="38">
        <f t="shared" si="28"/>
        <v>59800</v>
      </c>
      <c r="V533" s="39"/>
    </row>
    <row r="534" spans="1:22" x14ac:dyDescent="0.2">
      <c r="A534" s="84" t="s">
        <v>113</v>
      </c>
      <c r="B534" s="85">
        <v>2893</v>
      </c>
      <c r="C534" s="113" t="s">
        <v>1071</v>
      </c>
      <c r="D534" s="111" t="s">
        <v>933</v>
      </c>
      <c r="E534" s="117">
        <v>1</v>
      </c>
      <c r="F534" s="89" t="s">
        <v>24</v>
      </c>
      <c r="G534" s="90">
        <v>42846</v>
      </c>
      <c r="H534" s="101" t="s">
        <v>120</v>
      </c>
      <c r="I534" s="116" t="s">
        <v>1072</v>
      </c>
      <c r="J534" s="102">
        <v>4</v>
      </c>
      <c r="K534" s="102">
        <v>9.5</v>
      </c>
      <c r="L534" s="125">
        <v>3300</v>
      </c>
      <c r="M534" s="95">
        <f t="shared" si="29"/>
        <v>3894</v>
      </c>
      <c r="N534" s="128"/>
      <c r="O534" s="102"/>
      <c r="P534" s="118" t="s">
        <v>125</v>
      </c>
      <c r="Q534" s="97"/>
      <c r="R534" s="98" t="s">
        <v>1073</v>
      </c>
      <c r="S534" s="36">
        <f t="shared" si="27"/>
        <v>3894</v>
      </c>
      <c r="T534" s="37"/>
      <c r="U534" s="38">
        <f t="shared" si="28"/>
        <v>3300</v>
      </c>
      <c r="V534" s="39"/>
    </row>
    <row r="535" spans="1:22" x14ac:dyDescent="0.2">
      <c r="A535" s="84" t="s">
        <v>113</v>
      </c>
      <c r="B535" s="85">
        <v>2894</v>
      </c>
      <c r="C535" s="86" t="s">
        <v>129</v>
      </c>
      <c r="D535" s="111" t="s">
        <v>1074</v>
      </c>
      <c r="E535" s="117">
        <v>2</v>
      </c>
      <c r="F535" s="112" t="s">
        <v>24</v>
      </c>
      <c r="G535" s="90">
        <v>42846</v>
      </c>
      <c r="H535" s="101"/>
      <c r="I535" s="92"/>
      <c r="J535" s="102">
        <v>3.5</v>
      </c>
      <c r="K535" s="102"/>
      <c r="L535" s="125">
        <v>2250</v>
      </c>
      <c r="M535" s="95">
        <f t="shared" si="29"/>
        <v>2655</v>
      </c>
      <c r="N535" s="128" t="s">
        <v>121</v>
      </c>
      <c r="O535" s="96">
        <v>291</v>
      </c>
      <c r="P535" s="83" t="s">
        <v>26</v>
      </c>
      <c r="Q535" s="97" t="s">
        <v>503</v>
      </c>
      <c r="R535" s="98"/>
      <c r="S535" s="36">
        <f t="shared" si="27"/>
        <v>5310</v>
      </c>
      <c r="T535" s="37"/>
      <c r="U535" s="38">
        <f t="shared" si="28"/>
        <v>4500</v>
      </c>
      <c r="V535" s="39"/>
    </row>
    <row r="536" spans="1:22" x14ac:dyDescent="0.2">
      <c r="A536" s="84" t="s">
        <v>113</v>
      </c>
      <c r="B536" s="85">
        <v>2895</v>
      </c>
      <c r="C536" s="113" t="s">
        <v>376</v>
      </c>
      <c r="D536" s="113" t="s">
        <v>377</v>
      </c>
      <c r="E536" s="117">
        <v>2</v>
      </c>
      <c r="F536" s="89" t="s">
        <v>378</v>
      </c>
      <c r="G536" s="90">
        <v>42846</v>
      </c>
      <c r="H536" s="86"/>
      <c r="I536" s="92"/>
      <c r="J536" s="102"/>
      <c r="K536" s="102"/>
      <c r="L536" s="115">
        <v>1888</v>
      </c>
      <c r="M536" s="95">
        <f>L536*1.18</f>
        <v>2227.8399999999997</v>
      </c>
      <c r="N536" s="128" t="s">
        <v>121</v>
      </c>
      <c r="O536" s="96">
        <v>292</v>
      </c>
      <c r="P536" s="83" t="s">
        <v>26</v>
      </c>
      <c r="Q536" s="97" t="s">
        <v>503</v>
      </c>
      <c r="R536" s="98"/>
      <c r="S536" s="36">
        <f t="shared" si="27"/>
        <v>4455.6799999999994</v>
      </c>
      <c r="T536" s="37"/>
      <c r="U536" s="38">
        <f t="shared" si="28"/>
        <v>3775.9999999999995</v>
      </c>
      <c r="V536" s="39"/>
    </row>
    <row r="537" spans="1:22" x14ac:dyDescent="0.2">
      <c r="A537" s="72"/>
      <c r="B537" s="73">
        <v>2896</v>
      </c>
      <c r="C537" s="131" t="s">
        <v>306</v>
      </c>
      <c r="D537" s="145" t="s">
        <v>1075</v>
      </c>
      <c r="E537" s="146"/>
      <c r="F537" s="164" t="s">
        <v>24</v>
      </c>
      <c r="G537" s="148">
        <v>42846</v>
      </c>
      <c r="H537" s="149" t="s">
        <v>1076</v>
      </c>
      <c r="I537" s="150" t="s">
        <v>1077</v>
      </c>
      <c r="J537" s="151">
        <v>0.8</v>
      </c>
      <c r="K537" s="81">
        <v>1.536</v>
      </c>
      <c r="L537" s="152">
        <v>318.5</v>
      </c>
      <c r="M537" s="82">
        <f t="shared" ref="M537" si="30">L537*1.18</f>
        <v>375.83</v>
      </c>
      <c r="N537" s="48"/>
      <c r="O537" s="96"/>
      <c r="P537" s="83" t="s">
        <v>26</v>
      </c>
      <c r="Q537" s="136" t="s">
        <v>456</v>
      </c>
      <c r="R537" s="98"/>
      <c r="S537" s="36">
        <f t="shared" si="27"/>
        <v>0</v>
      </c>
      <c r="T537" s="37"/>
      <c r="U537" s="38">
        <f t="shared" si="28"/>
        <v>0</v>
      </c>
      <c r="V537" s="39"/>
    </row>
    <row r="538" spans="1:22" x14ac:dyDescent="0.2">
      <c r="A538" s="84" t="s">
        <v>113</v>
      </c>
      <c r="B538" s="85">
        <v>2897</v>
      </c>
      <c r="C538" s="86" t="s">
        <v>147</v>
      </c>
      <c r="D538" s="111" t="s">
        <v>1078</v>
      </c>
      <c r="E538" s="117">
        <v>2</v>
      </c>
      <c r="F538" s="112" t="s">
        <v>24</v>
      </c>
      <c r="G538" s="90">
        <v>42846</v>
      </c>
      <c r="H538" s="107" t="s">
        <v>116</v>
      </c>
      <c r="I538" s="92" t="s">
        <v>1079</v>
      </c>
      <c r="J538" s="102">
        <v>0.3</v>
      </c>
      <c r="K538" s="102">
        <v>0.2</v>
      </c>
      <c r="L538" s="125">
        <v>200</v>
      </c>
      <c r="M538" s="95">
        <f t="shared" si="29"/>
        <v>236</v>
      </c>
      <c r="N538" s="70"/>
      <c r="O538" s="96">
        <v>319</v>
      </c>
      <c r="P538" s="83" t="s">
        <v>26</v>
      </c>
      <c r="Q538" s="97" t="s">
        <v>589</v>
      </c>
      <c r="R538" s="98"/>
      <c r="S538" s="36">
        <f t="shared" si="27"/>
        <v>472</v>
      </c>
      <c r="T538" s="37"/>
      <c r="U538" s="38">
        <f t="shared" si="28"/>
        <v>400</v>
      </c>
      <c r="V538" s="39"/>
    </row>
    <row r="539" spans="1:22" x14ac:dyDescent="0.2">
      <c r="A539" s="84" t="s">
        <v>113</v>
      </c>
      <c r="B539" s="85">
        <v>2898</v>
      </c>
      <c r="C539" s="187" t="s">
        <v>147</v>
      </c>
      <c r="D539" s="87" t="s">
        <v>1080</v>
      </c>
      <c r="E539" s="88">
        <v>11</v>
      </c>
      <c r="F539" s="89" t="s">
        <v>24</v>
      </c>
      <c r="G539" s="90">
        <v>42846</v>
      </c>
      <c r="H539" s="113" t="s">
        <v>1081</v>
      </c>
      <c r="I539" s="116" t="s">
        <v>1082</v>
      </c>
      <c r="J539" s="102">
        <v>3</v>
      </c>
      <c r="K539" s="102">
        <v>0.62</v>
      </c>
      <c r="L539" s="94">
        <v>1940</v>
      </c>
      <c r="M539" s="95">
        <f>L539*1.18</f>
        <v>2289.1999999999998</v>
      </c>
      <c r="N539" s="70"/>
      <c r="O539" s="96">
        <v>373</v>
      </c>
      <c r="P539" s="83" t="s">
        <v>26</v>
      </c>
      <c r="Q539" s="97" t="s">
        <v>819</v>
      </c>
      <c r="R539" s="98"/>
      <c r="S539" s="36">
        <f t="shared" si="27"/>
        <v>25181.199999999997</v>
      </c>
      <c r="T539" s="37"/>
      <c r="U539" s="38">
        <f t="shared" si="28"/>
        <v>21340</v>
      </c>
      <c r="V539" s="39"/>
    </row>
    <row r="540" spans="1:22" x14ac:dyDescent="0.2">
      <c r="A540" s="84" t="s">
        <v>113</v>
      </c>
      <c r="B540" s="85">
        <v>2899</v>
      </c>
      <c r="C540" s="86" t="s">
        <v>147</v>
      </c>
      <c r="D540" s="111" t="s">
        <v>1083</v>
      </c>
      <c r="E540" s="117">
        <v>10</v>
      </c>
      <c r="F540" s="89" t="s">
        <v>24</v>
      </c>
      <c r="G540" s="90">
        <v>42846</v>
      </c>
      <c r="H540" s="101" t="s">
        <v>1084</v>
      </c>
      <c r="I540" s="116" t="s">
        <v>1085</v>
      </c>
      <c r="J540" s="102">
        <v>10</v>
      </c>
      <c r="K540" s="102">
        <v>12</v>
      </c>
      <c r="L540" s="125">
        <v>7000</v>
      </c>
      <c r="M540" s="95">
        <f t="shared" si="29"/>
        <v>8260</v>
      </c>
      <c r="N540" s="70"/>
      <c r="O540" s="96">
        <v>373</v>
      </c>
      <c r="P540" s="83" t="s">
        <v>26</v>
      </c>
      <c r="Q540" s="97" t="s">
        <v>819</v>
      </c>
      <c r="R540" s="98"/>
      <c r="S540" s="36">
        <f t="shared" ref="S540:S603" si="31">M540*E540</f>
        <v>82600</v>
      </c>
      <c r="T540" s="37"/>
      <c r="U540" s="38">
        <f t="shared" si="28"/>
        <v>70000</v>
      </c>
      <c r="V540" s="39"/>
    </row>
    <row r="541" spans="1:22" x14ac:dyDescent="0.2">
      <c r="A541" s="84" t="s">
        <v>113</v>
      </c>
      <c r="B541" s="85">
        <v>2900</v>
      </c>
      <c r="C541" s="161" t="s">
        <v>147</v>
      </c>
      <c r="D541" s="87" t="s">
        <v>1086</v>
      </c>
      <c r="E541" s="100">
        <v>5</v>
      </c>
      <c r="F541" s="89" t="s">
        <v>24</v>
      </c>
      <c r="G541" s="90">
        <v>42846</v>
      </c>
      <c r="H541" s="86" t="s">
        <v>1087</v>
      </c>
      <c r="I541" s="92" t="s">
        <v>1088</v>
      </c>
      <c r="J541" s="102">
        <v>8</v>
      </c>
      <c r="K541" s="102">
        <v>11.7</v>
      </c>
      <c r="L541" s="144">
        <v>5730</v>
      </c>
      <c r="M541" s="95">
        <f>L541*1.18</f>
        <v>6761.4</v>
      </c>
      <c r="N541" s="104"/>
      <c r="O541" s="96">
        <v>373</v>
      </c>
      <c r="P541" s="83" t="s">
        <v>26</v>
      </c>
      <c r="Q541" s="97" t="s">
        <v>644</v>
      </c>
      <c r="R541" s="98"/>
      <c r="S541" s="36">
        <f t="shared" si="31"/>
        <v>33807</v>
      </c>
      <c r="T541" s="37"/>
      <c r="U541" s="38">
        <f t="shared" si="28"/>
        <v>28650</v>
      </c>
      <c r="V541" s="39"/>
    </row>
    <row r="542" spans="1:22" x14ac:dyDescent="0.2">
      <c r="A542" s="84" t="s">
        <v>113</v>
      </c>
      <c r="B542" s="85">
        <v>2901</v>
      </c>
      <c r="C542" s="87" t="s">
        <v>147</v>
      </c>
      <c r="D542" s="87" t="s">
        <v>1089</v>
      </c>
      <c r="E542" s="100">
        <v>10</v>
      </c>
      <c r="F542" s="89" t="s">
        <v>24</v>
      </c>
      <c r="G542" s="90">
        <v>42846</v>
      </c>
      <c r="H542" s="86" t="s">
        <v>1090</v>
      </c>
      <c r="I542" s="92" t="s">
        <v>1091</v>
      </c>
      <c r="J542" s="102">
        <v>9</v>
      </c>
      <c r="K542" s="102">
        <v>5.8</v>
      </c>
      <c r="L542" s="144">
        <v>6000</v>
      </c>
      <c r="M542" s="95">
        <f>L542*1.18</f>
        <v>7080</v>
      </c>
      <c r="N542" s="70"/>
      <c r="O542" s="96">
        <v>373</v>
      </c>
      <c r="P542" s="83" t="s">
        <v>26</v>
      </c>
      <c r="Q542" s="97" t="s">
        <v>819</v>
      </c>
      <c r="R542" s="98"/>
      <c r="S542" s="36">
        <f t="shared" si="31"/>
        <v>70800</v>
      </c>
      <c r="T542" s="37"/>
      <c r="U542" s="38">
        <f t="shared" si="28"/>
        <v>60000</v>
      </c>
      <c r="V542" s="39"/>
    </row>
    <row r="543" spans="1:22" x14ac:dyDescent="0.2">
      <c r="A543" s="84" t="s">
        <v>113</v>
      </c>
      <c r="B543" s="85">
        <v>2902</v>
      </c>
      <c r="C543" s="113" t="s">
        <v>301</v>
      </c>
      <c r="D543" s="111" t="s">
        <v>1092</v>
      </c>
      <c r="E543" s="117">
        <v>1</v>
      </c>
      <c r="F543" s="89" t="s">
        <v>24</v>
      </c>
      <c r="G543" s="90">
        <v>42846</v>
      </c>
      <c r="H543" s="91" t="s">
        <v>116</v>
      </c>
      <c r="I543" s="116" t="s">
        <v>1093</v>
      </c>
      <c r="J543" s="102">
        <v>1</v>
      </c>
      <c r="K543" s="102">
        <v>44.5</v>
      </c>
      <c r="L543" s="125">
        <v>3700</v>
      </c>
      <c r="M543" s="95">
        <f t="shared" si="29"/>
        <v>4366</v>
      </c>
      <c r="N543" s="70"/>
      <c r="O543" s="96">
        <v>297</v>
      </c>
      <c r="P543" s="83" t="s">
        <v>26</v>
      </c>
      <c r="Q543" s="97" t="s">
        <v>1094</v>
      </c>
      <c r="R543" s="98"/>
      <c r="S543" s="36">
        <f t="shared" si="31"/>
        <v>4366</v>
      </c>
      <c r="T543" s="37"/>
      <c r="U543" s="38">
        <f t="shared" si="28"/>
        <v>3700</v>
      </c>
      <c r="V543" s="39"/>
    </row>
    <row r="544" spans="1:22" x14ac:dyDescent="0.2">
      <c r="A544" s="84" t="s">
        <v>113</v>
      </c>
      <c r="B544" s="85">
        <v>2903</v>
      </c>
      <c r="C544" s="113" t="s">
        <v>206</v>
      </c>
      <c r="D544" s="111" t="s">
        <v>1095</v>
      </c>
      <c r="E544" s="117">
        <v>1</v>
      </c>
      <c r="F544" s="112" t="s">
        <v>24</v>
      </c>
      <c r="G544" s="90">
        <v>42849</v>
      </c>
      <c r="H544" s="91" t="s">
        <v>116</v>
      </c>
      <c r="I544" s="116" t="s">
        <v>1096</v>
      </c>
      <c r="J544" s="102" t="s">
        <v>651</v>
      </c>
      <c r="K544" s="102">
        <v>16</v>
      </c>
      <c r="L544" s="125">
        <v>1100</v>
      </c>
      <c r="M544" s="95">
        <f t="shared" si="29"/>
        <v>1298</v>
      </c>
      <c r="N544" s="70"/>
      <c r="O544" s="96">
        <v>299</v>
      </c>
      <c r="P544" s="83" t="s">
        <v>26</v>
      </c>
      <c r="Q544" s="97" t="s">
        <v>644</v>
      </c>
      <c r="R544" s="183" t="s">
        <v>1097</v>
      </c>
      <c r="S544" s="36">
        <f t="shared" si="31"/>
        <v>1298</v>
      </c>
      <c r="T544" s="37"/>
      <c r="U544" s="38">
        <f t="shared" si="28"/>
        <v>1100</v>
      </c>
      <c r="V544" s="39"/>
    </row>
    <row r="545" spans="1:22" x14ac:dyDescent="0.2">
      <c r="A545" s="84" t="s">
        <v>113</v>
      </c>
      <c r="B545" s="85">
        <v>2904</v>
      </c>
      <c r="C545" s="113" t="s">
        <v>1098</v>
      </c>
      <c r="D545" s="113" t="s">
        <v>377</v>
      </c>
      <c r="E545" s="117">
        <v>3</v>
      </c>
      <c r="F545" s="89" t="s">
        <v>378</v>
      </c>
      <c r="G545" s="90">
        <v>42849</v>
      </c>
      <c r="H545" s="101"/>
      <c r="I545" s="92"/>
      <c r="J545" s="102"/>
      <c r="K545" s="102"/>
      <c r="L545" s="125">
        <v>1888</v>
      </c>
      <c r="M545" s="95">
        <f t="shared" si="29"/>
        <v>2227.8399999999997</v>
      </c>
      <c r="N545" s="128" t="s">
        <v>121</v>
      </c>
      <c r="O545" s="96">
        <v>295</v>
      </c>
      <c r="P545" s="83" t="s">
        <v>26</v>
      </c>
      <c r="Q545" s="97" t="s">
        <v>503</v>
      </c>
      <c r="R545" s="98" t="s">
        <v>1099</v>
      </c>
      <c r="S545" s="36">
        <f t="shared" si="31"/>
        <v>6683.5199999999986</v>
      </c>
      <c r="T545" s="37"/>
      <c r="U545" s="38">
        <f t="shared" si="28"/>
        <v>5663.9999999999991</v>
      </c>
      <c r="V545" s="39"/>
    </row>
    <row r="546" spans="1:22" x14ac:dyDescent="0.2">
      <c r="A546" s="84" t="s">
        <v>113</v>
      </c>
      <c r="B546" s="85">
        <v>2905</v>
      </c>
      <c r="C546" s="87" t="s">
        <v>147</v>
      </c>
      <c r="D546" s="111" t="s">
        <v>933</v>
      </c>
      <c r="E546" s="117">
        <v>2</v>
      </c>
      <c r="F546" s="89" t="s">
        <v>24</v>
      </c>
      <c r="G546" s="90">
        <v>42849</v>
      </c>
      <c r="H546" s="101" t="s">
        <v>120</v>
      </c>
      <c r="I546" s="92" t="s">
        <v>1100</v>
      </c>
      <c r="J546" s="102">
        <v>3.5</v>
      </c>
      <c r="K546" s="102" t="s">
        <v>1101</v>
      </c>
      <c r="L546" s="125">
        <v>2400</v>
      </c>
      <c r="M546" s="95">
        <f t="shared" si="29"/>
        <v>2832</v>
      </c>
      <c r="N546" s="70"/>
      <c r="O546" s="96">
        <v>373</v>
      </c>
      <c r="P546" s="83" t="s">
        <v>26</v>
      </c>
      <c r="Q546" s="97" t="s">
        <v>819</v>
      </c>
      <c r="R546" s="98"/>
      <c r="S546" s="36">
        <f t="shared" si="31"/>
        <v>5664</v>
      </c>
      <c r="T546" s="37"/>
      <c r="U546" s="38">
        <f t="shared" si="28"/>
        <v>4800</v>
      </c>
      <c r="V546" s="39"/>
    </row>
    <row r="547" spans="1:22" x14ac:dyDescent="0.2">
      <c r="A547" s="84" t="s">
        <v>113</v>
      </c>
      <c r="B547" s="85">
        <v>2906</v>
      </c>
      <c r="C547" s="113" t="s">
        <v>504</v>
      </c>
      <c r="D547" s="111" t="s">
        <v>1102</v>
      </c>
      <c r="E547" s="117">
        <v>6</v>
      </c>
      <c r="F547" s="112" t="s">
        <v>24</v>
      </c>
      <c r="G547" s="90">
        <v>42849</v>
      </c>
      <c r="H547" s="91" t="s">
        <v>116</v>
      </c>
      <c r="I547" s="92"/>
      <c r="J547" s="102">
        <v>1</v>
      </c>
      <c r="K547" s="102"/>
      <c r="L547" s="125">
        <v>750</v>
      </c>
      <c r="M547" s="95">
        <f t="shared" si="29"/>
        <v>885</v>
      </c>
      <c r="N547" s="128" t="s">
        <v>121</v>
      </c>
      <c r="O547" s="96">
        <v>382</v>
      </c>
      <c r="P547" s="83" t="s">
        <v>26</v>
      </c>
      <c r="Q547" s="97" t="s">
        <v>1103</v>
      </c>
      <c r="R547" s="98"/>
      <c r="S547" s="36">
        <f t="shared" si="31"/>
        <v>5310</v>
      </c>
      <c r="T547" s="37"/>
      <c r="U547" s="38">
        <f t="shared" si="28"/>
        <v>4500</v>
      </c>
      <c r="V547" s="39"/>
    </row>
    <row r="548" spans="1:22" x14ac:dyDescent="0.2">
      <c r="A548" s="84" t="s">
        <v>113</v>
      </c>
      <c r="B548" s="85">
        <v>2907</v>
      </c>
      <c r="C548" s="113" t="s">
        <v>1104</v>
      </c>
      <c r="D548" s="111" t="s">
        <v>1105</v>
      </c>
      <c r="E548" s="117"/>
      <c r="F548" s="89" t="s">
        <v>24</v>
      </c>
      <c r="G548" s="90">
        <v>42850</v>
      </c>
      <c r="H548" s="101" t="s">
        <v>120</v>
      </c>
      <c r="I548" s="92"/>
      <c r="J548" s="102"/>
      <c r="K548" s="102"/>
      <c r="L548" s="125">
        <v>55</v>
      </c>
      <c r="M548" s="95">
        <f t="shared" si="29"/>
        <v>64.899999999999991</v>
      </c>
      <c r="N548" s="128"/>
      <c r="O548" s="96"/>
      <c r="P548" s="83" t="s">
        <v>26</v>
      </c>
      <c r="Q548" s="97" t="s">
        <v>918</v>
      </c>
      <c r="R548" s="98"/>
      <c r="S548" s="36">
        <f t="shared" si="31"/>
        <v>0</v>
      </c>
      <c r="T548" s="37"/>
      <c r="U548" s="38">
        <f t="shared" si="28"/>
        <v>0</v>
      </c>
      <c r="V548" s="39"/>
    </row>
    <row r="549" spans="1:22" x14ac:dyDescent="0.2">
      <c r="A549" s="84" t="s">
        <v>113</v>
      </c>
      <c r="B549" s="85">
        <v>2908</v>
      </c>
      <c r="C549" s="113" t="s">
        <v>1098</v>
      </c>
      <c r="D549" s="111" t="s">
        <v>1105</v>
      </c>
      <c r="E549" s="117">
        <v>1000</v>
      </c>
      <c r="F549" s="89" t="s">
        <v>24</v>
      </c>
      <c r="G549" s="90">
        <v>42850</v>
      </c>
      <c r="H549" s="101" t="s">
        <v>120</v>
      </c>
      <c r="I549" s="92"/>
      <c r="J549" s="102"/>
      <c r="K549" s="102"/>
      <c r="L549" s="125">
        <v>42</v>
      </c>
      <c r="M549" s="95">
        <f t="shared" si="29"/>
        <v>49.559999999999995</v>
      </c>
      <c r="N549" s="128"/>
      <c r="O549" s="102"/>
      <c r="P549" s="118"/>
      <c r="Q549" s="97"/>
      <c r="R549" s="98"/>
      <c r="S549" s="36">
        <f t="shared" si="31"/>
        <v>49559.999999999993</v>
      </c>
      <c r="T549" s="37"/>
      <c r="U549" s="38">
        <f t="shared" ref="U549:U612" si="32">S549/1.18</f>
        <v>41999.999999999993</v>
      </c>
      <c r="V549" s="39"/>
    </row>
    <row r="550" spans="1:22" x14ac:dyDescent="0.2">
      <c r="A550" s="84" t="s">
        <v>113</v>
      </c>
      <c r="B550" s="85">
        <v>2909</v>
      </c>
      <c r="C550" s="113" t="s">
        <v>1098</v>
      </c>
      <c r="D550" s="113" t="s">
        <v>1106</v>
      </c>
      <c r="E550" s="117">
        <v>100</v>
      </c>
      <c r="F550" s="112" t="s">
        <v>24</v>
      </c>
      <c r="G550" s="90">
        <v>42850</v>
      </c>
      <c r="H550" s="91" t="s">
        <v>116</v>
      </c>
      <c r="I550" s="92"/>
      <c r="J550" s="102"/>
      <c r="K550" s="102"/>
      <c r="L550" s="125">
        <v>42</v>
      </c>
      <c r="M550" s="95">
        <f t="shared" si="29"/>
        <v>49.559999999999995</v>
      </c>
      <c r="N550" s="128"/>
      <c r="O550" s="102"/>
      <c r="P550" s="118"/>
      <c r="Q550" s="97"/>
      <c r="R550" s="98"/>
      <c r="S550" s="36">
        <f t="shared" si="31"/>
        <v>4955.9999999999991</v>
      </c>
      <c r="T550" s="37"/>
      <c r="U550" s="38">
        <f t="shared" si="32"/>
        <v>4199.9999999999991</v>
      </c>
      <c r="V550" s="39"/>
    </row>
    <row r="551" spans="1:22" x14ac:dyDescent="0.2">
      <c r="A551" s="84" t="s">
        <v>1107</v>
      </c>
      <c r="B551" s="85">
        <v>2910</v>
      </c>
      <c r="C551" s="113" t="s">
        <v>1108</v>
      </c>
      <c r="D551" s="113" t="s">
        <v>719</v>
      </c>
      <c r="E551" s="117"/>
      <c r="F551" s="89" t="s">
        <v>24</v>
      </c>
      <c r="G551" s="90">
        <v>42850</v>
      </c>
      <c r="H551" s="101"/>
      <c r="I551" s="92"/>
      <c r="J551" s="102"/>
      <c r="K551" s="102"/>
      <c r="L551" s="125">
        <v>295</v>
      </c>
      <c r="M551" s="95">
        <f t="shared" si="29"/>
        <v>348.09999999999997</v>
      </c>
      <c r="N551" s="128"/>
      <c r="O551" s="102"/>
      <c r="P551" s="118"/>
      <c r="Q551" s="97"/>
      <c r="R551" s="98"/>
      <c r="S551" s="36">
        <f t="shared" si="31"/>
        <v>0</v>
      </c>
      <c r="T551" s="37"/>
      <c r="U551" s="38">
        <f t="shared" si="32"/>
        <v>0</v>
      </c>
      <c r="V551" s="39"/>
    </row>
    <row r="552" spans="1:22" x14ac:dyDescent="0.2">
      <c r="A552" s="84" t="s">
        <v>113</v>
      </c>
      <c r="B552" s="85">
        <v>2911</v>
      </c>
      <c r="C552" s="113" t="s">
        <v>1109</v>
      </c>
      <c r="D552" s="111" t="s">
        <v>1110</v>
      </c>
      <c r="E552" s="117">
        <v>1</v>
      </c>
      <c r="F552" s="89" t="s">
        <v>24</v>
      </c>
      <c r="G552" s="90">
        <v>42850</v>
      </c>
      <c r="H552" s="101" t="s">
        <v>1111</v>
      </c>
      <c r="I552" s="92"/>
      <c r="J552" s="102"/>
      <c r="K552" s="102"/>
      <c r="L552" s="125">
        <v>110160</v>
      </c>
      <c r="M552" s="95">
        <f t="shared" si="29"/>
        <v>129988.79999999999</v>
      </c>
      <c r="N552" s="70"/>
      <c r="O552" s="96">
        <v>304</v>
      </c>
      <c r="P552" s="83" t="s">
        <v>26</v>
      </c>
      <c r="Q552" s="97" t="s">
        <v>714</v>
      </c>
      <c r="R552" s="98"/>
      <c r="S552" s="36">
        <f t="shared" si="31"/>
        <v>129988.79999999999</v>
      </c>
      <c r="T552" s="37"/>
      <c r="U552" s="38">
        <f t="shared" si="32"/>
        <v>110160</v>
      </c>
      <c r="V552" s="39"/>
    </row>
    <row r="553" spans="1:22" x14ac:dyDescent="0.2">
      <c r="A553" s="84" t="s">
        <v>113</v>
      </c>
      <c r="B553" s="85">
        <v>2912</v>
      </c>
      <c r="C553" s="113" t="s">
        <v>22</v>
      </c>
      <c r="D553" s="111" t="s">
        <v>1112</v>
      </c>
      <c r="E553" s="117">
        <v>5</v>
      </c>
      <c r="F553" s="112" t="s">
        <v>24</v>
      </c>
      <c r="G553" s="90">
        <v>42851</v>
      </c>
      <c r="H553" s="101" t="s">
        <v>1113</v>
      </c>
      <c r="I553" s="116" t="s">
        <v>1114</v>
      </c>
      <c r="J553" s="102"/>
      <c r="K553" s="102">
        <v>14</v>
      </c>
      <c r="L553" s="125">
        <v>4230</v>
      </c>
      <c r="M553" s="95">
        <f t="shared" si="29"/>
        <v>4991.3999999999996</v>
      </c>
      <c r="N553" s="70"/>
      <c r="O553" s="96">
        <v>305</v>
      </c>
      <c r="P553" s="83" t="s">
        <v>26</v>
      </c>
      <c r="Q553" s="97" t="s">
        <v>589</v>
      </c>
      <c r="R553" s="98" t="s">
        <v>1115</v>
      </c>
      <c r="S553" s="36">
        <f t="shared" si="31"/>
        <v>24957</v>
      </c>
      <c r="T553" s="37"/>
      <c r="U553" s="38">
        <f t="shared" si="32"/>
        <v>21150</v>
      </c>
      <c r="V553" s="39"/>
    </row>
    <row r="554" spans="1:22" x14ac:dyDescent="0.2">
      <c r="A554" s="84" t="s">
        <v>113</v>
      </c>
      <c r="B554" s="85">
        <v>2913</v>
      </c>
      <c r="C554" s="113" t="s">
        <v>1116</v>
      </c>
      <c r="D554" s="111" t="s">
        <v>1117</v>
      </c>
      <c r="E554" s="117">
        <v>9</v>
      </c>
      <c r="F554" s="89" t="s">
        <v>24</v>
      </c>
      <c r="G554" s="90">
        <v>42851</v>
      </c>
      <c r="H554" s="101"/>
      <c r="I554" s="92" t="s">
        <v>146</v>
      </c>
      <c r="J554" s="102"/>
      <c r="K554" s="102"/>
      <c r="L554" s="125">
        <v>161</v>
      </c>
      <c r="M554" s="95">
        <f t="shared" si="29"/>
        <v>189.98</v>
      </c>
      <c r="N554" s="128" t="s">
        <v>121</v>
      </c>
      <c r="O554" s="102"/>
      <c r="P554" s="118"/>
      <c r="Q554" s="97"/>
      <c r="R554" s="98" t="s">
        <v>1118</v>
      </c>
      <c r="S554" s="36">
        <f t="shared" si="31"/>
        <v>1709.82</v>
      </c>
      <c r="T554" s="37"/>
      <c r="U554" s="38">
        <f t="shared" si="32"/>
        <v>1449</v>
      </c>
      <c r="V554" s="39"/>
    </row>
    <row r="555" spans="1:22" x14ac:dyDescent="0.2">
      <c r="A555" s="84" t="s">
        <v>113</v>
      </c>
      <c r="B555" s="85">
        <v>2914</v>
      </c>
      <c r="C555" s="113" t="s">
        <v>147</v>
      </c>
      <c r="D555" s="111" t="s">
        <v>524</v>
      </c>
      <c r="E555" s="117">
        <v>4</v>
      </c>
      <c r="F555" s="89" t="s">
        <v>378</v>
      </c>
      <c r="G555" s="90">
        <v>42851</v>
      </c>
      <c r="H555" s="101"/>
      <c r="I555" s="92"/>
      <c r="J555" s="102">
        <v>3.5</v>
      </c>
      <c r="K555" s="102"/>
      <c r="L555" s="125">
        <v>2250</v>
      </c>
      <c r="M555" s="95">
        <f t="shared" si="29"/>
        <v>2655</v>
      </c>
      <c r="N555" s="128" t="s">
        <v>121</v>
      </c>
      <c r="O555" s="96">
        <v>319</v>
      </c>
      <c r="P555" s="83" t="s">
        <v>26</v>
      </c>
      <c r="Q555" s="97" t="s">
        <v>589</v>
      </c>
      <c r="R555" s="98"/>
      <c r="S555" s="36">
        <f t="shared" si="31"/>
        <v>10620</v>
      </c>
      <c r="T555" s="37"/>
      <c r="U555" s="38">
        <f t="shared" si="32"/>
        <v>9000</v>
      </c>
      <c r="V555" s="39"/>
    </row>
    <row r="556" spans="1:22" x14ac:dyDescent="0.2">
      <c r="A556" s="84" t="s">
        <v>113</v>
      </c>
      <c r="B556" s="85">
        <v>2915</v>
      </c>
      <c r="C556" s="113" t="s">
        <v>147</v>
      </c>
      <c r="D556" s="111" t="s">
        <v>827</v>
      </c>
      <c r="E556" s="117">
        <v>1</v>
      </c>
      <c r="F556" s="112" t="s">
        <v>24</v>
      </c>
      <c r="G556" s="90">
        <v>42852</v>
      </c>
      <c r="H556" s="101"/>
      <c r="I556" s="92" t="s">
        <v>1119</v>
      </c>
      <c r="J556" s="102">
        <v>1.2</v>
      </c>
      <c r="K556" s="102">
        <v>0.8</v>
      </c>
      <c r="L556" s="125">
        <v>800</v>
      </c>
      <c r="M556" s="95">
        <f t="shared" si="29"/>
        <v>944</v>
      </c>
      <c r="N556" s="128"/>
      <c r="O556" s="96">
        <v>319</v>
      </c>
      <c r="P556" s="83" t="s">
        <v>26</v>
      </c>
      <c r="Q556" s="97" t="s">
        <v>589</v>
      </c>
      <c r="R556" s="98"/>
      <c r="S556" s="36">
        <f t="shared" si="31"/>
        <v>944</v>
      </c>
      <c r="T556" s="37"/>
      <c r="U556" s="38">
        <f t="shared" si="32"/>
        <v>800</v>
      </c>
      <c r="V556" s="39"/>
    </row>
    <row r="557" spans="1:22" x14ac:dyDescent="0.2">
      <c r="A557" s="84" t="s">
        <v>113</v>
      </c>
      <c r="B557" s="85">
        <v>2916</v>
      </c>
      <c r="C557" s="113" t="s">
        <v>1120</v>
      </c>
      <c r="D557" s="111" t="s">
        <v>1121</v>
      </c>
      <c r="E557" s="117">
        <v>10</v>
      </c>
      <c r="F557" s="89" t="s">
        <v>24</v>
      </c>
      <c r="G557" s="90">
        <v>42852</v>
      </c>
      <c r="H557" s="91" t="s">
        <v>116</v>
      </c>
      <c r="I557" s="92" t="s">
        <v>1122</v>
      </c>
      <c r="J557" s="102">
        <v>3.5</v>
      </c>
      <c r="K557" s="102" t="s">
        <v>1123</v>
      </c>
      <c r="L557" s="125">
        <v>2800</v>
      </c>
      <c r="M557" s="95">
        <f t="shared" si="29"/>
        <v>3304</v>
      </c>
      <c r="N557" s="70"/>
      <c r="O557" s="96">
        <v>326</v>
      </c>
      <c r="P557" s="83" t="s">
        <v>26</v>
      </c>
      <c r="Q557" s="97" t="s">
        <v>819</v>
      </c>
      <c r="R557" s="98"/>
      <c r="S557" s="36">
        <f t="shared" si="31"/>
        <v>33040</v>
      </c>
      <c r="T557" s="37"/>
      <c r="U557" s="38">
        <f t="shared" si="32"/>
        <v>28000</v>
      </c>
      <c r="V557" s="39"/>
    </row>
    <row r="558" spans="1:22" x14ac:dyDescent="0.2">
      <c r="A558" s="84" t="s">
        <v>113</v>
      </c>
      <c r="B558" s="85">
        <v>2917</v>
      </c>
      <c r="C558" s="113" t="s">
        <v>301</v>
      </c>
      <c r="D558" s="111" t="s">
        <v>1124</v>
      </c>
      <c r="E558" s="117">
        <v>1</v>
      </c>
      <c r="F558" s="89" t="s">
        <v>24</v>
      </c>
      <c r="G558" s="90">
        <v>42852</v>
      </c>
      <c r="H558" s="91" t="s">
        <v>116</v>
      </c>
      <c r="I558" s="92"/>
      <c r="J558" s="102">
        <v>1.5</v>
      </c>
      <c r="K558" s="102"/>
      <c r="L558" s="125">
        <v>950</v>
      </c>
      <c r="M558" s="95">
        <f t="shared" si="29"/>
        <v>1121</v>
      </c>
      <c r="N558" s="128" t="s">
        <v>121</v>
      </c>
      <c r="O558" s="96">
        <v>323</v>
      </c>
      <c r="P558" s="83" t="s">
        <v>26</v>
      </c>
      <c r="Q558" s="97" t="s">
        <v>589</v>
      </c>
      <c r="R558" s="98"/>
      <c r="S558" s="36">
        <f t="shared" si="31"/>
        <v>1121</v>
      </c>
      <c r="T558" s="37"/>
      <c r="U558" s="38">
        <f t="shared" si="32"/>
        <v>950</v>
      </c>
      <c r="V558" s="39"/>
    </row>
    <row r="559" spans="1:22" ht="25.5" x14ac:dyDescent="0.2">
      <c r="A559" s="84" t="s">
        <v>113</v>
      </c>
      <c r="B559" s="85">
        <v>2918</v>
      </c>
      <c r="C559" s="113" t="s">
        <v>301</v>
      </c>
      <c r="D559" s="111" t="s">
        <v>1125</v>
      </c>
      <c r="E559" s="117">
        <v>1</v>
      </c>
      <c r="F559" s="89" t="s">
        <v>378</v>
      </c>
      <c r="G559" s="90">
        <v>42852</v>
      </c>
      <c r="H559" s="101"/>
      <c r="I559" s="92" t="s">
        <v>146</v>
      </c>
      <c r="J559" s="102" t="s">
        <v>1126</v>
      </c>
      <c r="K559" s="102"/>
      <c r="L559" s="125">
        <v>4200</v>
      </c>
      <c r="M559" s="95">
        <f t="shared" si="29"/>
        <v>4956</v>
      </c>
      <c r="N559" s="128" t="s">
        <v>121</v>
      </c>
      <c r="O559" s="96">
        <v>323</v>
      </c>
      <c r="P559" s="83" t="s">
        <v>26</v>
      </c>
      <c r="Q559" s="97" t="s">
        <v>589</v>
      </c>
      <c r="R559" s="98"/>
      <c r="S559" s="36">
        <f t="shared" si="31"/>
        <v>4956</v>
      </c>
      <c r="T559" s="37"/>
      <c r="U559" s="38">
        <f t="shared" si="32"/>
        <v>4200</v>
      </c>
      <c r="V559" s="39"/>
    </row>
    <row r="560" spans="1:22" ht="25.5" x14ac:dyDescent="0.2">
      <c r="A560" s="84" t="s">
        <v>113</v>
      </c>
      <c r="B560" s="85">
        <v>2919</v>
      </c>
      <c r="C560" s="113" t="s">
        <v>301</v>
      </c>
      <c r="D560" s="111" t="s">
        <v>1127</v>
      </c>
      <c r="E560" s="117">
        <v>1</v>
      </c>
      <c r="F560" s="89" t="s">
        <v>378</v>
      </c>
      <c r="G560" s="90">
        <v>42852</v>
      </c>
      <c r="H560" s="101"/>
      <c r="I560" s="92" t="s">
        <v>146</v>
      </c>
      <c r="J560" s="102" t="s">
        <v>1128</v>
      </c>
      <c r="K560" s="102"/>
      <c r="L560" s="125">
        <v>540</v>
      </c>
      <c r="M560" s="95">
        <f t="shared" si="29"/>
        <v>637.19999999999993</v>
      </c>
      <c r="N560" s="128" t="s">
        <v>121</v>
      </c>
      <c r="O560" s="96">
        <v>323</v>
      </c>
      <c r="P560" s="83" t="s">
        <v>26</v>
      </c>
      <c r="Q560" s="97" t="s">
        <v>589</v>
      </c>
      <c r="R560" s="98"/>
      <c r="S560" s="36">
        <f t="shared" si="31"/>
        <v>637.19999999999993</v>
      </c>
      <c r="T560" s="37"/>
      <c r="U560" s="38">
        <f t="shared" si="32"/>
        <v>540</v>
      </c>
      <c r="V560" s="39"/>
    </row>
    <row r="561" spans="1:22" ht="25.5" x14ac:dyDescent="0.2">
      <c r="A561" s="84" t="s">
        <v>113</v>
      </c>
      <c r="B561" s="85">
        <v>2920</v>
      </c>
      <c r="C561" s="113" t="s">
        <v>301</v>
      </c>
      <c r="D561" s="111" t="s">
        <v>1129</v>
      </c>
      <c r="E561" s="117">
        <v>1</v>
      </c>
      <c r="F561" s="89" t="s">
        <v>378</v>
      </c>
      <c r="G561" s="90">
        <v>42852</v>
      </c>
      <c r="H561" s="101"/>
      <c r="I561" s="92" t="s">
        <v>146</v>
      </c>
      <c r="J561" s="102" t="s">
        <v>1130</v>
      </c>
      <c r="K561" s="102"/>
      <c r="L561" s="125">
        <v>1960</v>
      </c>
      <c r="M561" s="95">
        <f t="shared" si="29"/>
        <v>2312.7999999999997</v>
      </c>
      <c r="N561" s="128" t="s">
        <v>121</v>
      </c>
      <c r="O561" s="96">
        <v>323</v>
      </c>
      <c r="P561" s="83" t="s">
        <v>26</v>
      </c>
      <c r="Q561" s="97" t="s">
        <v>589</v>
      </c>
      <c r="R561" s="98"/>
      <c r="S561" s="36">
        <f t="shared" si="31"/>
        <v>2312.7999999999997</v>
      </c>
      <c r="T561" s="37"/>
      <c r="U561" s="38">
        <f t="shared" si="32"/>
        <v>1959.9999999999998</v>
      </c>
      <c r="V561" s="39"/>
    </row>
    <row r="562" spans="1:22" x14ac:dyDescent="0.2">
      <c r="A562" s="84" t="s">
        <v>113</v>
      </c>
      <c r="B562" s="85">
        <v>2921</v>
      </c>
      <c r="C562" s="113" t="s">
        <v>301</v>
      </c>
      <c r="D562" s="111" t="s">
        <v>1131</v>
      </c>
      <c r="E562" s="117">
        <v>1</v>
      </c>
      <c r="F562" s="89" t="s">
        <v>24</v>
      </c>
      <c r="G562" s="90">
        <v>42852</v>
      </c>
      <c r="H562" s="101"/>
      <c r="I562" s="116" t="s">
        <v>1096</v>
      </c>
      <c r="J562" s="102"/>
      <c r="K562" s="102"/>
      <c r="L562" s="125"/>
      <c r="M562" s="95">
        <f t="shared" si="29"/>
        <v>0</v>
      </c>
      <c r="N562" s="128"/>
      <c r="O562" s="102"/>
      <c r="P562" s="118"/>
      <c r="Q562" s="97"/>
      <c r="R562" s="98"/>
      <c r="S562" s="36">
        <f t="shared" si="31"/>
        <v>0</v>
      </c>
      <c r="T562" s="37"/>
      <c r="U562" s="38">
        <f t="shared" si="32"/>
        <v>0</v>
      </c>
      <c r="V562" s="39"/>
    </row>
    <row r="563" spans="1:22" ht="14.25" customHeight="1" x14ac:dyDescent="0.2">
      <c r="A563" s="84" t="s">
        <v>113</v>
      </c>
      <c r="B563" s="85">
        <v>2922</v>
      </c>
      <c r="C563" s="86" t="s">
        <v>915</v>
      </c>
      <c r="D563" s="111" t="s">
        <v>1132</v>
      </c>
      <c r="E563" s="117">
        <v>3</v>
      </c>
      <c r="F563" s="89" t="s">
        <v>378</v>
      </c>
      <c r="G563" s="90">
        <v>42852</v>
      </c>
      <c r="H563" s="101" t="s">
        <v>120</v>
      </c>
      <c r="I563" s="92" t="s">
        <v>146</v>
      </c>
      <c r="J563" s="102">
        <v>1.4</v>
      </c>
      <c r="K563" s="102"/>
      <c r="L563" s="125">
        <v>850</v>
      </c>
      <c r="M563" s="95">
        <f t="shared" si="29"/>
        <v>1003</v>
      </c>
      <c r="N563" s="128" t="s">
        <v>121</v>
      </c>
      <c r="O563" s="102"/>
      <c r="P563" s="118" t="s">
        <v>125</v>
      </c>
      <c r="Q563" s="97"/>
      <c r="R563" s="98"/>
      <c r="S563" s="36">
        <f t="shared" si="31"/>
        <v>3009</v>
      </c>
      <c r="T563" s="37"/>
      <c r="U563" s="38">
        <f t="shared" si="32"/>
        <v>2550</v>
      </c>
      <c r="V563" s="39"/>
    </row>
    <row r="564" spans="1:22" ht="12.75" customHeight="1" x14ac:dyDescent="0.2">
      <c r="A564" s="84" t="s">
        <v>113</v>
      </c>
      <c r="B564" s="85">
        <v>2923</v>
      </c>
      <c r="C564" s="86" t="s">
        <v>915</v>
      </c>
      <c r="D564" s="111" t="s">
        <v>1133</v>
      </c>
      <c r="E564" s="117">
        <v>20</v>
      </c>
      <c r="F564" s="89" t="s">
        <v>24</v>
      </c>
      <c r="G564" s="90">
        <v>42852</v>
      </c>
      <c r="H564" s="101"/>
      <c r="I564" s="92" t="s">
        <v>1134</v>
      </c>
      <c r="J564" s="102"/>
      <c r="K564" s="102"/>
      <c r="L564" s="125">
        <v>9500</v>
      </c>
      <c r="M564" s="95">
        <f t="shared" si="29"/>
        <v>11210</v>
      </c>
      <c r="N564" s="128"/>
      <c r="O564" s="102"/>
      <c r="P564" s="118"/>
      <c r="Q564" s="97"/>
      <c r="R564" s="98"/>
      <c r="S564" s="36">
        <f t="shared" si="31"/>
        <v>224200</v>
      </c>
      <c r="T564" s="37"/>
      <c r="U564" s="38">
        <f t="shared" si="32"/>
        <v>190000</v>
      </c>
      <c r="V564" s="39"/>
    </row>
    <row r="565" spans="1:22" ht="14.25" customHeight="1" x14ac:dyDescent="0.2">
      <c r="A565" s="84" t="s">
        <v>113</v>
      </c>
      <c r="B565" s="85">
        <v>2924</v>
      </c>
      <c r="C565" s="86" t="s">
        <v>915</v>
      </c>
      <c r="D565" s="111" t="s">
        <v>1135</v>
      </c>
      <c r="E565" s="117">
        <v>30</v>
      </c>
      <c r="F565" s="89" t="s">
        <v>24</v>
      </c>
      <c r="G565" s="90">
        <v>42852</v>
      </c>
      <c r="H565" s="101"/>
      <c r="I565" s="92" t="s">
        <v>1134</v>
      </c>
      <c r="J565" s="102"/>
      <c r="K565" s="102"/>
      <c r="L565" s="125">
        <v>14000</v>
      </c>
      <c r="M565" s="95">
        <f t="shared" si="29"/>
        <v>16520</v>
      </c>
      <c r="N565" s="128"/>
      <c r="O565" s="102"/>
      <c r="P565" s="118"/>
      <c r="Q565" s="97"/>
      <c r="R565" s="98"/>
      <c r="S565" s="36">
        <f t="shared" si="31"/>
        <v>495600</v>
      </c>
      <c r="T565" s="37"/>
      <c r="U565" s="38">
        <f t="shared" si="32"/>
        <v>420000</v>
      </c>
      <c r="V565" s="39"/>
    </row>
    <row r="566" spans="1:22" x14ac:dyDescent="0.2">
      <c r="A566" s="84" t="s">
        <v>113</v>
      </c>
      <c r="B566" s="85">
        <v>2925</v>
      </c>
      <c r="C566" s="113" t="s">
        <v>740</v>
      </c>
      <c r="D566" s="111" t="s">
        <v>1136</v>
      </c>
      <c r="E566" s="117">
        <v>1</v>
      </c>
      <c r="F566" s="89" t="s">
        <v>378</v>
      </c>
      <c r="G566" s="90">
        <v>42852</v>
      </c>
      <c r="H566" s="91" t="s">
        <v>116</v>
      </c>
      <c r="I566" s="116" t="s">
        <v>1137</v>
      </c>
      <c r="J566" s="102">
        <v>78</v>
      </c>
      <c r="K566" s="102">
        <v>44</v>
      </c>
      <c r="L566" s="125">
        <v>51860</v>
      </c>
      <c r="M566" s="95">
        <f t="shared" si="29"/>
        <v>61194.799999999996</v>
      </c>
      <c r="N566" s="128"/>
      <c r="O566" s="163">
        <v>324</v>
      </c>
      <c r="P566" s="129" t="s">
        <v>125</v>
      </c>
      <c r="Q566" s="97"/>
      <c r="R566" s="98"/>
      <c r="S566" s="36">
        <f t="shared" si="31"/>
        <v>61194.799999999996</v>
      </c>
      <c r="T566" s="37"/>
      <c r="U566" s="38">
        <f t="shared" si="32"/>
        <v>51860</v>
      </c>
      <c r="V566" s="39"/>
    </row>
    <row r="567" spans="1:22" x14ac:dyDescent="0.2">
      <c r="A567" s="84" t="s">
        <v>113</v>
      </c>
      <c r="B567" s="85">
        <v>2926</v>
      </c>
      <c r="C567" s="113" t="s">
        <v>740</v>
      </c>
      <c r="D567" s="111" t="s">
        <v>1138</v>
      </c>
      <c r="E567" s="117">
        <v>1</v>
      </c>
      <c r="F567" s="89" t="s">
        <v>378</v>
      </c>
      <c r="G567" s="90">
        <v>42852</v>
      </c>
      <c r="H567" s="91" t="s">
        <v>116</v>
      </c>
      <c r="I567" s="116" t="s">
        <v>1137</v>
      </c>
      <c r="J567" s="102">
        <v>80</v>
      </c>
      <c r="K567" s="102">
        <v>58.5</v>
      </c>
      <c r="L567" s="125">
        <v>53950</v>
      </c>
      <c r="M567" s="95">
        <f t="shared" si="29"/>
        <v>63661</v>
      </c>
      <c r="N567" s="128"/>
      <c r="O567" s="163">
        <v>324</v>
      </c>
      <c r="P567" s="129" t="s">
        <v>125</v>
      </c>
      <c r="Q567" s="97"/>
      <c r="R567" s="98"/>
      <c r="S567" s="36">
        <f t="shared" si="31"/>
        <v>63661</v>
      </c>
      <c r="T567" s="37"/>
      <c r="U567" s="38">
        <f t="shared" si="32"/>
        <v>53950</v>
      </c>
      <c r="V567" s="39"/>
    </row>
    <row r="568" spans="1:22" x14ac:dyDescent="0.2">
      <c r="A568" s="84" t="s">
        <v>1107</v>
      </c>
      <c r="B568" s="85">
        <v>2927</v>
      </c>
      <c r="C568" s="113" t="s">
        <v>1139</v>
      </c>
      <c r="D568" s="111" t="s">
        <v>1140</v>
      </c>
      <c r="E568" s="117">
        <v>1</v>
      </c>
      <c r="F568" s="89" t="s">
        <v>378</v>
      </c>
      <c r="G568" s="90">
        <v>42852</v>
      </c>
      <c r="H568" s="91"/>
      <c r="I568" s="116"/>
      <c r="J568" s="102"/>
      <c r="K568" s="102">
        <v>5700</v>
      </c>
      <c r="L568" s="125">
        <v>134180</v>
      </c>
      <c r="M568" s="95">
        <f t="shared" si="29"/>
        <v>158332.4</v>
      </c>
      <c r="N568" s="128"/>
      <c r="O568" s="96"/>
      <c r="P568" s="83" t="s">
        <v>26</v>
      </c>
      <c r="Q568" s="97" t="s">
        <v>1141</v>
      </c>
      <c r="R568" s="98"/>
      <c r="S568" s="36">
        <f t="shared" si="31"/>
        <v>158332.4</v>
      </c>
      <c r="T568" s="37"/>
      <c r="U568" s="38">
        <f t="shared" si="32"/>
        <v>134180</v>
      </c>
      <c r="V568" s="39"/>
    </row>
    <row r="569" spans="1:22" x14ac:dyDescent="0.2">
      <c r="A569" s="84" t="s">
        <v>113</v>
      </c>
      <c r="B569" s="85">
        <v>2928</v>
      </c>
      <c r="C569" s="113" t="s">
        <v>139</v>
      </c>
      <c r="D569" s="111" t="s">
        <v>1142</v>
      </c>
      <c r="E569" s="117">
        <v>1</v>
      </c>
      <c r="F569" s="89" t="s">
        <v>24</v>
      </c>
      <c r="G569" s="90">
        <v>42853</v>
      </c>
      <c r="H569" s="101"/>
      <c r="I569" s="92"/>
      <c r="J569" s="102">
        <v>1.2</v>
      </c>
      <c r="K569" s="102"/>
      <c r="L569" s="125">
        <v>900</v>
      </c>
      <c r="M569" s="95">
        <f t="shared" si="29"/>
        <v>1062</v>
      </c>
      <c r="N569" s="128" t="s">
        <v>121</v>
      </c>
      <c r="O569" s="163">
        <v>312</v>
      </c>
      <c r="P569" s="83" t="s">
        <v>26</v>
      </c>
      <c r="Q569" s="97" t="s">
        <v>1069</v>
      </c>
      <c r="R569" s="98"/>
      <c r="S569" s="36">
        <f t="shared" si="31"/>
        <v>1062</v>
      </c>
      <c r="T569" s="37"/>
      <c r="U569" s="38">
        <f t="shared" si="32"/>
        <v>900</v>
      </c>
      <c r="V569" s="39"/>
    </row>
    <row r="570" spans="1:22" x14ac:dyDescent="0.2">
      <c r="A570" s="84" t="s">
        <v>113</v>
      </c>
      <c r="B570" s="85">
        <v>2929</v>
      </c>
      <c r="C570" s="113" t="s">
        <v>139</v>
      </c>
      <c r="D570" s="111" t="s">
        <v>1143</v>
      </c>
      <c r="E570" s="117">
        <v>40</v>
      </c>
      <c r="F570" s="89" t="s">
        <v>378</v>
      </c>
      <c r="G570" s="90">
        <v>42853</v>
      </c>
      <c r="H570" s="91" t="s">
        <v>116</v>
      </c>
      <c r="I570" s="92" t="s">
        <v>510</v>
      </c>
      <c r="J570" s="102">
        <v>0.8</v>
      </c>
      <c r="K570" s="102">
        <v>1.2749999999999999</v>
      </c>
      <c r="L570" s="125">
        <v>600</v>
      </c>
      <c r="M570" s="95">
        <f t="shared" si="29"/>
        <v>708</v>
      </c>
      <c r="N570" s="128"/>
      <c r="O570" s="96">
        <v>327</v>
      </c>
      <c r="P570" s="83" t="s">
        <v>26</v>
      </c>
      <c r="Q570" s="97" t="s">
        <v>819</v>
      </c>
      <c r="R570" s="98" t="s">
        <v>142</v>
      </c>
      <c r="S570" s="36">
        <f t="shared" si="31"/>
        <v>28320</v>
      </c>
      <c r="T570" s="37"/>
      <c r="U570" s="38">
        <f t="shared" si="32"/>
        <v>24000</v>
      </c>
      <c r="V570" s="39"/>
    </row>
    <row r="571" spans="1:22" x14ac:dyDescent="0.2">
      <c r="A571" s="84" t="s">
        <v>113</v>
      </c>
      <c r="B571" s="85">
        <v>2930</v>
      </c>
      <c r="C571" s="113" t="s">
        <v>1144</v>
      </c>
      <c r="D571" s="111" t="s">
        <v>1145</v>
      </c>
      <c r="E571" s="117">
        <v>1</v>
      </c>
      <c r="F571" s="112" t="s">
        <v>24</v>
      </c>
      <c r="G571" s="90">
        <v>42853</v>
      </c>
      <c r="H571" s="101" t="s">
        <v>1146</v>
      </c>
      <c r="I571" s="92" t="s">
        <v>510</v>
      </c>
      <c r="J571" s="102"/>
      <c r="K571" s="102"/>
      <c r="L571" s="125">
        <v>90000</v>
      </c>
      <c r="M571" s="95">
        <f t="shared" si="29"/>
        <v>106200</v>
      </c>
      <c r="N571" s="128"/>
      <c r="O571" s="102"/>
      <c r="P571" s="118"/>
      <c r="Q571" s="97"/>
      <c r="R571" s="98" t="s">
        <v>1147</v>
      </c>
      <c r="S571" s="36">
        <f t="shared" si="31"/>
        <v>106200</v>
      </c>
      <c r="T571" s="37"/>
      <c r="U571" s="38">
        <f t="shared" si="32"/>
        <v>90000</v>
      </c>
      <c r="V571" s="39"/>
    </row>
    <row r="572" spans="1:22" x14ac:dyDescent="0.2">
      <c r="A572" s="84" t="s">
        <v>113</v>
      </c>
      <c r="B572" s="85">
        <v>2931</v>
      </c>
      <c r="C572" s="113" t="s">
        <v>1148</v>
      </c>
      <c r="D572" s="113" t="s">
        <v>1149</v>
      </c>
      <c r="E572" s="117">
        <v>1</v>
      </c>
      <c r="F572" s="89" t="s">
        <v>24</v>
      </c>
      <c r="G572" s="90">
        <v>42853</v>
      </c>
      <c r="H572" s="101"/>
      <c r="I572" s="92"/>
      <c r="J572" s="102"/>
      <c r="K572" s="102"/>
      <c r="L572" s="125">
        <v>1888</v>
      </c>
      <c r="M572" s="95">
        <f t="shared" si="29"/>
        <v>2227.8399999999997</v>
      </c>
      <c r="N572" s="128" t="s">
        <v>121</v>
      </c>
      <c r="O572" s="96">
        <v>325</v>
      </c>
      <c r="P572" s="83" t="s">
        <v>26</v>
      </c>
      <c r="Q572" s="97" t="s">
        <v>714</v>
      </c>
      <c r="R572" s="98"/>
      <c r="S572" s="36">
        <f t="shared" si="31"/>
        <v>2227.8399999999997</v>
      </c>
      <c r="T572" s="37"/>
      <c r="U572" s="38">
        <f t="shared" si="32"/>
        <v>1887.9999999999998</v>
      </c>
      <c r="V572" s="39"/>
    </row>
    <row r="573" spans="1:22" x14ac:dyDescent="0.2">
      <c r="A573" s="84" t="s">
        <v>113</v>
      </c>
      <c r="B573" s="85">
        <v>2932</v>
      </c>
      <c r="C573" s="113" t="s">
        <v>1150</v>
      </c>
      <c r="D573" s="111" t="s">
        <v>1151</v>
      </c>
      <c r="E573" s="117">
        <v>8</v>
      </c>
      <c r="F573" s="89" t="s">
        <v>24</v>
      </c>
      <c r="G573" s="90">
        <v>42853</v>
      </c>
      <c r="H573" s="91" t="s">
        <v>116</v>
      </c>
      <c r="I573" s="116" t="s">
        <v>1152</v>
      </c>
      <c r="J573" s="102">
        <v>1.5</v>
      </c>
      <c r="K573" s="102" t="s">
        <v>1153</v>
      </c>
      <c r="L573" s="125">
        <v>2300</v>
      </c>
      <c r="M573" s="95">
        <f t="shared" si="29"/>
        <v>2714</v>
      </c>
      <c r="N573" s="70"/>
      <c r="O573" s="96">
        <v>376</v>
      </c>
      <c r="P573" s="83" t="s">
        <v>26</v>
      </c>
      <c r="Q573" s="97" t="s">
        <v>714</v>
      </c>
      <c r="R573" s="98"/>
      <c r="S573" s="36">
        <f t="shared" si="31"/>
        <v>21712</v>
      </c>
      <c r="T573" s="37"/>
      <c r="U573" s="38">
        <f t="shared" si="32"/>
        <v>18400</v>
      </c>
      <c r="V573" s="39"/>
    </row>
    <row r="574" spans="1:22" x14ac:dyDescent="0.2">
      <c r="A574" s="84" t="s">
        <v>113</v>
      </c>
      <c r="B574" s="85">
        <v>2933</v>
      </c>
      <c r="C574" s="113" t="s">
        <v>1154</v>
      </c>
      <c r="D574" s="111" t="s">
        <v>471</v>
      </c>
      <c r="E574" s="117">
        <v>1</v>
      </c>
      <c r="F574" s="112" t="s">
        <v>24</v>
      </c>
      <c r="G574" s="90">
        <v>42853</v>
      </c>
      <c r="H574" s="101" t="s">
        <v>116</v>
      </c>
      <c r="I574" s="92"/>
      <c r="J574" s="102"/>
      <c r="K574" s="102"/>
      <c r="L574" s="125"/>
      <c r="M574" s="95">
        <f t="shared" ref="M574:M637" si="33">L574*1.18</f>
        <v>0</v>
      </c>
      <c r="N574" s="128"/>
      <c r="O574" s="102"/>
      <c r="P574" s="118" t="s">
        <v>125</v>
      </c>
      <c r="Q574" s="97"/>
      <c r="R574" s="98" t="s">
        <v>1155</v>
      </c>
      <c r="S574" s="36">
        <f t="shared" si="31"/>
        <v>0</v>
      </c>
      <c r="T574" s="37"/>
      <c r="U574" s="38">
        <f t="shared" si="32"/>
        <v>0</v>
      </c>
      <c r="V574" s="39"/>
    </row>
    <row r="575" spans="1:22" x14ac:dyDescent="0.2">
      <c r="A575" s="84"/>
      <c r="B575" s="85">
        <v>2934</v>
      </c>
      <c r="C575" s="113" t="s">
        <v>170</v>
      </c>
      <c r="D575" s="111" t="s">
        <v>171</v>
      </c>
      <c r="E575" s="117"/>
      <c r="F575" s="89" t="s">
        <v>24</v>
      </c>
      <c r="G575" s="90"/>
      <c r="H575" s="101" t="s">
        <v>116</v>
      </c>
      <c r="I575" s="92" t="s">
        <v>1156</v>
      </c>
      <c r="J575" s="102"/>
      <c r="K575" s="102">
        <v>12.5</v>
      </c>
      <c r="L575" s="125">
        <v>962.5</v>
      </c>
      <c r="M575" s="95">
        <f t="shared" si="33"/>
        <v>1135.75</v>
      </c>
      <c r="N575" s="70"/>
      <c r="O575" s="114">
        <v>0.88</v>
      </c>
      <c r="P575" s="83" t="s">
        <v>26</v>
      </c>
      <c r="Q575" s="97" t="s">
        <v>1103</v>
      </c>
      <c r="R575" s="98" t="s">
        <v>173</v>
      </c>
      <c r="S575" s="36">
        <f t="shared" si="31"/>
        <v>0</v>
      </c>
      <c r="T575" s="37"/>
      <c r="U575" s="38">
        <f t="shared" si="32"/>
        <v>0</v>
      </c>
      <c r="V575" s="39"/>
    </row>
    <row r="576" spans="1:22" x14ac:dyDescent="0.2">
      <c r="A576" s="84"/>
      <c r="B576" s="85">
        <v>2935</v>
      </c>
      <c r="C576" s="113" t="s">
        <v>139</v>
      </c>
      <c r="D576" s="111" t="s">
        <v>1157</v>
      </c>
      <c r="E576" s="117">
        <v>2</v>
      </c>
      <c r="F576" s="89" t="s">
        <v>24</v>
      </c>
      <c r="G576" s="90">
        <v>42857</v>
      </c>
      <c r="H576" s="101" t="s">
        <v>116</v>
      </c>
      <c r="I576" s="92" t="s">
        <v>1158</v>
      </c>
      <c r="J576" s="102"/>
      <c r="K576" s="102"/>
      <c r="L576" s="125">
        <v>5000</v>
      </c>
      <c r="M576" s="95">
        <f t="shared" si="33"/>
        <v>5900</v>
      </c>
      <c r="N576" s="70"/>
      <c r="O576" s="96">
        <v>328</v>
      </c>
      <c r="P576" s="83" t="s">
        <v>26</v>
      </c>
      <c r="Q576" s="97" t="s">
        <v>1103</v>
      </c>
      <c r="R576" s="98"/>
      <c r="S576" s="36">
        <f t="shared" si="31"/>
        <v>11800</v>
      </c>
      <c r="T576" s="37"/>
      <c r="U576" s="38">
        <f t="shared" si="32"/>
        <v>10000</v>
      </c>
      <c r="V576" s="39"/>
    </row>
    <row r="577" spans="1:26" x14ac:dyDescent="0.2">
      <c r="A577" s="84"/>
      <c r="B577" s="85">
        <v>2936</v>
      </c>
      <c r="C577" s="86" t="s">
        <v>206</v>
      </c>
      <c r="D577" s="111" t="s">
        <v>1159</v>
      </c>
      <c r="E577" s="117">
        <v>1</v>
      </c>
      <c r="F577" s="89" t="s">
        <v>24</v>
      </c>
      <c r="G577" s="90">
        <v>42857</v>
      </c>
      <c r="H577" s="101" t="s">
        <v>116</v>
      </c>
      <c r="I577" s="92" t="s">
        <v>1160</v>
      </c>
      <c r="J577" s="102">
        <v>4</v>
      </c>
      <c r="K577" s="102">
        <v>4</v>
      </c>
      <c r="L577" s="125">
        <v>2737</v>
      </c>
      <c r="M577" s="95">
        <f t="shared" si="33"/>
        <v>3229.66</v>
      </c>
      <c r="N577" s="70"/>
      <c r="O577" s="96">
        <v>333</v>
      </c>
      <c r="P577" s="83" t="s">
        <v>26</v>
      </c>
      <c r="Q577" s="97" t="s">
        <v>644</v>
      </c>
      <c r="R577" s="98"/>
      <c r="S577" s="36">
        <f t="shared" si="31"/>
        <v>3229.66</v>
      </c>
      <c r="T577" s="37"/>
      <c r="U577" s="38">
        <f t="shared" si="32"/>
        <v>2737</v>
      </c>
      <c r="V577" s="39"/>
    </row>
    <row r="578" spans="1:26" x14ac:dyDescent="0.2">
      <c r="A578" s="84"/>
      <c r="B578" s="85">
        <v>2937</v>
      </c>
      <c r="C578" s="113" t="s">
        <v>139</v>
      </c>
      <c r="D578" s="111" t="s">
        <v>1161</v>
      </c>
      <c r="E578" s="117">
        <v>10</v>
      </c>
      <c r="F578" s="89" t="s">
        <v>24</v>
      </c>
      <c r="G578" s="90">
        <v>42858</v>
      </c>
      <c r="H578" s="101" t="s">
        <v>120</v>
      </c>
      <c r="I578" s="92"/>
      <c r="J578" s="102">
        <v>1</v>
      </c>
      <c r="K578" s="102"/>
      <c r="L578" s="125">
        <v>650</v>
      </c>
      <c r="M578" s="95">
        <f t="shared" si="33"/>
        <v>767</v>
      </c>
      <c r="N578" s="128" t="s">
        <v>121</v>
      </c>
      <c r="O578" s="96">
        <v>331</v>
      </c>
      <c r="P578" s="83" t="s">
        <v>26</v>
      </c>
      <c r="Q578" s="97" t="s">
        <v>819</v>
      </c>
      <c r="R578" s="98" t="s">
        <v>200</v>
      </c>
      <c r="S578" s="36">
        <f t="shared" si="31"/>
        <v>7670</v>
      </c>
      <c r="T578" s="37"/>
      <c r="U578" s="38">
        <f t="shared" si="32"/>
        <v>6500</v>
      </c>
      <c r="V578" s="39"/>
      <c r="W578" s="188"/>
      <c r="X578" s="189"/>
      <c r="Y578" s="190"/>
      <c r="Z578" s="191"/>
    </row>
    <row r="579" spans="1:26" x14ac:dyDescent="0.2">
      <c r="A579" s="84"/>
      <c r="B579" s="85">
        <v>2938</v>
      </c>
      <c r="C579" s="86" t="s">
        <v>206</v>
      </c>
      <c r="D579" s="111" t="s">
        <v>1162</v>
      </c>
      <c r="E579" s="117">
        <v>1</v>
      </c>
      <c r="F579" s="89" t="s">
        <v>24</v>
      </c>
      <c r="G579" s="90">
        <v>42857</v>
      </c>
      <c r="H579" s="101" t="s">
        <v>116</v>
      </c>
      <c r="I579" s="92" t="s">
        <v>1160</v>
      </c>
      <c r="J579" s="102">
        <v>3</v>
      </c>
      <c r="K579" s="102">
        <v>0.9</v>
      </c>
      <c r="L579" s="125">
        <v>1944</v>
      </c>
      <c r="M579" s="95">
        <f t="shared" si="33"/>
        <v>2293.92</v>
      </c>
      <c r="N579" s="70"/>
      <c r="O579" s="96">
        <v>333</v>
      </c>
      <c r="P579" s="83" t="s">
        <v>26</v>
      </c>
      <c r="Q579" s="97" t="s">
        <v>644</v>
      </c>
      <c r="R579" s="98"/>
      <c r="S579" s="36">
        <f t="shared" si="31"/>
        <v>2293.92</v>
      </c>
      <c r="T579" s="37"/>
      <c r="U579" s="38">
        <f t="shared" si="32"/>
        <v>1944.0000000000002</v>
      </c>
      <c r="V579" s="39"/>
      <c r="W579" s="188"/>
      <c r="X579" s="189"/>
      <c r="Y579" s="190"/>
      <c r="Z579" s="191"/>
    </row>
    <row r="580" spans="1:26" x14ac:dyDescent="0.2">
      <c r="A580" s="84"/>
      <c r="B580" s="85">
        <v>2939</v>
      </c>
      <c r="C580" s="113" t="s">
        <v>1163</v>
      </c>
      <c r="D580" s="111" t="s">
        <v>827</v>
      </c>
      <c r="E580" s="117">
        <v>1</v>
      </c>
      <c r="F580" s="89" t="s">
        <v>24</v>
      </c>
      <c r="G580" s="90">
        <v>42859</v>
      </c>
      <c r="H580" s="101" t="s">
        <v>116</v>
      </c>
      <c r="I580" s="92" t="s">
        <v>1093</v>
      </c>
      <c r="J580" s="102">
        <v>0.75</v>
      </c>
      <c r="K580" s="102">
        <v>2.5</v>
      </c>
      <c r="L580" s="125">
        <v>650</v>
      </c>
      <c r="M580" s="95">
        <f t="shared" si="33"/>
        <v>767</v>
      </c>
      <c r="N580" s="70"/>
      <c r="O580" s="163">
        <v>334</v>
      </c>
      <c r="P580" s="83" t="s">
        <v>26</v>
      </c>
      <c r="Q580" s="97"/>
      <c r="R580" s="98"/>
      <c r="S580" s="36">
        <f t="shared" si="31"/>
        <v>767</v>
      </c>
      <c r="T580" s="37"/>
      <c r="U580" s="38">
        <f t="shared" si="32"/>
        <v>650</v>
      </c>
      <c r="V580" s="39"/>
      <c r="W580" s="188"/>
      <c r="X580" s="189"/>
      <c r="Y580" s="192"/>
      <c r="Z580" s="191"/>
    </row>
    <row r="581" spans="1:26" x14ac:dyDescent="0.2">
      <c r="A581" s="84"/>
      <c r="B581" s="85">
        <v>2940</v>
      </c>
      <c r="C581" s="113" t="s">
        <v>1163</v>
      </c>
      <c r="D581" s="111" t="s">
        <v>827</v>
      </c>
      <c r="E581" s="117">
        <v>1</v>
      </c>
      <c r="F581" s="89" t="s">
        <v>24</v>
      </c>
      <c r="G581" s="90">
        <v>42859</v>
      </c>
      <c r="H581" s="101" t="s">
        <v>116</v>
      </c>
      <c r="I581" s="92" t="s">
        <v>1164</v>
      </c>
      <c r="J581" s="102">
        <v>1.33</v>
      </c>
      <c r="K581" s="102">
        <v>8</v>
      </c>
      <c r="L581" s="125">
        <v>1300</v>
      </c>
      <c r="M581" s="95">
        <f t="shared" si="33"/>
        <v>1534</v>
      </c>
      <c r="N581" s="70"/>
      <c r="O581" s="163"/>
      <c r="P581" s="83" t="s">
        <v>26</v>
      </c>
      <c r="Q581" s="97"/>
      <c r="R581" s="98"/>
      <c r="S581" s="36">
        <f t="shared" si="31"/>
        <v>1534</v>
      </c>
      <c r="T581" s="37"/>
      <c r="U581" s="38">
        <f t="shared" si="32"/>
        <v>1300</v>
      </c>
      <c r="V581" s="39"/>
      <c r="W581" s="188"/>
      <c r="X581" s="189"/>
      <c r="Y581" s="190"/>
      <c r="Z581" s="191"/>
    </row>
    <row r="582" spans="1:26" x14ac:dyDescent="0.2">
      <c r="A582" s="84"/>
      <c r="B582" s="85">
        <v>2941</v>
      </c>
      <c r="C582" s="113" t="s">
        <v>1163</v>
      </c>
      <c r="D582" s="111" t="s">
        <v>827</v>
      </c>
      <c r="E582" s="117">
        <v>1</v>
      </c>
      <c r="F582" s="89" t="s">
        <v>24</v>
      </c>
      <c r="G582" s="90">
        <v>42859</v>
      </c>
      <c r="H582" s="101" t="s">
        <v>116</v>
      </c>
      <c r="I582" s="92" t="s">
        <v>1165</v>
      </c>
      <c r="J582" s="102">
        <v>1.33</v>
      </c>
      <c r="K582" s="102">
        <v>8.5</v>
      </c>
      <c r="L582" s="125">
        <v>1300</v>
      </c>
      <c r="M582" s="95">
        <f t="shared" si="33"/>
        <v>1534</v>
      </c>
      <c r="N582" s="70"/>
      <c r="O582" s="163">
        <v>334</v>
      </c>
      <c r="P582" s="83" t="s">
        <v>26</v>
      </c>
      <c r="Q582" s="97"/>
      <c r="R582" s="98"/>
      <c r="S582" s="36">
        <f t="shared" si="31"/>
        <v>1534</v>
      </c>
      <c r="T582" s="37"/>
      <c r="U582" s="38">
        <f t="shared" si="32"/>
        <v>1300</v>
      </c>
      <c r="V582" s="39"/>
      <c r="W582" s="188"/>
      <c r="X582" s="189"/>
      <c r="Y582" s="190"/>
      <c r="Z582" s="191"/>
    </row>
    <row r="583" spans="1:26" x14ac:dyDescent="0.2">
      <c r="A583" s="84"/>
      <c r="B583" s="85">
        <v>2942</v>
      </c>
      <c r="C583" s="116" t="s">
        <v>1166</v>
      </c>
      <c r="D583" s="111" t="s">
        <v>1032</v>
      </c>
      <c r="E583" s="117">
        <v>10</v>
      </c>
      <c r="F583" s="89" t="s">
        <v>24</v>
      </c>
      <c r="G583" s="90">
        <v>42859</v>
      </c>
      <c r="H583" s="101"/>
      <c r="I583" s="116" t="s">
        <v>146</v>
      </c>
      <c r="J583" s="102">
        <v>0.45</v>
      </c>
      <c r="K583" s="102"/>
      <c r="L583" s="125">
        <v>380</v>
      </c>
      <c r="M583" s="95">
        <f t="shared" si="33"/>
        <v>448.4</v>
      </c>
      <c r="N583" s="128" t="s">
        <v>121</v>
      </c>
      <c r="O583" s="102"/>
      <c r="P583" s="118"/>
      <c r="Q583" s="97"/>
      <c r="R583" s="98"/>
      <c r="S583" s="36">
        <f t="shared" si="31"/>
        <v>4484</v>
      </c>
      <c r="T583" s="37"/>
      <c r="U583" s="38">
        <f t="shared" si="32"/>
        <v>3800</v>
      </c>
      <c r="V583" s="39"/>
      <c r="W583" s="188"/>
      <c r="X583" s="189"/>
      <c r="Y583" s="192"/>
      <c r="Z583" s="191"/>
    </row>
    <row r="584" spans="1:26" x14ac:dyDescent="0.2">
      <c r="A584" s="84"/>
      <c r="B584" s="85">
        <v>2943</v>
      </c>
      <c r="C584" s="113" t="s">
        <v>1048</v>
      </c>
      <c r="D584" s="113" t="s">
        <v>1049</v>
      </c>
      <c r="E584" s="117">
        <v>1</v>
      </c>
      <c r="F584" s="89" t="s">
        <v>24</v>
      </c>
      <c r="G584" s="90">
        <v>42859</v>
      </c>
      <c r="H584" s="101"/>
      <c r="I584" s="92" t="s">
        <v>1167</v>
      </c>
      <c r="J584" s="102"/>
      <c r="K584" s="102"/>
      <c r="L584" s="125">
        <v>1888</v>
      </c>
      <c r="M584" s="95">
        <f t="shared" si="33"/>
        <v>2227.8399999999997</v>
      </c>
      <c r="N584" s="193" t="s">
        <v>121</v>
      </c>
      <c r="O584" s="163">
        <v>332</v>
      </c>
      <c r="P584" s="83" t="s">
        <v>26</v>
      </c>
      <c r="Q584" s="97" t="s">
        <v>1168</v>
      </c>
      <c r="R584" s="98" t="s">
        <v>1169</v>
      </c>
      <c r="S584" s="36">
        <f t="shared" si="31"/>
        <v>2227.8399999999997</v>
      </c>
      <c r="T584" s="37"/>
      <c r="U584" s="38">
        <f t="shared" si="32"/>
        <v>1887.9999999999998</v>
      </c>
      <c r="V584" s="39"/>
      <c r="W584" s="188"/>
      <c r="X584" s="189"/>
      <c r="Y584" s="190"/>
      <c r="Z584" s="191"/>
    </row>
    <row r="585" spans="1:26" x14ac:dyDescent="0.2">
      <c r="A585" s="84"/>
      <c r="B585" s="85">
        <v>2944</v>
      </c>
      <c r="C585" s="113" t="s">
        <v>1048</v>
      </c>
      <c r="D585" s="113" t="s">
        <v>1170</v>
      </c>
      <c r="E585" s="117">
        <v>1</v>
      </c>
      <c r="F585" s="89" t="s">
        <v>24</v>
      </c>
      <c r="G585" s="90">
        <v>42859</v>
      </c>
      <c r="H585" s="101"/>
      <c r="I585" s="92" t="s">
        <v>1171</v>
      </c>
      <c r="J585" s="102"/>
      <c r="K585" s="102"/>
      <c r="L585" s="125">
        <v>1888</v>
      </c>
      <c r="M585" s="95">
        <f t="shared" si="33"/>
        <v>2227.8399999999997</v>
      </c>
      <c r="N585" s="193" t="s">
        <v>121</v>
      </c>
      <c r="O585" s="163">
        <v>332</v>
      </c>
      <c r="P585" s="83" t="s">
        <v>26</v>
      </c>
      <c r="Q585" s="97" t="s">
        <v>644</v>
      </c>
      <c r="R585" s="98" t="s">
        <v>1172</v>
      </c>
      <c r="S585" s="36">
        <f t="shared" si="31"/>
        <v>2227.8399999999997</v>
      </c>
      <c r="T585" s="37"/>
      <c r="U585" s="38">
        <f t="shared" si="32"/>
        <v>1887.9999999999998</v>
      </c>
      <c r="V585" s="39"/>
      <c r="W585" s="188"/>
      <c r="X585" s="189"/>
      <c r="Y585" s="190"/>
      <c r="Z585" s="191"/>
    </row>
    <row r="586" spans="1:26" x14ac:dyDescent="0.2">
      <c r="A586" s="84"/>
      <c r="B586" s="85">
        <v>2945</v>
      </c>
      <c r="C586" s="113" t="s">
        <v>1048</v>
      </c>
      <c r="D586" s="113" t="s">
        <v>1173</v>
      </c>
      <c r="E586" s="117">
        <v>1</v>
      </c>
      <c r="F586" s="89" t="s">
        <v>24</v>
      </c>
      <c r="G586" s="90">
        <v>42859</v>
      </c>
      <c r="H586" s="101"/>
      <c r="I586" s="92" t="s">
        <v>1167</v>
      </c>
      <c r="J586" s="102"/>
      <c r="K586" s="102"/>
      <c r="L586" s="125">
        <v>1888</v>
      </c>
      <c r="M586" s="95">
        <f t="shared" si="33"/>
        <v>2227.8399999999997</v>
      </c>
      <c r="N586" s="193" t="s">
        <v>121</v>
      </c>
      <c r="O586" s="163">
        <v>332</v>
      </c>
      <c r="P586" s="83" t="s">
        <v>26</v>
      </c>
      <c r="Q586" s="97" t="s">
        <v>644</v>
      </c>
      <c r="R586" s="98" t="s">
        <v>1174</v>
      </c>
      <c r="S586" s="36">
        <f t="shared" si="31"/>
        <v>2227.8399999999997</v>
      </c>
      <c r="T586" s="37"/>
      <c r="U586" s="38">
        <f t="shared" si="32"/>
        <v>1887.9999999999998</v>
      </c>
      <c r="V586" s="39"/>
      <c r="W586" s="188"/>
      <c r="X586" s="189"/>
      <c r="Y586" s="192"/>
      <c r="Z586" s="191"/>
    </row>
    <row r="587" spans="1:26" x14ac:dyDescent="0.2">
      <c r="A587" s="84"/>
      <c r="B587" s="85">
        <v>2946</v>
      </c>
      <c r="C587" s="113" t="s">
        <v>139</v>
      </c>
      <c r="D587" s="111" t="s">
        <v>1175</v>
      </c>
      <c r="E587" s="117">
        <v>1</v>
      </c>
      <c r="F587" s="89" t="s">
        <v>24</v>
      </c>
      <c r="G587" s="90">
        <v>42860</v>
      </c>
      <c r="H587" s="101" t="s">
        <v>116</v>
      </c>
      <c r="I587" s="92" t="s">
        <v>1160</v>
      </c>
      <c r="J587" s="102">
        <v>3.5</v>
      </c>
      <c r="K587" s="102">
        <v>1.5</v>
      </c>
      <c r="L587" s="125">
        <v>2800</v>
      </c>
      <c r="M587" s="95">
        <f t="shared" si="33"/>
        <v>3304</v>
      </c>
      <c r="N587" s="70"/>
      <c r="O587" s="96">
        <v>338</v>
      </c>
      <c r="P587" s="83" t="s">
        <v>26</v>
      </c>
      <c r="Q587" s="97" t="s">
        <v>819</v>
      </c>
      <c r="R587" s="98"/>
      <c r="S587" s="36">
        <f t="shared" si="31"/>
        <v>3304</v>
      </c>
      <c r="T587" s="37"/>
      <c r="U587" s="38">
        <f t="shared" si="32"/>
        <v>2800</v>
      </c>
      <c r="V587" s="39"/>
      <c r="W587" s="188"/>
      <c r="X587" s="189"/>
      <c r="Y587" s="190"/>
      <c r="Z587" s="191"/>
    </row>
    <row r="588" spans="1:26" x14ac:dyDescent="0.2">
      <c r="A588" s="84"/>
      <c r="B588" s="85">
        <v>2947</v>
      </c>
      <c r="C588" s="113" t="s">
        <v>139</v>
      </c>
      <c r="D588" s="111" t="s">
        <v>1176</v>
      </c>
      <c r="E588" s="117">
        <v>1</v>
      </c>
      <c r="F588" s="89" t="s">
        <v>24</v>
      </c>
      <c r="G588" s="90">
        <v>42860</v>
      </c>
      <c r="H588" s="101" t="s">
        <v>116</v>
      </c>
      <c r="I588" s="92"/>
      <c r="J588" s="102">
        <v>1</v>
      </c>
      <c r="K588" s="102">
        <v>0.3</v>
      </c>
      <c r="L588" s="125">
        <v>650</v>
      </c>
      <c r="M588" s="95">
        <f t="shared" si="33"/>
        <v>767</v>
      </c>
      <c r="N588" s="70"/>
      <c r="O588" s="96">
        <v>338</v>
      </c>
      <c r="P588" s="83" t="s">
        <v>26</v>
      </c>
      <c r="Q588" s="97" t="s">
        <v>819</v>
      </c>
      <c r="R588" s="98"/>
      <c r="S588" s="36">
        <f t="shared" si="31"/>
        <v>767</v>
      </c>
      <c r="T588" s="37"/>
      <c r="U588" s="38">
        <f t="shared" si="32"/>
        <v>650</v>
      </c>
      <c r="V588" s="39"/>
      <c r="W588" s="188"/>
      <c r="X588" s="189"/>
      <c r="Y588" s="190"/>
      <c r="Z588" s="191"/>
    </row>
    <row r="589" spans="1:26" x14ac:dyDescent="0.2">
      <c r="A589" s="84"/>
      <c r="B589" s="85">
        <v>2948</v>
      </c>
      <c r="C589" s="116" t="s">
        <v>22</v>
      </c>
      <c r="D589" s="111" t="s">
        <v>1177</v>
      </c>
      <c r="E589" s="117">
        <v>6</v>
      </c>
      <c r="F589" s="89" t="s">
        <v>24</v>
      </c>
      <c r="G589" s="90">
        <v>42860</v>
      </c>
      <c r="H589" s="101" t="s">
        <v>1178</v>
      </c>
      <c r="I589" s="92" t="s">
        <v>1179</v>
      </c>
      <c r="J589" s="102"/>
      <c r="K589" s="102">
        <v>0.9</v>
      </c>
      <c r="L589" s="125">
        <v>19500</v>
      </c>
      <c r="M589" s="95">
        <f t="shared" si="33"/>
        <v>23010</v>
      </c>
      <c r="N589" s="70"/>
      <c r="O589" s="114"/>
      <c r="P589" s="83" t="s">
        <v>26</v>
      </c>
      <c r="Q589" s="97" t="s">
        <v>894</v>
      </c>
      <c r="R589" s="98" t="s">
        <v>1180</v>
      </c>
      <c r="S589" s="36">
        <f t="shared" si="31"/>
        <v>138060</v>
      </c>
      <c r="T589" s="37"/>
      <c r="U589" s="38">
        <f t="shared" si="32"/>
        <v>117000</v>
      </c>
      <c r="V589" s="39"/>
      <c r="W589" s="188"/>
      <c r="X589" s="189"/>
      <c r="Y589" s="192"/>
      <c r="Z589" s="191"/>
    </row>
    <row r="590" spans="1:26" x14ac:dyDescent="0.2">
      <c r="A590" s="84"/>
      <c r="B590" s="85">
        <v>2949</v>
      </c>
      <c r="C590" s="113" t="s">
        <v>22</v>
      </c>
      <c r="D590" s="111" t="s">
        <v>1181</v>
      </c>
      <c r="E590" s="117">
        <v>6</v>
      </c>
      <c r="F590" s="89" t="s">
        <v>24</v>
      </c>
      <c r="G590" s="90">
        <v>42860</v>
      </c>
      <c r="H590" s="101" t="s">
        <v>1182</v>
      </c>
      <c r="I590" s="92" t="s">
        <v>1179</v>
      </c>
      <c r="J590" s="102"/>
      <c r="K590" s="102">
        <v>2.7</v>
      </c>
      <c r="L590" s="125">
        <v>60000</v>
      </c>
      <c r="M590" s="95">
        <f t="shared" si="33"/>
        <v>70800</v>
      </c>
      <c r="N590" s="70"/>
      <c r="O590" s="114"/>
      <c r="P590" s="83" t="s">
        <v>26</v>
      </c>
      <c r="Q590" s="97" t="s">
        <v>894</v>
      </c>
      <c r="R590" s="98" t="s">
        <v>1180</v>
      </c>
      <c r="S590" s="36">
        <f t="shared" si="31"/>
        <v>424800</v>
      </c>
      <c r="T590" s="37"/>
      <c r="U590" s="38">
        <f t="shared" si="32"/>
        <v>360000</v>
      </c>
      <c r="V590" s="39"/>
      <c r="W590" s="188"/>
      <c r="X590" s="189"/>
      <c r="Y590" s="190"/>
      <c r="Z590" s="191"/>
    </row>
    <row r="591" spans="1:26" x14ac:dyDescent="0.2">
      <c r="A591" s="84"/>
      <c r="B591" s="85">
        <v>2950</v>
      </c>
      <c r="C591" s="113" t="s">
        <v>22</v>
      </c>
      <c r="D591" s="111" t="s">
        <v>542</v>
      </c>
      <c r="E591" s="117">
        <v>30</v>
      </c>
      <c r="F591" s="89" t="s">
        <v>24</v>
      </c>
      <c r="G591" s="90">
        <v>42866</v>
      </c>
      <c r="H591" s="101" t="s">
        <v>1183</v>
      </c>
      <c r="I591" s="92"/>
      <c r="J591" s="102"/>
      <c r="K591" s="102"/>
      <c r="L591" s="125">
        <v>1752</v>
      </c>
      <c r="M591" s="95">
        <f t="shared" si="33"/>
        <v>2067.3599999999997</v>
      </c>
      <c r="N591" s="70"/>
      <c r="O591" s="163">
        <v>351</v>
      </c>
      <c r="P591" s="83" t="s">
        <v>26</v>
      </c>
      <c r="Q591" s="97" t="s">
        <v>644</v>
      </c>
      <c r="R591" s="98" t="s">
        <v>1184</v>
      </c>
      <c r="S591" s="36">
        <f t="shared" si="31"/>
        <v>62020.799999999988</v>
      </c>
      <c r="T591" s="37"/>
      <c r="U591" s="38">
        <f t="shared" si="32"/>
        <v>52559.999999999993</v>
      </c>
      <c r="V591" s="39"/>
      <c r="W591" s="188"/>
      <c r="X591" s="189"/>
      <c r="Y591" s="190"/>
      <c r="Z591" s="191"/>
    </row>
    <row r="592" spans="1:26" x14ac:dyDescent="0.2">
      <c r="A592" s="84"/>
      <c r="B592" s="85">
        <v>2951</v>
      </c>
      <c r="C592" s="116" t="s">
        <v>1185</v>
      </c>
      <c r="D592" s="111" t="s">
        <v>1186</v>
      </c>
      <c r="E592" s="117">
        <v>1</v>
      </c>
      <c r="F592" s="89" t="s">
        <v>24</v>
      </c>
      <c r="G592" s="90">
        <v>42866</v>
      </c>
      <c r="H592" s="101" t="s">
        <v>116</v>
      </c>
      <c r="I592" s="92"/>
      <c r="J592" s="102"/>
      <c r="K592" s="102"/>
      <c r="L592" s="125">
        <v>800</v>
      </c>
      <c r="M592" s="95">
        <f t="shared" si="33"/>
        <v>944</v>
      </c>
      <c r="N592" s="70"/>
      <c r="O592" s="96"/>
      <c r="P592" s="83" t="s">
        <v>26</v>
      </c>
      <c r="Q592" s="97" t="s">
        <v>644</v>
      </c>
      <c r="R592" s="98" t="s">
        <v>1187</v>
      </c>
      <c r="S592" s="36">
        <f t="shared" si="31"/>
        <v>944</v>
      </c>
      <c r="T592" s="37"/>
      <c r="U592" s="38">
        <f t="shared" si="32"/>
        <v>800</v>
      </c>
      <c r="V592" s="39"/>
      <c r="W592" s="188"/>
      <c r="X592" s="189"/>
      <c r="Y592" s="192"/>
      <c r="Z592" s="191"/>
    </row>
    <row r="593" spans="1:26" x14ac:dyDescent="0.2">
      <c r="A593" s="84"/>
      <c r="B593" s="85">
        <v>2952</v>
      </c>
      <c r="C593" s="113" t="s">
        <v>376</v>
      </c>
      <c r="D593" s="113" t="s">
        <v>377</v>
      </c>
      <c r="E593" s="117">
        <v>6</v>
      </c>
      <c r="F593" s="89" t="s">
        <v>24</v>
      </c>
      <c r="G593" s="90">
        <v>42866</v>
      </c>
      <c r="H593" s="101" t="s">
        <v>116</v>
      </c>
      <c r="I593" s="92"/>
      <c r="J593" s="102"/>
      <c r="K593" s="102"/>
      <c r="L593" s="125">
        <v>1888</v>
      </c>
      <c r="M593" s="95">
        <f t="shared" si="33"/>
        <v>2227.8399999999997</v>
      </c>
      <c r="N593" s="128" t="s">
        <v>121</v>
      </c>
      <c r="O593" s="96">
        <v>341</v>
      </c>
      <c r="P593" s="118"/>
      <c r="Q593" s="97"/>
      <c r="R593" s="98" t="s">
        <v>1188</v>
      </c>
      <c r="S593" s="36">
        <f t="shared" si="31"/>
        <v>13367.039999999997</v>
      </c>
      <c r="T593" s="37"/>
      <c r="U593" s="38">
        <f t="shared" si="32"/>
        <v>11327.999999999998</v>
      </c>
      <c r="V593" s="39"/>
      <c r="W593" s="188"/>
      <c r="X593" s="189"/>
      <c r="Y593" s="190"/>
      <c r="Z593" s="191"/>
    </row>
    <row r="594" spans="1:26" x14ac:dyDescent="0.2">
      <c r="A594" s="84" t="s">
        <v>113</v>
      </c>
      <c r="B594" s="85">
        <v>2953</v>
      </c>
      <c r="C594" s="113" t="s">
        <v>1189</v>
      </c>
      <c r="D594" s="111" t="s">
        <v>1190</v>
      </c>
      <c r="E594" s="117">
        <v>4</v>
      </c>
      <c r="F594" s="89" t="s">
        <v>24</v>
      </c>
      <c r="G594" s="90">
        <v>42871</v>
      </c>
      <c r="H594" s="101" t="s">
        <v>1191</v>
      </c>
      <c r="I594" s="92" t="s">
        <v>1192</v>
      </c>
      <c r="J594" s="102"/>
      <c r="K594" s="102">
        <v>2.5</v>
      </c>
      <c r="L594" s="125">
        <v>2855</v>
      </c>
      <c r="M594" s="95">
        <f t="shared" si="33"/>
        <v>3368.8999999999996</v>
      </c>
      <c r="N594" s="70"/>
      <c r="O594" s="114">
        <v>0.15</v>
      </c>
      <c r="P594" s="83" t="s">
        <v>26</v>
      </c>
      <c r="Q594" s="97" t="s">
        <v>714</v>
      </c>
      <c r="R594" s="98"/>
      <c r="S594" s="36">
        <f t="shared" si="31"/>
        <v>13475.599999999999</v>
      </c>
      <c r="T594" s="37"/>
      <c r="U594" s="38">
        <f t="shared" si="32"/>
        <v>11420</v>
      </c>
      <c r="V594" s="39"/>
      <c r="W594" s="188"/>
      <c r="X594" s="189"/>
      <c r="Y594" s="190"/>
      <c r="Z594" s="191"/>
    </row>
    <row r="595" spans="1:26" x14ac:dyDescent="0.2">
      <c r="A595" s="84" t="s">
        <v>113</v>
      </c>
      <c r="B595" s="85">
        <v>2954</v>
      </c>
      <c r="C595" s="116" t="s">
        <v>301</v>
      </c>
      <c r="D595" s="111" t="s">
        <v>1193</v>
      </c>
      <c r="E595" s="117">
        <v>1</v>
      </c>
      <c r="F595" s="89" t="s">
        <v>24</v>
      </c>
      <c r="G595" s="90">
        <v>42871</v>
      </c>
      <c r="H595" s="101"/>
      <c r="I595" s="92" t="s">
        <v>1194</v>
      </c>
      <c r="J595" s="102" t="s">
        <v>789</v>
      </c>
      <c r="K595" s="102">
        <v>120</v>
      </c>
      <c r="L595" s="125">
        <v>7400</v>
      </c>
      <c r="M595" s="95">
        <f t="shared" si="33"/>
        <v>8732</v>
      </c>
      <c r="N595" s="70"/>
      <c r="O595" s="96">
        <v>347</v>
      </c>
      <c r="P595" s="83" t="s">
        <v>26</v>
      </c>
      <c r="Q595" s="97" t="s">
        <v>1195</v>
      </c>
      <c r="R595" s="98"/>
      <c r="S595" s="36">
        <f t="shared" si="31"/>
        <v>8732</v>
      </c>
      <c r="T595" s="37"/>
      <c r="U595" s="38">
        <f t="shared" si="32"/>
        <v>7400</v>
      </c>
      <c r="V595" s="39"/>
      <c r="W595" s="188"/>
      <c r="X595" s="189"/>
      <c r="Y595" s="192"/>
      <c r="Z595" s="191"/>
    </row>
    <row r="596" spans="1:26" x14ac:dyDescent="0.2">
      <c r="A596" s="84" t="s">
        <v>113</v>
      </c>
      <c r="B596" s="85">
        <v>2955</v>
      </c>
      <c r="C596" s="87" t="s">
        <v>147</v>
      </c>
      <c r="D596" s="87" t="s">
        <v>1196</v>
      </c>
      <c r="E596" s="100">
        <v>100</v>
      </c>
      <c r="F596" s="89" t="s">
        <v>24</v>
      </c>
      <c r="G596" s="90">
        <v>42871</v>
      </c>
      <c r="H596" s="87" t="s">
        <v>1197</v>
      </c>
      <c r="I596" s="116" t="s">
        <v>1198</v>
      </c>
      <c r="J596" s="102">
        <v>3.5</v>
      </c>
      <c r="K596" s="102">
        <v>0.6</v>
      </c>
      <c r="L596" s="99">
        <v>2300</v>
      </c>
      <c r="M596" s="95">
        <f>L596*1.18</f>
        <v>2714</v>
      </c>
      <c r="N596" s="70"/>
      <c r="O596" s="96">
        <v>527</v>
      </c>
      <c r="P596" s="83" t="s">
        <v>26</v>
      </c>
      <c r="Q596" s="97" t="s">
        <v>814</v>
      </c>
      <c r="R596" s="98"/>
      <c r="S596" s="36">
        <f t="shared" si="31"/>
        <v>271400</v>
      </c>
      <c r="T596" s="37"/>
      <c r="U596" s="38">
        <f t="shared" si="32"/>
        <v>230000</v>
      </c>
      <c r="V596" s="39"/>
      <c r="W596" s="188"/>
      <c r="X596" s="189"/>
      <c r="Y596" s="190"/>
      <c r="Z596" s="191"/>
    </row>
    <row r="597" spans="1:26" x14ac:dyDescent="0.2">
      <c r="A597" s="84" t="s">
        <v>113</v>
      </c>
      <c r="B597" s="85">
        <v>2956</v>
      </c>
      <c r="C597" s="113" t="s">
        <v>147</v>
      </c>
      <c r="D597" s="113" t="s">
        <v>1199</v>
      </c>
      <c r="E597" s="117">
        <v>40</v>
      </c>
      <c r="F597" s="89" t="s">
        <v>24</v>
      </c>
      <c r="G597" s="90">
        <v>42871</v>
      </c>
      <c r="H597" s="101" t="s">
        <v>1200</v>
      </c>
      <c r="I597" s="116" t="s">
        <v>1198</v>
      </c>
      <c r="J597" s="102">
        <v>2.8</v>
      </c>
      <c r="K597" s="102">
        <v>0.6</v>
      </c>
      <c r="L597" s="144">
        <v>1840</v>
      </c>
      <c r="M597" s="95">
        <f>L597*1.18</f>
        <v>2171.1999999999998</v>
      </c>
      <c r="N597" s="70"/>
      <c r="O597" s="96">
        <v>471</v>
      </c>
      <c r="P597" s="83" t="s">
        <v>26</v>
      </c>
      <c r="Q597" s="97" t="s">
        <v>714</v>
      </c>
      <c r="R597" s="98"/>
      <c r="S597" s="36">
        <f t="shared" si="31"/>
        <v>86848</v>
      </c>
      <c r="T597" s="37"/>
      <c r="U597" s="38">
        <f t="shared" si="32"/>
        <v>73600</v>
      </c>
      <c r="V597" s="39"/>
      <c r="W597" s="188"/>
      <c r="X597" s="189"/>
      <c r="Y597" s="190"/>
      <c r="Z597" s="191"/>
    </row>
    <row r="598" spans="1:26" x14ac:dyDescent="0.2">
      <c r="A598" s="84" t="s">
        <v>113</v>
      </c>
      <c r="B598" s="85">
        <v>2957</v>
      </c>
      <c r="C598" s="116" t="s">
        <v>1201</v>
      </c>
      <c r="D598" s="111" t="s">
        <v>1032</v>
      </c>
      <c r="E598" s="117">
        <v>4</v>
      </c>
      <c r="F598" s="89" t="s">
        <v>24</v>
      </c>
      <c r="G598" s="90">
        <v>42872</v>
      </c>
      <c r="H598" s="101"/>
      <c r="I598" s="116" t="s">
        <v>146</v>
      </c>
      <c r="J598" s="102"/>
      <c r="K598" s="102"/>
      <c r="L598" s="125">
        <v>211.5</v>
      </c>
      <c r="M598" s="95">
        <f t="shared" si="33"/>
        <v>249.57</v>
      </c>
      <c r="N598" s="128" t="s">
        <v>121</v>
      </c>
      <c r="O598" s="96"/>
      <c r="P598" s="186">
        <v>42873</v>
      </c>
      <c r="Q598" s="97"/>
      <c r="R598" s="98" t="s">
        <v>1202</v>
      </c>
      <c r="S598" s="36">
        <f t="shared" si="31"/>
        <v>998.28</v>
      </c>
      <c r="T598" s="37"/>
      <c r="U598" s="38">
        <f t="shared" si="32"/>
        <v>846</v>
      </c>
      <c r="V598" s="39"/>
      <c r="W598" s="188"/>
      <c r="X598" s="189"/>
      <c r="Y598" s="192"/>
      <c r="Z598" s="191"/>
    </row>
    <row r="599" spans="1:26" x14ac:dyDescent="0.2">
      <c r="A599" s="84" t="s">
        <v>113</v>
      </c>
      <c r="B599" s="85">
        <v>2958</v>
      </c>
      <c r="C599" s="161" t="s">
        <v>1203</v>
      </c>
      <c r="D599" s="113" t="s">
        <v>1204</v>
      </c>
      <c r="E599" s="117">
        <v>3</v>
      </c>
      <c r="F599" s="89" t="s">
        <v>24</v>
      </c>
      <c r="G599" s="90">
        <v>42872</v>
      </c>
      <c r="H599" s="101" t="s">
        <v>1205</v>
      </c>
      <c r="I599" s="92" t="s">
        <v>1206</v>
      </c>
      <c r="J599" s="102"/>
      <c r="K599" s="102">
        <v>43</v>
      </c>
      <c r="L599" s="103">
        <v>11200</v>
      </c>
      <c r="M599" s="95">
        <f>L599*1.18</f>
        <v>13216</v>
      </c>
      <c r="N599" s="48"/>
      <c r="O599" s="163">
        <v>358</v>
      </c>
      <c r="P599" s="118" t="s">
        <v>425</v>
      </c>
      <c r="Q599" s="97"/>
      <c r="R599" s="98"/>
      <c r="S599" s="36">
        <f t="shared" si="31"/>
        <v>39648</v>
      </c>
      <c r="T599" s="37"/>
      <c r="U599" s="38">
        <f t="shared" si="32"/>
        <v>33600</v>
      </c>
      <c r="V599" s="39"/>
      <c r="W599" s="188"/>
      <c r="X599" s="189"/>
      <c r="Y599" s="190"/>
      <c r="Z599" s="191"/>
    </row>
    <row r="600" spans="1:26" ht="25.5" x14ac:dyDescent="0.2">
      <c r="A600" s="84" t="s">
        <v>113</v>
      </c>
      <c r="B600" s="85">
        <v>2959</v>
      </c>
      <c r="C600" s="161" t="s">
        <v>1203</v>
      </c>
      <c r="D600" s="111" t="s">
        <v>1207</v>
      </c>
      <c r="E600" s="117">
        <v>4</v>
      </c>
      <c r="F600" s="89" t="s">
        <v>24</v>
      </c>
      <c r="G600" s="90">
        <v>42872</v>
      </c>
      <c r="H600" s="101" t="s">
        <v>1208</v>
      </c>
      <c r="I600" s="92" t="s">
        <v>510</v>
      </c>
      <c r="J600" s="102">
        <v>32</v>
      </c>
      <c r="K600" s="102">
        <v>22</v>
      </c>
      <c r="L600" s="125">
        <v>18150</v>
      </c>
      <c r="M600" s="95">
        <f t="shared" si="33"/>
        <v>21417</v>
      </c>
      <c r="N600" s="70"/>
      <c r="O600" s="96">
        <v>358</v>
      </c>
      <c r="P600" s="83" t="s">
        <v>26</v>
      </c>
      <c r="Q600" s="97" t="s">
        <v>1209</v>
      </c>
      <c r="R600" s="98"/>
      <c r="S600" s="36">
        <f t="shared" si="31"/>
        <v>85668</v>
      </c>
      <c r="T600" s="37"/>
      <c r="U600" s="38">
        <f t="shared" si="32"/>
        <v>72600</v>
      </c>
      <c r="V600" s="39"/>
      <c r="W600" s="188"/>
      <c r="X600" s="189"/>
      <c r="Y600" s="190"/>
      <c r="Z600" s="191"/>
    </row>
    <row r="601" spans="1:26" x14ac:dyDescent="0.2">
      <c r="A601" s="84" t="s">
        <v>113</v>
      </c>
      <c r="B601" s="85">
        <v>2960</v>
      </c>
      <c r="C601" s="161" t="s">
        <v>1203</v>
      </c>
      <c r="D601" s="111" t="s">
        <v>1210</v>
      </c>
      <c r="E601" s="117">
        <v>4</v>
      </c>
      <c r="F601" s="89" t="s">
        <v>24</v>
      </c>
      <c r="G601" s="90">
        <v>42873</v>
      </c>
      <c r="H601" s="101" t="s">
        <v>116</v>
      </c>
      <c r="I601" s="92" t="s">
        <v>1211</v>
      </c>
      <c r="J601" s="102">
        <v>4</v>
      </c>
      <c r="K601" s="102">
        <v>1.2</v>
      </c>
      <c r="L601" s="125">
        <v>2920</v>
      </c>
      <c r="M601" s="95">
        <f t="shared" si="33"/>
        <v>3445.6</v>
      </c>
      <c r="N601" s="128"/>
      <c r="O601" s="102"/>
      <c r="P601" s="118"/>
      <c r="Q601" s="97"/>
      <c r="R601" s="98"/>
      <c r="S601" s="36">
        <f t="shared" si="31"/>
        <v>13782.4</v>
      </c>
      <c r="T601" s="37"/>
      <c r="U601" s="38">
        <f t="shared" si="32"/>
        <v>11680</v>
      </c>
      <c r="V601" s="39"/>
      <c r="W601" s="188"/>
      <c r="X601" s="189"/>
      <c r="Y601" s="192"/>
      <c r="Z601" s="191"/>
    </row>
    <row r="602" spans="1:26" x14ac:dyDescent="0.2">
      <c r="A602" s="84"/>
      <c r="B602" s="85">
        <v>2961</v>
      </c>
      <c r="D602" s="111" t="s">
        <v>1212</v>
      </c>
      <c r="E602" s="117"/>
      <c r="F602" s="89" t="s">
        <v>24</v>
      </c>
      <c r="G602" s="90"/>
      <c r="H602" s="101"/>
      <c r="I602" s="92"/>
      <c r="J602" s="102"/>
      <c r="K602" s="102"/>
      <c r="L602" s="125">
        <v>1638</v>
      </c>
      <c r="M602" s="95">
        <f t="shared" si="33"/>
        <v>1932.84</v>
      </c>
      <c r="N602" s="128"/>
      <c r="O602" s="102"/>
      <c r="P602" s="118"/>
      <c r="Q602" s="97"/>
      <c r="R602" s="98"/>
      <c r="S602" s="36">
        <f t="shared" si="31"/>
        <v>0</v>
      </c>
      <c r="T602" s="37"/>
      <c r="U602" s="38">
        <f t="shared" si="32"/>
        <v>0</v>
      </c>
      <c r="V602" s="39"/>
      <c r="W602" s="188"/>
      <c r="X602" s="189"/>
      <c r="Y602" s="190"/>
      <c r="Z602" s="191"/>
    </row>
    <row r="603" spans="1:26" x14ac:dyDescent="0.2">
      <c r="A603" s="84" t="s">
        <v>113</v>
      </c>
      <c r="B603" s="85">
        <v>2962</v>
      </c>
      <c r="C603" s="113" t="s">
        <v>1166</v>
      </c>
      <c r="D603" s="111" t="s">
        <v>1213</v>
      </c>
      <c r="E603" s="117">
        <v>1</v>
      </c>
      <c r="F603" s="89" t="s">
        <v>378</v>
      </c>
      <c r="G603" s="90">
        <v>42874</v>
      </c>
      <c r="H603" s="101"/>
      <c r="I603" s="116" t="s">
        <v>146</v>
      </c>
      <c r="J603" s="102">
        <v>4</v>
      </c>
      <c r="K603" s="102"/>
      <c r="L603" s="125">
        <v>2550</v>
      </c>
      <c r="M603" s="95">
        <f t="shared" si="33"/>
        <v>3009</v>
      </c>
      <c r="N603" s="128" t="s">
        <v>121</v>
      </c>
      <c r="O603" s="102"/>
      <c r="P603" s="83" t="s">
        <v>26</v>
      </c>
      <c r="Q603" s="97" t="s">
        <v>819</v>
      </c>
      <c r="R603" s="98"/>
      <c r="S603" s="36">
        <f t="shared" si="31"/>
        <v>3009</v>
      </c>
      <c r="T603" s="37"/>
      <c r="U603" s="38">
        <f t="shared" si="32"/>
        <v>2550</v>
      </c>
      <c r="V603" s="39"/>
      <c r="W603" s="188"/>
      <c r="X603" s="189"/>
      <c r="Y603" s="190"/>
      <c r="Z603" s="191"/>
    </row>
    <row r="604" spans="1:26" x14ac:dyDescent="0.2">
      <c r="A604" s="84" t="s">
        <v>113</v>
      </c>
      <c r="B604" s="85">
        <v>2963</v>
      </c>
      <c r="C604" s="113" t="s">
        <v>301</v>
      </c>
      <c r="D604" s="111" t="s">
        <v>1214</v>
      </c>
      <c r="E604" s="117">
        <v>4</v>
      </c>
      <c r="F604" s="89" t="s">
        <v>24</v>
      </c>
      <c r="G604" s="90">
        <v>42874</v>
      </c>
      <c r="H604" s="101" t="s">
        <v>1215</v>
      </c>
      <c r="I604" s="92" t="s">
        <v>510</v>
      </c>
      <c r="J604" s="102">
        <v>80</v>
      </c>
      <c r="K604" s="102">
        <v>156</v>
      </c>
      <c r="L604" s="125">
        <v>80850</v>
      </c>
      <c r="M604" s="95">
        <f t="shared" si="33"/>
        <v>95403</v>
      </c>
      <c r="N604" s="128"/>
      <c r="O604" s="96">
        <v>359</v>
      </c>
      <c r="P604" s="83" t="s">
        <v>26</v>
      </c>
      <c r="Q604" s="97" t="s">
        <v>714</v>
      </c>
      <c r="R604" s="98"/>
      <c r="S604" s="36">
        <f t="shared" ref="S604:S667" si="34">M604*E604</f>
        <v>381612</v>
      </c>
      <c r="T604" s="37"/>
      <c r="U604" s="38">
        <f t="shared" si="32"/>
        <v>323400</v>
      </c>
      <c r="V604" s="39"/>
      <c r="W604" s="188"/>
      <c r="X604" s="189"/>
      <c r="Y604" s="192"/>
      <c r="Z604" s="191"/>
    </row>
    <row r="605" spans="1:26" x14ac:dyDescent="0.2">
      <c r="A605" s="84" t="s">
        <v>113</v>
      </c>
      <c r="B605" s="85">
        <v>2964</v>
      </c>
      <c r="C605" s="113" t="s">
        <v>1216</v>
      </c>
      <c r="D605" s="111" t="s">
        <v>1217</v>
      </c>
      <c r="E605" s="117">
        <v>1</v>
      </c>
      <c r="F605" s="89" t="s">
        <v>24</v>
      </c>
      <c r="G605" s="90">
        <v>42877</v>
      </c>
      <c r="H605" s="101"/>
      <c r="I605" s="92" t="s">
        <v>1218</v>
      </c>
      <c r="J605" s="102">
        <v>10</v>
      </c>
      <c r="K605" s="102">
        <v>2</v>
      </c>
      <c r="L605" s="125">
        <v>6450</v>
      </c>
      <c r="M605" s="95">
        <f t="shared" si="33"/>
        <v>7611</v>
      </c>
      <c r="N605" s="130" t="s">
        <v>121</v>
      </c>
      <c r="O605" s="96">
        <v>367</v>
      </c>
      <c r="P605" s="83" t="s">
        <v>26</v>
      </c>
      <c r="Q605" s="97" t="s">
        <v>1219</v>
      </c>
      <c r="R605" s="98" t="s">
        <v>1220</v>
      </c>
      <c r="S605" s="36">
        <f t="shared" si="34"/>
        <v>7611</v>
      </c>
      <c r="T605" s="37"/>
      <c r="U605" s="38">
        <f t="shared" si="32"/>
        <v>6450</v>
      </c>
      <c r="V605" s="39"/>
      <c r="W605" s="188"/>
      <c r="X605" s="189"/>
      <c r="Y605" s="190"/>
      <c r="Z605" s="191"/>
    </row>
    <row r="606" spans="1:26" x14ac:dyDescent="0.2">
      <c r="A606" s="84" t="s">
        <v>113</v>
      </c>
      <c r="B606" s="85">
        <v>2965</v>
      </c>
      <c r="C606" s="86" t="s">
        <v>321</v>
      </c>
      <c r="D606" s="111" t="s">
        <v>1221</v>
      </c>
      <c r="E606" s="117">
        <v>1</v>
      </c>
      <c r="F606" s="89" t="s">
        <v>24</v>
      </c>
      <c r="G606" s="90">
        <v>42877</v>
      </c>
      <c r="H606" s="101"/>
      <c r="L606" s="125">
        <v>128000</v>
      </c>
      <c r="M606" s="194">
        <f t="shared" si="33"/>
        <v>151040</v>
      </c>
      <c r="N606" s="128"/>
      <c r="O606" s="163">
        <v>360</v>
      </c>
      <c r="P606" s="118"/>
      <c r="Q606" s="97"/>
      <c r="R606" s="98"/>
      <c r="S606" s="36">
        <f t="shared" si="34"/>
        <v>151040</v>
      </c>
      <c r="T606" s="37"/>
      <c r="U606" s="38">
        <f t="shared" si="32"/>
        <v>128000</v>
      </c>
      <c r="V606" s="39"/>
      <c r="W606" s="188"/>
      <c r="X606" s="189"/>
      <c r="Y606" s="190"/>
      <c r="Z606" s="191"/>
    </row>
    <row r="607" spans="1:26" x14ac:dyDescent="0.2">
      <c r="A607" s="84" t="s">
        <v>113</v>
      </c>
      <c r="B607" s="85">
        <v>2966</v>
      </c>
      <c r="C607" s="116" t="s">
        <v>321</v>
      </c>
      <c r="D607" s="111" t="s">
        <v>1222</v>
      </c>
      <c r="E607" s="117">
        <v>1</v>
      </c>
      <c r="F607" s="89" t="s">
        <v>24</v>
      </c>
      <c r="G607" s="90">
        <v>42877</v>
      </c>
      <c r="H607" s="101"/>
      <c r="I607" s="92"/>
      <c r="J607" s="102"/>
      <c r="K607" s="102"/>
      <c r="L607" s="125">
        <v>125000</v>
      </c>
      <c r="M607" s="194">
        <f t="shared" si="33"/>
        <v>147500</v>
      </c>
      <c r="N607" s="128"/>
      <c r="O607" s="163">
        <v>360</v>
      </c>
      <c r="P607" s="118"/>
      <c r="Q607" s="97"/>
      <c r="R607" s="98"/>
      <c r="S607" s="36">
        <f t="shared" si="34"/>
        <v>147500</v>
      </c>
      <c r="T607" s="37"/>
      <c r="U607" s="38">
        <f t="shared" si="32"/>
        <v>125000</v>
      </c>
      <c r="V607" s="39"/>
      <c r="W607" s="188"/>
      <c r="X607" s="189"/>
      <c r="Y607" s="192"/>
      <c r="Z607" s="191"/>
    </row>
    <row r="608" spans="1:26" ht="25.5" x14ac:dyDescent="0.2">
      <c r="A608" s="84" t="s">
        <v>113</v>
      </c>
      <c r="B608" s="85">
        <v>2967</v>
      </c>
      <c r="C608" s="86" t="s">
        <v>321</v>
      </c>
      <c r="D608" s="111" t="s">
        <v>1223</v>
      </c>
      <c r="E608" s="117">
        <v>1</v>
      </c>
      <c r="F608" s="89" t="s">
        <v>24</v>
      </c>
      <c r="G608" s="90">
        <v>42877</v>
      </c>
      <c r="H608" s="101"/>
      <c r="I608" s="92"/>
      <c r="J608" s="102"/>
      <c r="K608" s="102"/>
      <c r="L608" s="125">
        <v>133000</v>
      </c>
      <c r="M608" s="194">
        <f t="shared" si="33"/>
        <v>156940</v>
      </c>
      <c r="N608" s="128"/>
      <c r="O608" s="163">
        <v>360</v>
      </c>
      <c r="P608" s="118"/>
      <c r="Q608" s="97"/>
      <c r="R608" s="98"/>
      <c r="S608" s="36">
        <f t="shared" si="34"/>
        <v>156940</v>
      </c>
      <c r="T608" s="37"/>
      <c r="U608" s="38">
        <f t="shared" si="32"/>
        <v>133000</v>
      </c>
      <c r="V608" s="39"/>
      <c r="W608" s="188"/>
      <c r="X608" s="189"/>
      <c r="Y608" s="190"/>
      <c r="Z608" s="191"/>
    </row>
    <row r="609" spans="1:26" x14ac:dyDescent="0.2">
      <c r="A609" s="84" t="s">
        <v>113</v>
      </c>
      <c r="B609" s="85">
        <v>2968</v>
      </c>
      <c r="C609" s="86" t="s">
        <v>321</v>
      </c>
      <c r="D609" s="111" t="s">
        <v>1224</v>
      </c>
      <c r="E609" s="117">
        <v>1</v>
      </c>
      <c r="F609" s="89" t="s">
        <v>24</v>
      </c>
      <c r="G609" s="90">
        <v>42877</v>
      </c>
      <c r="H609" s="101"/>
      <c r="I609" s="92"/>
      <c r="J609" s="102"/>
      <c r="K609" s="102"/>
      <c r="L609" s="125">
        <v>130500</v>
      </c>
      <c r="M609" s="194">
        <f t="shared" si="33"/>
        <v>153990</v>
      </c>
      <c r="N609" s="128"/>
      <c r="O609" s="163">
        <v>360</v>
      </c>
      <c r="P609" s="118"/>
      <c r="Q609" s="174"/>
      <c r="R609" s="98"/>
      <c r="S609" s="36">
        <f t="shared" si="34"/>
        <v>153990</v>
      </c>
      <c r="T609" s="37"/>
      <c r="U609" s="38">
        <f t="shared" si="32"/>
        <v>130500</v>
      </c>
      <c r="V609" s="39"/>
      <c r="W609" s="188"/>
      <c r="X609" s="189"/>
      <c r="Y609" s="190"/>
      <c r="Z609" s="191"/>
    </row>
    <row r="610" spans="1:26" x14ac:dyDescent="0.2">
      <c r="A610" s="84" t="s">
        <v>113</v>
      </c>
      <c r="B610" s="85">
        <v>2969</v>
      </c>
      <c r="C610" s="116" t="s">
        <v>321</v>
      </c>
      <c r="D610" s="111" t="s">
        <v>1225</v>
      </c>
      <c r="E610" s="117">
        <v>1</v>
      </c>
      <c r="F610" s="89" t="s">
        <v>24</v>
      </c>
      <c r="G610" s="90">
        <v>42877</v>
      </c>
      <c r="H610" s="101"/>
      <c r="I610" s="92"/>
      <c r="J610" s="102"/>
      <c r="K610" s="102"/>
      <c r="L610" s="125">
        <v>120000</v>
      </c>
      <c r="M610" s="194">
        <f t="shared" si="33"/>
        <v>141600</v>
      </c>
      <c r="N610" s="128"/>
      <c r="O610" s="163">
        <v>360</v>
      </c>
      <c r="P610" s="118"/>
      <c r="Q610" s="97"/>
      <c r="R610" s="110"/>
      <c r="S610" s="36">
        <f t="shared" si="34"/>
        <v>141600</v>
      </c>
      <c r="T610" s="37"/>
      <c r="U610" s="38">
        <f t="shared" si="32"/>
        <v>120000</v>
      </c>
      <c r="V610" s="39"/>
      <c r="W610" s="188"/>
      <c r="X610" s="189"/>
      <c r="Y610" s="192"/>
      <c r="Z610" s="191"/>
    </row>
    <row r="611" spans="1:26" x14ac:dyDescent="0.2">
      <c r="A611" s="84" t="s">
        <v>113</v>
      </c>
      <c r="B611" s="85">
        <v>2970</v>
      </c>
      <c r="C611" s="86" t="s">
        <v>321</v>
      </c>
      <c r="D611" s="87" t="s">
        <v>336</v>
      </c>
      <c r="E611" s="100">
        <v>7</v>
      </c>
      <c r="F611" s="89" t="s">
        <v>24</v>
      </c>
      <c r="G611" s="90">
        <v>42877</v>
      </c>
      <c r="H611" s="101" t="s">
        <v>116</v>
      </c>
      <c r="I611" s="92" t="s">
        <v>323</v>
      </c>
      <c r="J611" s="93">
        <v>0.3</v>
      </c>
      <c r="K611" s="93">
        <v>2.6</v>
      </c>
      <c r="L611" s="105">
        <v>1220</v>
      </c>
      <c r="M611" s="95">
        <f t="shared" si="33"/>
        <v>1439.6</v>
      </c>
      <c r="N611" s="104"/>
      <c r="O611" s="163">
        <v>362</v>
      </c>
      <c r="P611" s="83" t="s">
        <v>26</v>
      </c>
      <c r="Q611" s="97" t="s">
        <v>1226</v>
      </c>
      <c r="R611" s="98"/>
      <c r="S611" s="36">
        <f t="shared" si="34"/>
        <v>10077.199999999999</v>
      </c>
      <c r="T611" s="37"/>
      <c r="U611" s="38">
        <f t="shared" si="32"/>
        <v>8540</v>
      </c>
      <c r="V611" s="39"/>
      <c r="W611" s="188"/>
      <c r="X611" s="189"/>
      <c r="Y611" s="190"/>
      <c r="Z611" s="191"/>
    </row>
    <row r="612" spans="1:26" x14ac:dyDescent="0.2">
      <c r="A612" s="84" t="s">
        <v>113</v>
      </c>
      <c r="B612" s="85">
        <v>2971</v>
      </c>
      <c r="C612" s="113" t="s">
        <v>1227</v>
      </c>
      <c r="D612" s="111" t="s">
        <v>1228</v>
      </c>
      <c r="E612" s="117">
        <v>2</v>
      </c>
      <c r="F612" s="89" t="s">
        <v>24</v>
      </c>
      <c r="G612" s="90">
        <v>42877</v>
      </c>
      <c r="H612" s="101" t="s">
        <v>120</v>
      </c>
      <c r="I612" s="92" t="s">
        <v>1229</v>
      </c>
      <c r="J612" s="102">
        <v>2.5</v>
      </c>
      <c r="K612" s="102">
        <v>0.35</v>
      </c>
      <c r="L612" s="125">
        <v>2100</v>
      </c>
      <c r="M612" s="95">
        <f t="shared" si="33"/>
        <v>2478</v>
      </c>
      <c r="N612" s="104"/>
      <c r="O612" s="96">
        <v>474</v>
      </c>
      <c r="P612" s="83" t="s">
        <v>26</v>
      </c>
      <c r="Q612" s="97" t="s">
        <v>814</v>
      </c>
      <c r="R612" s="98"/>
      <c r="S612" s="36">
        <f t="shared" si="34"/>
        <v>4956</v>
      </c>
      <c r="T612" s="37"/>
      <c r="U612" s="38">
        <f t="shared" si="32"/>
        <v>4200</v>
      </c>
      <c r="V612" s="39"/>
      <c r="W612" s="188"/>
      <c r="X612" s="189"/>
      <c r="Y612" s="190"/>
      <c r="Z612" s="191"/>
    </row>
    <row r="613" spans="1:26" x14ac:dyDescent="0.2">
      <c r="A613" s="84" t="s">
        <v>113</v>
      </c>
      <c r="B613" s="85">
        <v>2972</v>
      </c>
      <c r="C613" s="113" t="s">
        <v>301</v>
      </c>
      <c r="D613" s="111" t="s">
        <v>1131</v>
      </c>
      <c r="E613" s="117">
        <v>1</v>
      </c>
      <c r="F613" s="89" t="s">
        <v>24</v>
      </c>
      <c r="G613" s="90">
        <v>42879</v>
      </c>
      <c r="H613" s="101" t="s">
        <v>1230</v>
      </c>
      <c r="I613" s="92" t="s">
        <v>1096</v>
      </c>
      <c r="J613" s="102">
        <v>4</v>
      </c>
      <c r="K613" s="102">
        <v>271</v>
      </c>
      <c r="L613" s="125">
        <v>14500</v>
      </c>
      <c r="M613" s="95">
        <f t="shared" si="33"/>
        <v>17110</v>
      </c>
      <c r="N613" s="104"/>
      <c r="O613" s="96">
        <v>368</v>
      </c>
      <c r="P613" s="83" t="s">
        <v>26</v>
      </c>
      <c r="Q613" s="97" t="s">
        <v>819</v>
      </c>
      <c r="R613" s="98"/>
      <c r="S613" s="36">
        <f t="shared" si="34"/>
        <v>17110</v>
      </c>
      <c r="T613" s="37"/>
      <c r="U613" s="38">
        <f t="shared" ref="U613:U676" si="35">S613/1.18</f>
        <v>14500</v>
      </c>
      <c r="V613" s="39"/>
      <c r="W613" s="188"/>
      <c r="X613" s="189"/>
      <c r="Y613" s="192"/>
      <c r="Z613" s="191"/>
    </row>
    <row r="614" spans="1:26" x14ac:dyDescent="0.2">
      <c r="A614" s="84" t="s">
        <v>113</v>
      </c>
      <c r="B614" s="85">
        <v>2973</v>
      </c>
      <c r="C614" s="139" t="s">
        <v>856</v>
      </c>
      <c r="D614" s="111" t="s">
        <v>1231</v>
      </c>
      <c r="E614" s="100"/>
      <c r="F614" s="89" t="s">
        <v>24</v>
      </c>
      <c r="G614" s="90">
        <v>42881</v>
      </c>
      <c r="H614" s="101" t="s">
        <v>1232</v>
      </c>
      <c r="I614" s="116" t="s">
        <v>146</v>
      </c>
      <c r="J614" s="102">
        <v>5.0000000000000001E-3</v>
      </c>
      <c r="K614" s="93">
        <v>0.35</v>
      </c>
      <c r="L614" s="105">
        <v>3.16</v>
      </c>
      <c r="M614" s="95">
        <f>L614*1.18</f>
        <v>3.7288000000000001</v>
      </c>
      <c r="N614" s="104"/>
      <c r="O614" s="163"/>
      <c r="P614" s="118"/>
      <c r="Q614" s="97"/>
      <c r="R614" s="98"/>
      <c r="S614" s="36">
        <f t="shared" si="34"/>
        <v>0</v>
      </c>
      <c r="T614" s="37"/>
      <c r="U614" s="38">
        <f t="shared" si="35"/>
        <v>0</v>
      </c>
      <c r="V614" s="39"/>
      <c r="W614" s="188"/>
      <c r="X614" s="189"/>
      <c r="Y614" s="190"/>
      <c r="Z614" s="191"/>
    </row>
    <row r="615" spans="1:26" x14ac:dyDescent="0.2">
      <c r="A615" s="84" t="s">
        <v>113</v>
      </c>
      <c r="B615" s="85">
        <v>2974</v>
      </c>
      <c r="C615" s="113" t="s">
        <v>1233</v>
      </c>
      <c r="D615" s="111" t="s">
        <v>574</v>
      </c>
      <c r="E615" s="117">
        <v>1</v>
      </c>
      <c r="F615" s="89" t="s">
        <v>24</v>
      </c>
      <c r="G615" s="90">
        <v>42881</v>
      </c>
      <c r="H615" s="101" t="s">
        <v>120</v>
      </c>
      <c r="I615" s="92" t="s">
        <v>1234</v>
      </c>
      <c r="J615" s="102">
        <v>10</v>
      </c>
      <c r="K615" s="195" t="s">
        <v>1235</v>
      </c>
      <c r="L615" s="125">
        <v>6900</v>
      </c>
      <c r="M615" s="95">
        <f t="shared" si="33"/>
        <v>8142</v>
      </c>
      <c r="N615" s="104"/>
      <c r="O615" s="96">
        <v>380</v>
      </c>
      <c r="P615" s="83" t="s">
        <v>26</v>
      </c>
      <c r="Q615" s="97" t="s">
        <v>714</v>
      </c>
      <c r="R615" s="98" t="s">
        <v>1236</v>
      </c>
      <c r="S615" s="36">
        <f t="shared" si="34"/>
        <v>8142</v>
      </c>
      <c r="T615" s="37"/>
      <c r="U615" s="38">
        <f t="shared" si="35"/>
        <v>6900</v>
      </c>
      <c r="V615" s="39"/>
      <c r="W615" s="188"/>
      <c r="X615" s="189"/>
      <c r="Y615" s="190"/>
      <c r="Z615" s="191"/>
    </row>
    <row r="616" spans="1:26" x14ac:dyDescent="0.2">
      <c r="A616" s="84" t="s">
        <v>113</v>
      </c>
      <c r="B616" s="85">
        <v>2975</v>
      </c>
      <c r="C616" s="116" t="s">
        <v>310</v>
      </c>
      <c r="D616" s="111" t="s">
        <v>1237</v>
      </c>
      <c r="E616" s="117">
        <v>4</v>
      </c>
      <c r="F616" s="89" t="s">
        <v>24</v>
      </c>
      <c r="G616" s="90">
        <v>42881</v>
      </c>
      <c r="H616" s="101"/>
      <c r="I616" s="92" t="s">
        <v>1238</v>
      </c>
      <c r="J616" s="102">
        <v>0.1</v>
      </c>
      <c r="K616" s="102">
        <v>6</v>
      </c>
      <c r="L616" s="125">
        <v>400</v>
      </c>
      <c r="M616" s="95">
        <f t="shared" si="33"/>
        <v>472</v>
      </c>
      <c r="N616" s="104"/>
      <c r="O616" s="96">
        <v>374</v>
      </c>
      <c r="P616" s="83" t="s">
        <v>26</v>
      </c>
      <c r="Q616" s="97" t="s">
        <v>1239</v>
      </c>
      <c r="R616" s="98"/>
      <c r="S616" s="36">
        <f t="shared" si="34"/>
        <v>1888</v>
      </c>
      <c r="T616" s="37"/>
      <c r="U616" s="38">
        <f t="shared" si="35"/>
        <v>1600</v>
      </c>
      <c r="V616" s="39"/>
      <c r="W616" s="188"/>
      <c r="X616" s="189"/>
      <c r="Y616" s="192"/>
      <c r="Z616" s="191"/>
    </row>
    <row r="617" spans="1:26" x14ac:dyDescent="0.2">
      <c r="A617" s="84" t="s">
        <v>113</v>
      </c>
      <c r="B617" s="85">
        <v>2976</v>
      </c>
      <c r="C617" s="113" t="s">
        <v>1104</v>
      </c>
      <c r="D617" s="111" t="s">
        <v>1240</v>
      </c>
      <c r="E617" s="117"/>
      <c r="F617" s="89" t="s">
        <v>24</v>
      </c>
      <c r="G617" s="90">
        <v>42881</v>
      </c>
      <c r="H617" s="101" t="s">
        <v>120</v>
      </c>
      <c r="I617" s="92" t="s">
        <v>1241</v>
      </c>
      <c r="J617" s="102">
        <v>4.7E-2</v>
      </c>
      <c r="K617" s="102">
        <v>9.0999999999999998E-2</v>
      </c>
      <c r="L617" s="41">
        <v>35.5</v>
      </c>
      <c r="M617" s="95">
        <f t="shared" si="33"/>
        <v>41.89</v>
      </c>
      <c r="N617" s="104"/>
      <c r="O617" s="96"/>
      <c r="P617" s="83" t="s">
        <v>26</v>
      </c>
      <c r="Q617" s="97" t="s">
        <v>918</v>
      </c>
      <c r="R617" s="98"/>
      <c r="S617" s="36">
        <f t="shared" si="34"/>
        <v>0</v>
      </c>
      <c r="T617" s="37"/>
      <c r="U617" s="38">
        <f t="shared" si="35"/>
        <v>0</v>
      </c>
      <c r="V617" s="39"/>
      <c r="W617" s="188"/>
      <c r="X617" s="189"/>
      <c r="Y617" s="190"/>
      <c r="Z617" s="191"/>
    </row>
    <row r="618" spans="1:26" x14ac:dyDescent="0.2">
      <c r="A618" s="84" t="s">
        <v>113</v>
      </c>
      <c r="B618" s="85">
        <v>2977</v>
      </c>
      <c r="C618" s="113" t="s">
        <v>1104</v>
      </c>
      <c r="D618" s="111" t="s">
        <v>1242</v>
      </c>
      <c r="E618" s="117"/>
      <c r="F618" s="89" t="s">
        <v>24</v>
      </c>
      <c r="G618" s="90">
        <v>42881</v>
      </c>
      <c r="H618" s="101" t="s">
        <v>120</v>
      </c>
      <c r="I618" s="92" t="s">
        <v>1243</v>
      </c>
      <c r="J618" s="102">
        <v>0.26500000000000001</v>
      </c>
      <c r="K618" s="102">
        <v>0.73</v>
      </c>
      <c r="L618" s="41">
        <v>228.75</v>
      </c>
      <c r="M618" s="95">
        <f t="shared" si="33"/>
        <v>269.92500000000001</v>
      </c>
      <c r="N618" s="104"/>
      <c r="O618" s="96"/>
      <c r="P618" s="83" t="s">
        <v>26</v>
      </c>
      <c r="Q618" s="97" t="s">
        <v>918</v>
      </c>
      <c r="R618" s="98"/>
      <c r="S618" s="36">
        <f t="shared" si="34"/>
        <v>0</v>
      </c>
      <c r="T618" s="37"/>
      <c r="U618" s="38">
        <f t="shared" si="35"/>
        <v>0</v>
      </c>
      <c r="V618" s="39"/>
      <c r="W618" s="188"/>
      <c r="X618" s="189"/>
      <c r="Y618" s="190"/>
      <c r="Z618" s="191"/>
    </row>
    <row r="619" spans="1:26" x14ac:dyDescent="0.2">
      <c r="A619" s="84" t="s">
        <v>113</v>
      </c>
      <c r="B619" s="85">
        <v>2978</v>
      </c>
      <c r="C619" s="113" t="s">
        <v>1104</v>
      </c>
      <c r="D619" s="111" t="s">
        <v>1011</v>
      </c>
      <c r="E619" s="117"/>
      <c r="F619" s="89" t="s">
        <v>24</v>
      </c>
      <c r="G619" s="90">
        <v>42881</v>
      </c>
      <c r="H619" s="101" t="s">
        <v>120</v>
      </c>
      <c r="I619" s="92" t="s">
        <v>1244</v>
      </c>
      <c r="J619" s="102">
        <v>9.4E-2</v>
      </c>
      <c r="K619" s="102">
        <v>0.27400000000000002</v>
      </c>
      <c r="L619" s="41">
        <v>38</v>
      </c>
      <c r="M619" s="95">
        <f t="shared" si="33"/>
        <v>44.839999999999996</v>
      </c>
      <c r="N619" s="104"/>
      <c r="O619" s="96"/>
      <c r="P619" s="83" t="s">
        <v>26</v>
      </c>
      <c r="Q619" s="97" t="s">
        <v>918</v>
      </c>
      <c r="R619" s="98"/>
      <c r="S619" s="36">
        <f t="shared" si="34"/>
        <v>0</v>
      </c>
      <c r="T619" s="37"/>
      <c r="U619" s="38">
        <f t="shared" si="35"/>
        <v>0</v>
      </c>
      <c r="V619" s="39"/>
      <c r="W619" s="188"/>
      <c r="X619" s="189"/>
      <c r="Y619" s="192"/>
      <c r="Z619" s="191"/>
    </row>
    <row r="620" spans="1:26" x14ac:dyDescent="0.2">
      <c r="A620" s="84" t="s">
        <v>113</v>
      </c>
      <c r="B620" s="85">
        <v>2979</v>
      </c>
      <c r="C620" s="113" t="s">
        <v>1104</v>
      </c>
      <c r="D620" s="111" t="s">
        <v>1245</v>
      </c>
      <c r="E620" s="117"/>
      <c r="F620" s="89" t="s">
        <v>24</v>
      </c>
      <c r="G620" s="90">
        <v>42881</v>
      </c>
      <c r="H620" s="101" t="s">
        <v>120</v>
      </c>
      <c r="I620" s="92" t="s">
        <v>1244</v>
      </c>
      <c r="J620" s="102">
        <v>1.6E-2</v>
      </c>
      <c r="K620" s="102">
        <v>0.57399999999999995</v>
      </c>
      <c r="L620" s="41">
        <v>55.75</v>
      </c>
      <c r="M620" s="95">
        <f t="shared" si="33"/>
        <v>65.784999999999997</v>
      </c>
      <c r="N620" s="104"/>
      <c r="O620" s="96"/>
      <c r="P620" s="83" t="s">
        <v>26</v>
      </c>
      <c r="Q620" s="97" t="s">
        <v>918</v>
      </c>
      <c r="R620" s="98"/>
      <c r="S620" s="36">
        <f t="shared" si="34"/>
        <v>0</v>
      </c>
      <c r="T620" s="37"/>
      <c r="U620" s="38">
        <f t="shared" si="35"/>
        <v>0</v>
      </c>
      <c r="V620" s="39"/>
      <c r="W620" s="188"/>
      <c r="X620" s="189"/>
      <c r="Y620" s="190"/>
      <c r="Z620" s="191"/>
    </row>
    <row r="621" spans="1:26" x14ac:dyDescent="0.2">
      <c r="A621" s="84" t="s">
        <v>113</v>
      </c>
      <c r="B621" s="85">
        <v>2980</v>
      </c>
      <c r="C621" s="113" t="s">
        <v>1104</v>
      </c>
      <c r="D621" s="111" t="s">
        <v>156</v>
      </c>
      <c r="E621" s="117"/>
      <c r="F621" s="89" t="s">
        <v>24</v>
      </c>
      <c r="G621" s="90">
        <v>42881</v>
      </c>
      <c r="H621" s="101" t="s">
        <v>120</v>
      </c>
      <c r="I621" s="92" t="s">
        <v>1246</v>
      </c>
      <c r="J621" s="102">
        <v>0.13100000000000001</v>
      </c>
      <c r="K621" s="102">
        <v>8.2000000000000003E-2</v>
      </c>
      <c r="L621" s="125">
        <v>78.400000000000006</v>
      </c>
      <c r="M621" s="95">
        <f t="shared" si="33"/>
        <v>92.512</v>
      </c>
      <c r="N621" s="104"/>
      <c r="O621" s="96"/>
      <c r="P621" s="83" t="s">
        <v>26</v>
      </c>
      <c r="Q621" s="97" t="s">
        <v>918</v>
      </c>
      <c r="R621" s="98"/>
      <c r="S621" s="36">
        <f t="shared" si="34"/>
        <v>0</v>
      </c>
      <c r="T621" s="37"/>
      <c r="U621" s="38">
        <f t="shared" si="35"/>
        <v>0</v>
      </c>
      <c r="V621" s="39"/>
      <c r="W621" s="188"/>
      <c r="X621" s="189"/>
      <c r="Y621" s="190"/>
      <c r="Z621" s="191"/>
    </row>
    <row r="622" spans="1:26" x14ac:dyDescent="0.2">
      <c r="A622" s="84" t="s">
        <v>113</v>
      </c>
      <c r="B622" s="85">
        <v>2981</v>
      </c>
      <c r="C622" s="113" t="s">
        <v>147</v>
      </c>
      <c r="D622" s="111" t="s">
        <v>732</v>
      </c>
      <c r="E622" s="117">
        <v>1</v>
      </c>
      <c r="F622" s="89" t="s">
        <v>24</v>
      </c>
      <c r="G622" s="90">
        <v>42884</v>
      </c>
      <c r="H622" s="101" t="s">
        <v>116</v>
      </c>
      <c r="I622" s="92" t="s">
        <v>1247</v>
      </c>
      <c r="J622" s="102">
        <v>0.5</v>
      </c>
      <c r="K622" s="102">
        <v>1.5</v>
      </c>
      <c r="L622" s="125">
        <v>400</v>
      </c>
      <c r="M622" s="95">
        <f t="shared" si="33"/>
        <v>472</v>
      </c>
      <c r="N622" s="104"/>
      <c r="O622" s="96">
        <v>471</v>
      </c>
      <c r="P622" s="83" t="s">
        <v>26</v>
      </c>
      <c r="Q622" s="97" t="s">
        <v>714</v>
      </c>
      <c r="R622" s="98"/>
      <c r="S622" s="36">
        <f t="shared" si="34"/>
        <v>472</v>
      </c>
      <c r="T622" s="37"/>
      <c r="U622" s="38">
        <f t="shared" si="35"/>
        <v>400</v>
      </c>
      <c r="V622" s="39"/>
      <c r="W622" s="188"/>
      <c r="X622" s="189"/>
      <c r="Y622" s="192"/>
      <c r="Z622" s="191"/>
    </row>
    <row r="623" spans="1:26" x14ac:dyDescent="0.2">
      <c r="A623" s="84" t="s">
        <v>113</v>
      </c>
      <c r="B623" s="85">
        <v>2982</v>
      </c>
      <c r="C623" s="139" t="s">
        <v>206</v>
      </c>
      <c r="D623" s="113" t="s">
        <v>909</v>
      </c>
      <c r="E623" s="117">
        <v>3</v>
      </c>
      <c r="F623" s="89" t="s">
        <v>24</v>
      </c>
      <c r="G623" s="90">
        <v>42885</v>
      </c>
      <c r="H623" s="101"/>
      <c r="I623" s="92"/>
      <c r="J623" s="102">
        <v>3</v>
      </c>
      <c r="K623" s="102"/>
      <c r="L623" s="125">
        <v>1900</v>
      </c>
      <c r="M623" s="95">
        <f>L623*1.18</f>
        <v>2242</v>
      </c>
      <c r="N623" s="128" t="s">
        <v>121</v>
      </c>
      <c r="O623" s="96">
        <v>394</v>
      </c>
      <c r="P623" s="83" t="s">
        <v>26</v>
      </c>
      <c r="Q623" s="97" t="s">
        <v>714</v>
      </c>
      <c r="R623" s="98"/>
      <c r="S623" s="36">
        <f t="shared" si="34"/>
        <v>6726</v>
      </c>
      <c r="T623" s="37"/>
      <c r="U623" s="38">
        <f t="shared" si="35"/>
        <v>5700</v>
      </c>
      <c r="V623" s="39"/>
      <c r="W623" s="188"/>
      <c r="X623" s="189"/>
      <c r="Y623" s="190"/>
      <c r="Z623" s="191"/>
    </row>
    <row r="624" spans="1:26" x14ac:dyDescent="0.2">
      <c r="A624" s="84" t="s">
        <v>113</v>
      </c>
      <c r="B624" s="85">
        <v>2983</v>
      </c>
      <c r="C624" s="139" t="s">
        <v>1248</v>
      </c>
      <c r="D624" s="111" t="s">
        <v>1249</v>
      </c>
      <c r="E624" s="117"/>
      <c r="F624" s="89" t="s">
        <v>24</v>
      </c>
      <c r="G624" s="90">
        <v>42885</v>
      </c>
      <c r="H624" s="101"/>
      <c r="I624" s="116" t="s">
        <v>146</v>
      </c>
      <c r="J624" s="102">
        <v>0.11</v>
      </c>
      <c r="K624" s="102"/>
      <c r="L624" s="125">
        <v>65</v>
      </c>
      <c r="M624" s="95">
        <f t="shared" si="33"/>
        <v>76.7</v>
      </c>
      <c r="N624" s="128" t="s">
        <v>121</v>
      </c>
      <c r="O624" s="102"/>
      <c r="P624" s="118"/>
      <c r="Q624" s="97"/>
      <c r="R624" s="98"/>
      <c r="S624" s="36">
        <f t="shared" si="34"/>
        <v>0</v>
      </c>
      <c r="T624" s="37"/>
      <c r="U624" s="38">
        <f t="shared" si="35"/>
        <v>0</v>
      </c>
      <c r="V624" s="39"/>
      <c r="W624" s="188"/>
      <c r="X624" s="189"/>
      <c r="Y624" s="190"/>
      <c r="Z624" s="191"/>
    </row>
    <row r="625" spans="1:26" x14ac:dyDescent="0.2">
      <c r="A625" s="84" t="s">
        <v>113</v>
      </c>
      <c r="B625" s="85">
        <v>2984</v>
      </c>
      <c r="C625" s="139" t="s">
        <v>206</v>
      </c>
      <c r="D625" s="111" t="s">
        <v>1250</v>
      </c>
      <c r="E625" s="117">
        <v>2</v>
      </c>
      <c r="F625" s="89" t="s">
        <v>24</v>
      </c>
      <c r="G625" s="90">
        <v>42885</v>
      </c>
      <c r="H625" s="101"/>
      <c r="I625" s="92"/>
      <c r="J625" s="102">
        <v>4</v>
      </c>
      <c r="K625" s="102"/>
      <c r="L625" s="125">
        <v>2530</v>
      </c>
      <c r="M625" s="95">
        <f t="shared" si="33"/>
        <v>2985.3999999999996</v>
      </c>
      <c r="N625" s="128" t="s">
        <v>121</v>
      </c>
      <c r="O625" s="96">
        <v>394</v>
      </c>
      <c r="P625" s="83" t="s">
        <v>26</v>
      </c>
      <c r="Q625" s="97" t="s">
        <v>714</v>
      </c>
      <c r="R625" s="98"/>
      <c r="S625" s="36">
        <f t="shared" si="34"/>
        <v>5970.7999999999993</v>
      </c>
      <c r="T625" s="37"/>
      <c r="U625" s="38">
        <f t="shared" si="35"/>
        <v>5060</v>
      </c>
      <c r="V625" s="39"/>
      <c r="W625" s="188"/>
      <c r="X625" s="189"/>
      <c r="Y625" s="192"/>
      <c r="Z625" s="191"/>
    </row>
    <row r="626" spans="1:26" x14ac:dyDescent="0.2">
      <c r="A626" s="84" t="s">
        <v>113</v>
      </c>
      <c r="B626" s="85">
        <v>2985</v>
      </c>
      <c r="C626" s="139" t="s">
        <v>206</v>
      </c>
      <c r="D626" s="111" t="s">
        <v>1251</v>
      </c>
      <c r="E626" s="117">
        <v>8</v>
      </c>
      <c r="F626" s="89" t="s">
        <v>1252</v>
      </c>
      <c r="G626" s="90">
        <v>42885</v>
      </c>
      <c r="H626" s="101"/>
      <c r="I626" s="92"/>
      <c r="J626" s="102"/>
      <c r="K626" s="102"/>
      <c r="L626" s="125">
        <v>220</v>
      </c>
      <c r="M626" s="95">
        <f t="shared" si="33"/>
        <v>259.59999999999997</v>
      </c>
      <c r="N626" s="128" t="s">
        <v>121</v>
      </c>
      <c r="O626" s="96">
        <v>394</v>
      </c>
      <c r="P626" s="83" t="s">
        <v>26</v>
      </c>
      <c r="Q626" s="97" t="s">
        <v>714</v>
      </c>
      <c r="R626" s="98"/>
      <c r="S626" s="36">
        <f t="shared" si="34"/>
        <v>2076.7999999999997</v>
      </c>
      <c r="T626" s="37"/>
      <c r="U626" s="38">
        <f t="shared" si="35"/>
        <v>1759.9999999999998</v>
      </c>
      <c r="V626" s="39"/>
      <c r="W626" s="188"/>
      <c r="X626" s="189"/>
      <c r="Y626" s="190"/>
      <c r="Z626" s="191"/>
    </row>
    <row r="627" spans="1:26" x14ac:dyDescent="0.2">
      <c r="A627" s="84" t="s">
        <v>113</v>
      </c>
      <c r="B627" s="85">
        <v>2986</v>
      </c>
      <c r="C627" s="113" t="s">
        <v>905</v>
      </c>
      <c r="D627" s="111" t="s">
        <v>1253</v>
      </c>
      <c r="E627" s="117">
        <v>1</v>
      </c>
      <c r="F627" s="89" t="s">
        <v>24</v>
      </c>
      <c r="G627" s="90">
        <v>42885</v>
      </c>
      <c r="H627" s="101" t="s">
        <v>1254</v>
      </c>
      <c r="I627" s="92" t="s">
        <v>510</v>
      </c>
      <c r="J627" s="102">
        <v>10</v>
      </c>
      <c r="K627" s="102">
        <v>30</v>
      </c>
      <c r="L627" s="125">
        <v>8050</v>
      </c>
      <c r="M627" s="95">
        <f t="shared" si="33"/>
        <v>9499</v>
      </c>
      <c r="N627" s="128"/>
      <c r="O627" s="163">
        <v>381</v>
      </c>
      <c r="P627" s="186">
        <v>42885</v>
      </c>
      <c r="Q627" s="97"/>
      <c r="R627" s="98"/>
      <c r="S627" s="36">
        <f t="shared" si="34"/>
        <v>9499</v>
      </c>
      <c r="T627" s="37"/>
      <c r="U627" s="38">
        <f t="shared" si="35"/>
        <v>8050</v>
      </c>
      <c r="V627" s="39"/>
      <c r="W627" s="188"/>
      <c r="X627" s="189"/>
      <c r="Y627" s="190"/>
      <c r="Z627" s="191"/>
    </row>
    <row r="628" spans="1:26" x14ac:dyDescent="0.2">
      <c r="A628" s="196" t="s">
        <v>113</v>
      </c>
      <c r="B628" s="197">
        <v>2987</v>
      </c>
      <c r="C628" s="198" t="s">
        <v>1255</v>
      </c>
      <c r="D628" s="199" t="s">
        <v>1256</v>
      </c>
      <c r="E628" s="200">
        <v>2</v>
      </c>
      <c r="F628" s="201" t="s">
        <v>24</v>
      </c>
      <c r="G628" s="202">
        <v>42885</v>
      </c>
      <c r="H628" s="203"/>
      <c r="I628" s="198" t="s">
        <v>146</v>
      </c>
      <c r="J628" s="204">
        <v>0.25</v>
      </c>
      <c r="K628" s="204"/>
      <c r="L628" s="205">
        <v>160</v>
      </c>
      <c r="M628" s="206">
        <f t="shared" si="33"/>
        <v>188.79999999999998</v>
      </c>
      <c r="N628" s="128" t="s">
        <v>121</v>
      </c>
      <c r="O628" s="96"/>
      <c r="P628" s="83" t="s">
        <v>26</v>
      </c>
      <c r="Q628" s="97" t="s">
        <v>819</v>
      </c>
      <c r="R628" s="98"/>
      <c r="S628" s="36">
        <f t="shared" si="34"/>
        <v>377.59999999999997</v>
      </c>
      <c r="T628" s="37"/>
      <c r="U628" s="38">
        <f t="shared" si="35"/>
        <v>320</v>
      </c>
      <c r="V628" s="39"/>
      <c r="W628" s="188"/>
      <c r="X628" s="189"/>
      <c r="Y628" s="192"/>
      <c r="Z628" s="191"/>
    </row>
    <row r="629" spans="1:26" x14ac:dyDescent="0.2">
      <c r="A629" s="207"/>
      <c r="B629" s="208">
        <v>2988</v>
      </c>
      <c r="C629" s="209" t="s">
        <v>306</v>
      </c>
      <c r="D629" s="210" t="s">
        <v>1257</v>
      </c>
      <c r="E629" s="211"/>
      <c r="F629" s="212" t="s">
        <v>24</v>
      </c>
      <c r="G629" s="213">
        <v>42886</v>
      </c>
      <c r="H629" s="209" t="s">
        <v>1258</v>
      </c>
      <c r="I629" s="214" t="s">
        <v>1259</v>
      </c>
      <c r="J629" s="81"/>
      <c r="K629" s="81" t="s">
        <v>1260</v>
      </c>
      <c r="L629" s="215">
        <v>17.7</v>
      </c>
      <c r="M629" s="215">
        <f t="shared" si="33"/>
        <v>20.885999999999999</v>
      </c>
      <c r="N629" s="104"/>
      <c r="O629" s="102"/>
      <c r="P629" s="83" t="s">
        <v>26</v>
      </c>
      <c r="Q629" s="97" t="s">
        <v>456</v>
      </c>
      <c r="R629" s="98"/>
      <c r="S629" s="36">
        <f t="shared" si="34"/>
        <v>0</v>
      </c>
      <c r="T629" s="37"/>
      <c r="U629" s="38">
        <f t="shared" si="35"/>
        <v>0</v>
      </c>
      <c r="V629" s="39"/>
      <c r="W629" s="188"/>
      <c r="X629" s="189"/>
      <c r="Y629" s="190"/>
      <c r="Z629" s="191"/>
    </row>
    <row r="630" spans="1:26" x14ac:dyDescent="0.2">
      <c r="A630" s="84" t="s">
        <v>113</v>
      </c>
      <c r="B630" s="85">
        <v>2989</v>
      </c>
      <c r="C630" s="216" t="s">
        <v>1203</v>
      </c>
      <c r="D630" s="180" t="s">
        <v>1261</v>
      </c>
      <c r="E630" s="217">
        <v>1</v>
      </c>
      <c r="F630" s="89" t="s">
        <v>24</v>
      </c>
      <c r="G630" s="218">
        <v>42886</v>
      </c>
      <c r="H630" s="219"/>
      <c r="I630" s="98"/>
      <c r="J630" s="154"/>
      <c r="K630" s="154"/>
      <c r="L630" s="36">
        <v>4200</v>
      </c>
      <c r="M630" s="220">
        <f t="shared" si="33"/>
        <v>4956</v>
      </c>
      <c r="N630" s="128" t="s">
        <v>121</v>
      </c>
      <c r="O630" s="96">
        <v>388</v>
      </c>
      <c r="P630" s="118"/>
      <c r="Q630" s="97"/>
      <c r="R630" s="98"/>
      <c r="S630" s="36">
        <f t="shared" si="34"/>
        <v>4956</v>
      </c>
      <c r="T630" s="37"/>
      <c r="U630" s="38">
        <f t="shared" si="35"/>
        <v>4200</v>
      </c>
      <c r="V630" s="39"/>
      <c r="W630" s="188"/>
      <c r="X630" s="189"/>
      <c r="Y630" s="190"/>
      <c r="Z630" s="191"/>
    </row>
    <row r="631" spans="1:26" x14ac:dyDescent="0.2">
      <c r="A631" s="84" t="s">
        <v>113</v>
      </c>
      <c r="B631" s="85">
        <v>2990</v>
      </c>
      <c r="C631" s="139" t="s">
        <v>188</v>
      </c>
      <c r="D631" s="87" t="s">
        <v>189</v>
      </c>
      <c r="E631" s="100">
        <v>4</v>
      </c>
      <c r="F631" s="89" t="s">
        <v>24</v>
      </c>
      <c r="G631" s="90">
        <v>42886</v>
      </c>
      <c r="H631" s="101" t="s">
        <v>116</v>
      </c>
      <c r="I631" s="116"/>
      <c r="J631" s="93" t="s">
        <v>1262</v>
      </c>
      <c r="K631" s="93"/>
      <c r="L631" s="221">
        <v>2050</v>
      </c>
      <c r="M631" s="95">
        <f t="shared" si="33"/>
        <v>2419</v>
      </c>
      <c r="N631" s="128" t="s">
        <v>121</v>
      </c>
      <c r="O631" s="96">
        <v>389</v>
      </c>
      <c r="P631" s="83" t="s">
        <v>26</v>
      </c>
      <c r="Q631" s="97" t="s">
        <v>714</v>
      </c>
      <c r="R631" s="98"/>
      <c r="S631" s="36">
        <f t="shared" si="34"/>
        <v>9676</v>
      </c>
      <c r="T631" s="37"/>
      <c r="U631" s="38">
        <f t="shared" si="35"/>
        <v>8200</v>
      </c>
      <c r="V631" s="39"/>
      <c r="W631" s="188"/>
      <c r="X631" s="189"/>
      <c r="Y631" s="192"/>
      <c r="Z631" s="191"/>
    </row>
    <row r="632" spans="1:26" x14ac:dyDescent="0.2">
      <c r="A632" s="84" t="s">
        <v>113</v>
      </c>
      <c r="B632" s="85">
        <v>2991</v>
      </c>
      <c r="C632" s="139" t="s">
        <v>188</v>
      </c>
      <c r="D632" s="87" t="s">
        <v>1263</v>
      </c>
      <c r="E632" s="100">
        <v>4</v>
      </c>
      <c r="F632" s="89" t="s">
        <v>24</v>
      </c>
      <c r="G632" s="90">
        <v>42886</v>
      </c>
      <c r="H632" s="101" t="s">
        <v>116</v>
      </c>
      <c r="I632" s="116"/>
      <c r="J632" s="93">
        <v>0.7</v>
      </c>
      <c r="K632" s="93"/>
      <c r="L632" s="105">
        <v>450</v>
      </c>
      <c r="M632" s="95">
        <f t="shared" si="33"/>
        <v>531</v>
      </c>
      <c r="N632" s="128" t="s">
        <v>121</v>
      </c>
      <c r="O632" s="96">
        <v>389</v>
      </c>
      <c r="P632" s="83" t="s">
        <v>26</v>
      </c>
      <c r="Q632" s="97" t="s">
        <v>714</v>
      </c>
      <c r="R632" s="98"/>
      <c r="S632" s="36">
        <f t="shared" si="34"/>
        <v>2124</v>
      </c>
      <c r="T632" s="37"/>
      <c r="U632" s="38">
        <f t="shared" si="35"/>
        <v>1800</v>
      </c>
      <c r="V632" s="39"/>
      <c r="W632" s="188"/>
      <c r="X632" s="189"/>
      <c r="Y632" s="190"/>
      <c r="Z632" s="191"/>
    </row>
    <row r="633" spans="1:26" x14ac:dyDescent="0.2">
      <c r="A633" s="222" t="s">
        <v>113</v>
      </c>
      <c r="B633" s="223">
        <v>2992</v>
      </c>
      <c r="C633" s="224" t="s">
        <v>306</v>
      </c>
      <c r="D633" s="225" t="s">
        <v>1264</v>
      </c>
      <c r="E633" s="226">
        <v>1</v>
      </c>
      <c r="F633" s="227" t="s">
        <v>24</v>
      </c>
      <c r="G633" s="228">
        <v>42887</v>
      </c>
      <c r="H633" s="229" t="s">
        <v>1265</v>
      </c>
      <c r="I633" s="230" t="s">
        <v>146</v>
      </c>
      <c r="J633" s="231">
        <v>3</v>
      </c>
      <c r="K633" s="231"/>
      <c r="L633" s="232">
        <v>1900</v>
      </c>
      <c r="M633" s="233">
        <f t="shared" si="33"/>
        <v>2242</v>
      </c>
      <c r="N633" s="128" t="s">
        <v>121</v>
      </c>
      <c r="O633" s="163">
        <v>399</v>
      </c>
      <c r="P633" s="83" t="s">
        <v>26</v>
      </c>
      <c r="Q633" s="97" t="s">
        <v>456</v>
      </c>
      <c r="R633" s="98"/>
      <c r="S633" s="36">
        <f t="shared" si="34"/>
        <v>2242</v>
      </c>
      <c r="T633" s="37"/>
      <c r="U633" s="38">
        <f t="shared" si="35"/>
        <v>1900</v>
      </c>
      <c r="V633" s="39"/>
      <c r="W633" s="188"/>
      <c r="X633" s="234"/>
      <c r="Y633" s="235"/>
      <c r="Z633" s="236"/>
    </row>
    <row r="634" spans="1:26" x14ac:dyDescent="0.2">
      <c r="A634" s="84" t="s">
        <v>113</v>
      </c>
      <c r="B634" s="85">
        <v>2993</v>
      </c>
      <c r="C634" s="51" t="s">
        <v>1266</v>
      </c>
      <c r="D634" s="20" t="s">
        <v>377</v>
      </c>
      <c r="E634" s="237">
        <v>2</v>
      </c>
      <c r="F634" s="53" t="s">
        <v>378</v>
      </c>
      <c r="G634" s="90">
        <v>42887</v>
      </c>
      <c r="H634" s="25"/>
      <c r="I634" s="26"/>
      <c r="J634" s="238"/>
      <c r="K634" s="28"/>
      <c r="L634" s="239">
        <v>1888</v>
      </c>
      <c r="M634" s="30">
        <f>L634*1.18</f>
        <v>2227.8399999999997</v>
      </c>
      <c r="N634" s="48" t="s">
        <v>121</v>
      </c>
      <c r="O634" s="96">
        <v>392</v>
      </c>
      <c r="P634" s="83" t="s">
        <v>26</v>
      </c>
      <c r="Q634" s="97" t="s">
        <v>714</v>
      </c>
      <c r="R634" s="98"/>
      <c r="S634" s="36">
        <f t="shared" si="34"/>
        <v>4455.6799999999994</v>
      </c>
      <c r="T634" s="37"/>
      <c r="U634" s="38">
        <f t="shared" si="35"/>
        <v>3775.9999999999995</v>
      </c>
      <c r="V634" s="39"/>
      <c r="W634" s="188"/>
      <c r="X634" s="234"/>
      <c r="Y634" s="240"/>
      <c r="Z634" s="236"/>
    </row>
    <row r="635" spans="1:26" x14ac:dyDescent="0.2">
      <c r="A635" s="84" t="s">
        <v>113</v>
      </c>
      <c r="B635" s="85">
        <v>2994</v>
      </c>
      <c r="C635" s="139" t="s">
        <v>301</v>
      </c>
      <c r="D635" s="87" t="s">
        <v>1131</v>
      </c>
      <c r="E635" s="100">
        <v>3</v>
      </c>
      <c r="F635" s="89" t="s">
        <v>24</v>
      </c>
      <c r="G635" s="90">
        <v>42887</v>
      </c>
      <c r="H635" s="101" t="s">
        <v>1267</v>
      </c>
      <c r="I635" s="92" t="s">
        <v>1268</v>
      </c>
      <c r="J635" s="93"/>
      <c r="K635" s="93">
        <v>60</v>
      </c>
      <c r="L635" s="241">
        <v>5600</v>
      </c>
      <c r="M635" s="95">
        <f t="shared" si="33"/>
        <v>6608</v>
      </c>
      <c r="N635" s="104"/>
      <c r="O635" s="96">
        <v>396</v>
      </c>
      <c r="P635" s="83" t="s">
        <v>26</v>
      </c>
      <c r="Q635" s="97" t="s">
        <v>714</v>
      </c>
      <c r="R635" s="98"/>
      <c r="S635" s="36">
        <f t="shared" si="34"/>
        <v>19824</v>
      </c>
      <c r="T635" s="37"/>
      <c r="U635" s="38">
        <f t="shared" si="35"/>
        <v>16800</v>
      </c>
      <c r="V635" s="39"/>
      <c r="W635" s="188"/>
      <c r="X635" s="234"/>
      <c r="Y635" s="235"/>
      <c r="Z635" s="236"/>
    </row>
    <row r="636" spans="1:26" x14ac:dyDescent="0.2">
      <c r="A636" s="84" t="s">
        <v>113</v>
      </c>
      <c r="B636" s="85">
        <v>2995</v>
      </c>
      <c r="C636" s="139" t="s">
        <v>301</v>
      </c>
      <c r="D636" s="87" t="s">
        <v>1269</v>
      </c>
      <c r="E636" s="100">
        <v>8</v>
      </c>
      <c r="F636" s="89" t="s">
        <v>24</v>
      </c>
      <c r="G636" s="90">
        <v>42887</v>
      </c>
      <c r="H636" s="25" t="s">
        <v>305</v>
      </c>
      <c r="I636" s="26"/>
      <c r="J636" s="27">
        <v>0.8</v>
      </c>
      <c r="K636" s="28"/>
      <c r="L636" s="41">
        <v>510</v>
      </c>
      <c r="M636" s="30">
        <f t="shared" si="33"/>
        <v>601.79999999999995</v>
      </c>
      <c r="N636" s="48" t="s">
        <v>121</v>
      </c>
      <c r="O636" s="96">
        <v>397</v>
      </c>
      <c r="P636" s="83" t="s">
        <v>26</v>
      </c>
      <c r="Q636" s="97" t="s">
        <v>714</v>
      </c>
      <c r="R636" s="98"/>
      <c r="S636" s="36">
        <f t="shared" si="34"/>
        <v>4814.3999999999996</v>
      </c>
      <c r="T636" s="37"/>
      <c r="U636" s="38">
        <f t="shared" si="35"/>
        <v>4080</v>
      </c>
      <c r="V636" s="39"/>
      <c r="W636" s="188"/>
      <c r="X636" s="234"/>
      <c r="Y636" s="240"/>
      <c r="Z636" s="236"/>
    </row>
    <row r="637" spans="1:26" x14ac:dyDescent="0.2">
      <c r="A637" s="84" t="s">
        <v>113</v>
      </c>
      <c r="B637" s="85">
        <v>2996</v>
      </c>
      <c r="C637" s="139" t="s">
        <v>301</v>
      </c>
      <c r="D637" s="87" t="s">
        <v>1270</v>
      </c>
      <c r="E637" s="100">
        <v>6</v>
      </c>
      <c r="F637" s="89" t="s">
        <v>24</v>
      </c>
      <c r="G637" s="90">
        <v>42887</v>
      </c>
      <c r="H637" s="25" t="s">
        <v>303</v>
      </c>
      <c r="I637" s="26"/>
      <c r="J637" s="27">
        <v>1.2</v>
      </c>
      <c r="K637" s="28"/>
      <c r="L637" s="41">
        <v>680</v>
      </c>
      <c r="M637" s="30">
        <f t="shared" si="33"/>
        <v>802.4</v>
      </c>
      <c r="N637" s="48" t="s">
        <v>121</v>
      </c>
      <c r="O637" s="96">
        <v>397</v>
      </c>
      <c r="P637" s="83" t="s">
        <v>26</v>
      </c>
      <c r="Q637" s="97" t="s">
        <v>714</v>
      </c>
      <c r="R637" s="98"/>
      <c r="S637" s="36">
        <f t="shared" si="34"/>
        <v>4814.3999999999996</v>
      </c>
      <c r="T637" s="37"/>
      <c r="U637" s="38">
        <f t="shared" si="35"/>
        <v>4080</v>
      </c>
      <c r="V637" s="39"/>
      <c r="W637" s="188"/>
      <c r="X637" s="234"/>
      <c r="Y637" s="240"/>
      <c r="Z637" s="236"/>
    </row>
    <row r="638" spans="1:26" x14ac:dyDescent="0.2">
      <c r="A638" s="84" t="s">
        <v>113</v>
      </c>
      <c r="B638" s="85">
        <v>2997</v>
      </c>
      <c r="C638" s="139" t="s">
        <v>1098</v>
      </c>
      <c r="D638" s="20" t="s">
        <v>377</v>
      </c>
      <c r="E638" s="100">
        <v>1</v>
      </c>
      <c r="F638" s="53" t="s">
        <v>378</v>
      </c>
      <c r="G638" s="90">
        <v>42888</v>
      </c>
      <c r="H638" s="101"/>
      <c r="I638" s="116"/>
      <c r="J638" s="93"/>
      <c r="K638" s="93"/>
      <c r="L638" s="239">
        <v>1888</v>
      </c>
      <c r="M638" s="30">
        <f>L638*1.18</f>
        <v>2227.8399999999997</v>
      </c>
      <c r="N638" s="48" t="s">
        <v>121</v>
      </c>
      <c r="O638" s="96">
        <v>393</v>
      </c>
      <c r="P638" s="83" t="s">
        <v>26</v>
      </c>
      <c r="Q638" s="97" t="s">
        <v>714</v>
      </c>
      <c r="R638" s="98"/>
      <c r="S638" s="36">
        <f t="shared" si="34"/>
        <v>2227.8399999999997</v>
      </c>
      <c r="T638" s="37"/>
      <c r="U638" s="38">
        <f t="shared" si="35"/>
        <v>1887.9999999999998</v>
      </c>
      <c r="V638" s="39"/>
      <c r="W638" s="188"/>
      <c r="X638" s="234"/>
      <c r="Y638" s="235"/>
      <c r="Z638" s="236"/>
    </row>
    <row r="639" spans="1:26" x14ac:dyDescent="0.2">
      <c r="A639" s="84" t="s">
        <v>113</v>
      </c>
      <c r="B639" s="85">
        <v>2998</v>
      </c>
      <c r="C639" s="139" t="s">
        <v>301</v>
      </c>
      <c r="D639" s="87" t="s">
        <v>1271</v>
      </c>
      <c r="E639" s="100">
        <v>3</v>
      </c>
      <c r="F639" s="89" t="s">
        <v>24</v>
      </c>
      <c r="G639" s="90">
        <v>42888</v>
      </c>
      <c r="H639" s="101"/>
      <c r="I639" s="92" t="s">
        <v>1272</v>
      </c>
      <c r="J639" s="93" t="s">
        <v>1273</v>
      </c>
      <c r="K639" s="93">
        <v>52</v>
      </c>
      <c r="L639" s="241">
        <v>4000</v>
      </c>
      <c r="M639" s="95">
        <f t="shared" ref="M639:M645" si="36">L639*1.18</f>
        <v>4720</v>
      </c>
      <c r="N639" s="104"/>
      <c r="O639" s="96">
        <v>395</v>
      </c>
      <c r="P639" s="83" t="s">
        <v>26</v>
      </c>
      <c r="Q639" s="97" t="s">
        <v>714</v>
      </c>
      <c r="R639" s="98"/>
      <c r="S639" s="36">
        <f t="shared" si="34"/>
        <v>14160</v>
      </c>
      <c r="T639" s="37"/>
      <c r="U639" s="38">
        <f t="shared" si="35"/>
        <v>12000</v>
      </c>
      <c r="V639" s="39"/>
      <c r="W639" s="188"/>
      <c r="X639" s="234"/>
      <c r="Y639" s="240"/>
      <c r="Z639" s="236"/>
    </row>
    <row r="640" spans="1:26" x14ac:dyDescent="0.2">
      <c r="A640" s="84" t="s">
        <v>113</v>
      </c>
      <c r="B640" s="85">
        <v>2999</v>
      </c>
      <c r="C640" s="156" t="s">
        <v>1274</v>
      </c>
      <c r="D640" s="87" t="s">
        <v>980</v>
      </c>
      <c r="E640" s="100">
        <v>30</v>
      </c>
      <c r="F640" s="89" t="s">
        <v>24</v>
      </c>
      <c r="G640" s="90">
        <v>42888</v>
      </c>
      <c r="H640" s="101" t="s">
        <v>120</v>
      </c>
      <c r="I640" s="92" t="s">
        <v>1275</v>
      </c>
      <c r="J640" s="93">
        <v>1.2</v>
      </c>
      <c r="K640" s="93">
        <v>0.15</v>
      </c>
      <c r="L640" s="241">
        <v>765</v>
      </c>
      <c r="M640" s="95">
        <f>L640*1.18</f>
        <v>902.69999999999993</v>
      </c>
      <c r="N640" s="104"/>
      <c r="O640" s="96">
        <v>398</v>
      </c>
      <c r="P640" s="83" t="s">
        <v>26</v>
      </c>
      <c r="Q640" s="97" t="s">
        <v>808</v>
      </c>
      <c r="R640" s="98"/>
      <c r="S640" s="36">
        <f t="shared" si="34"/>
        <v>27080.999999999996</v>
      </c>
      <c r="T640" s="37"/>
      <c r="U640" s="38">
        <f t="shared" si="35"/>
        <v>22949.999999999996</v>
      </c>
      <c r="V640" s="39"/>
      <c r="W640" s="188"/>
      <c r="X640" s="234"/>
      <c r="Y640" s="240"/>
      <c r="Z640" s="236"/>
    </row>
    <row r="641" spans="1:26" x14ac:dyDescent="0.2">
      <c r="A641" s="84" t="s">
        <v>113</v>
      </c>
      <c r="B641" s="85">
        <v>3000</v>
      </c>
      <c r="C641" s="156" t="s">
        <v>1274</v>
      </c>
      <c r="D641" s="87" t="s">
        <v>1276</v>
      </c>
      <c r="E641" s="100">
        <v>20</v>
      </c>
      <c r="F641" s="89" t="s">
        <v>145</v>
      </c>
      <c r="G641" s="90">
        <v>42888</v>
      </c>
      <c r="H641" s="101" t="s">
        <v>120</v>
      </c>
      <c r="I641" s="157" t="s">
        <v>1277</v>
      </c>
      <c r="J641" s="93">
        <v>0.8</v>
      </c>
      <c r="K641" s="93">
        <v>0.45</v>
      </c>
      <c r="L641" s="241">
        <v>550</v>
      </c>
      <c r="M641" s="95">
        <f>L641*1.18</f>
        <v>649</v>
      </c>
      <c r="N641" s="104"/>
      <c r="O641" s="96">
        <v>398</v>
      </c>
      <c r="P641" s="83" t="s">
        <v>26</v>
      </c>
      <c r="Q641" s="97" t="s">
        <v>808</v>
      </c>
      <c r="R641" s="98"/>
      <c r="S641" s="36">
        <f t="shared" si="34"/>
        <v>12980</v>
      </c>
      <c r="T641" s="37"/>
      <c r="U641" s="38">
        <f t="shared" si="35"/>
        <v>11000</v>
      </c>
      <c r="V641" s="39"/>
      <c r="W641" s="188"/>
      <c r="X641" s="234"/>
      <c r="Y641" s="240"/>
      <c r="Z641" s="236"/>
    </row>
    <row r="642" spans="1:26" x14ac:dyDescent="0.2">
      <c r="A642" s="84" t="s">
        <v>113</v>
      </c>
      <c r="B642" s="85">
        <v>3001</v>
      </c>
      <c r="C642" s="156" t="s">
        <v>1274</v>
      </c>
      <c r="D642" s="87" t="s">
        <v>1278</v>
      </c>
      <c r="E642" s="100">
        <v>20</v>
      </c>
      <c r="F642" s="89" t="s">
        <v>145</v>
      </c>
      <c r="G642" s="90">
        <v>42888</v>
      </c>
      <c r="H642" s="101" t="s">
        <v>120</v>
      </c>
      <c r="I642" s="116"/>
      <c r="J642" s="93">
        <v>0.8</v>
      </c>
      <c r="K642" s="93">
        <v>0.5</v>
      </c>
      <c r="L642" s="241">
        <v>555</v>
      </c>
      <c r="M642" s="95">
        <f t="shared" si="36"/>
        <v>654.9</v>
      </c>
      <c r="N642" s="104"/>
      <c r="O642" s="96">
        <v>398</v>
      </c>
      <c r="P642" s="83" t="s">
        <v>26</v>
      </c>
      <c r="Q642" s="97" t="s">
        <v>808</v>
      </c>
      <c r="R642" s="98"/>
      <c r="S642" s="36">
        <f t="shared" si="34"/>
        <v>13098</v>
      </c>
      <c r="T642" s="37"/>
      <c r="U642" s="38">
        <f t="shared" si="35"/>
        <v>11100</v>
      </c>
      <c r="V642" s="39"/>
      <c r="W642" s="188"/>
      <c r="X642" s="234"/>
      <c r="Y642" s="240"/>
      <c r="Z642" s="236"/>
    </row>
    <row r="643" spans="1:26" ht="25.5" x14ac:dyDescent="0.2">
      <c r="A643" s="222" t="s">
        <v>21</v>
      </c>
      <c r="B643" s="223">
        <v>3002</v>
      </c>
      <c r="C643" s="131" t="s">
        <v>306</v>
      </c>
      <c r="D643" s="242" t="s">
        <v>1279</v>
      </c>
      <c r="E643" s="76">
        <v>1</v>
      </c>
      <c r="F643" s="164" t="s">
        <v>24</v>
      </c>
      <c r="G643" s="78">
        <v>42891</v>
      </c>
      <c r="H643" s="75" t="s">
        <v>1280</v>
      </c>
      <c r="I643" s="79"/>
      <c r="J643" s="77"/>
      <c r="K643" s="81"/>
      <c r="L643" s="82">
        <v>67800</v>
      </c>
      <c r="M643" s="233">
        <f>L643*1.18</f>
        <v>80004</v>
      </c>
      <c r="N643" s="104"/>
      <c r="O643" s="102"/>
      <c r="P643" s="83" t="s">
        <v>26</v>
      </c>
      <c r="Q643" s="97" t="s">
        <v>714</v>
      </c>
      <c r="R643" s="98"/>
      <c r="S643" s="36">
        <f t="shared" si="34"/>
        <v>80004</v>
      </c>
      <c r="T643" s="37"/>
      <c r="U643" s="38">
        <f t="shared" si="35"/>
        <v>67800</v>
      </c>
      <c r="V643" s="39"/>
      <c r="W643" s="188"/>
      <c r="X643" s="234"/>
      <c r="Y643" s="240"/>
      <c r="Z643" s="236"/>
    </row>
    <row r="644" spans="1:26" x14ac:dyDescent="0.2">
      <c r="A644" s="84" t="s">
        <v>21</v>
      </c>
      <c r="B644" s="85">
        <v>3003</v>
      </c>
      <c r="C644" s="139" t="s">
        <v>504</v>
      </c>
      <c r="D644" s="87" t="s">
        <v>1281</v>
      </c>
      <c r="E644" s="100">
        <v>6</v>
      </c>
      <c r="F644" s="89" t="s">
        <v>24</v>
      </c>
      <c r="G644" s="90">
        <v>42891</v>
      </c>
      <c r="H644" s="101" t="s">
        <v>120</v>
      </c>
      <c r="I644" s="116"/>
      <c r="J644" s="93"/>
      <c r="K644" s="93"/>
      <c r="L644" s="241">
        <v>320</v>
      </c>
      <c r="M644" s="95">
        <f t="shared" si="36"/>
        <v>377.59999999999997</v>
      </c>
      <c r="N644" s="128" t="s">
        <v>121</v>
      </c>
      <c r="O644" s="96">
        <v>402</v>
      </c>
      <c r="P644" s="83" t="s">
        <v>26</v>
      </c>
      <c r="Q644" s="97" t="s">
        <v>714</v>
      </c>
      <c r="R644" s="98"/>
      <c r="S644" s="36">
        <f t="shared" si="34"/>
        <v>2265.6</v>
      </c>
      <c r="T644" s="37"/>
      <c r="U644" s="38">
        <f t="shared" si="35"/>
        <v>1920</v>
      </c>
      <c r="V644" s="39"/>
      <c r="W644" s="188"/>
      <c r="X644" s="234"/>
      <c r="Y644" s="240"/>
      <c r="Z644" s="236"/>
    </row>
    <row r="645" spans="1:26" x14ac:dyDescent="0.2">
      <c r="A645" s="84" t="s">
        <v>21</v>
      </c>
      <c r="B645" s="85">
        <v>3004</v>
      </c>
      <c r="C645" s="139" t="s">
        <v>192</v>
      </c>
      <c r="D645" s="87" t="s">
        <v>1282</v>
      </c>
      <c r="E645" s="100">
        <v>1</v>
      </c>
      <c r="F645" s="89" t="s">
        <v>24</v>
      </c>
      <c r="G645" s="90">
        <v>42892</v>
      </c>
      <c r="H645" s="101" t="s">
        <v>1283</v>
      </c>
      <c r="I645" s="92" t="s">
        <v>1284</v>
      </c>
      <c r="J645" s="93">
        <v>3.5</v>
      </c>
      <c r="K645" s="93">
        <v>0.91</v>
      </c>
      <c r="L645" s="241">
        <v>3580</v>
      </c>
      <c r="M645" s="95">
        <f t="shared" si="36"/>
        <v>4224.3999999999996</v>
      </c>
      <c r="N645" s="104"/>
      <c r="O645" s="163">
        <v>401</v>
      </c>
      <c r="P645" s="118"/>
      <c r="Q645" s="97"/>
      <c r="R645" s="98"/>
      <c r="S645" s="36">
        <f t="shared" si="34"/>
        <v>4224.3999999999996</v>
      </c>
      <c r="T645" s="37"/>
      <c r="U645" s="38">
        <f t="shared" si="35"/>
        <v>3580</v>
      </c>
      <c r="V645" s="39"/>
      <c r="W645" s="188"/>
      <c r="X645" s="234"/>
      <c r="Y645" s="240"/>
      <c r="Z645" s="236"/>
    </row>
    <row r="646" spans="1:26" x14ac:dyDescent="0.2">
      <c r="A646" s="84" t="s">
        <v>21</v>
      </c>
      <c r="B646" s="85">
        <v>3005</v>
      </c>
      <c r="C646" s="139" t="s">
        <v>321</v>
      </c>
      <c r="D646" s="87" t="s">
        <v>1285</v>
      </c>
      <c r="E646" s="100">
        <v>20</v>
      </c>
      <c r="F646" s="89" t="s">
        <v>24</v>
      </c>
      <c r="G646" s="90">
        <v>42892</v>
      </c>
      <c r="H646" s="101" t="s">
        <v>1286</v>
      </c>
      <c r="I646" s="92" t="s">
        <v>327</v>
      </c>
      <c r="J646" s="93">
        <v>0.5</v>
      </c>
      <c r="K646" s="93">
        <v>0.35</v>
      </c>
      <c r="L646" s="94">
        <v>375</v>
      </c>
      <c r="M646" s="95">
        <f>L646*1.18</f>
        <v>442.5</v>
      </c>
      <c r="N646" s="104"/>
      <c r="O646" s="96">
        <v>403</v>
      </c>
      <c r="P646" s="83" t="s">
        <v>26</v>
      </c>
      <c r="Q646" s="97" t="s">
        <v>1226</v>
      </c>
      <c r="R646" s="98"/>
      <c r="S646" s="36">
        <f t="shared" si="34"/>
        <v>8850</v>
      </c>
      <c r="T646" s="37"/>
      <c r="U646" s="38">
        <f t="shared" si="35"/>
        <v>7500</v>
      </c>
      <c r="V646" s="39"/>
    </row>
    <row r="647" spans="1:26" x14ac:dyDescent="0.2">
      <c r="A647" s="84" t="s">
        <v>21</v>
      </c>
      <c r="B647" s="85">
        <v>3006</v>
      </c>
      <c r="C647" s="139" t="s">
        <v>321</v>
      </c>
      <c r="D647" s="87" t="s">
        <v>329</v>
      </c>
      <c r="E647" s="100">
        <v>20</v>
      </c>
      <c r="F647" s="89" t="s">
        <v>24</v>
      </c>
      <c r="G647" s="90">
        <v>42892</v>
      </c>
      <c r="H647" s="101" t="s">
        <v>1287</v>
      </c>
      <c r="I647" s="92" t="s">
        <v>330</v>
      </c>
      <c r="J647" s="93">
        <v>0.5</v>
      </c>
      <c r="K647" s="93">
        <v>0.23</v>
      </c>
      <c r="L647" s="241">
        <v>315</v>
      </c>
      <c r="M647" s="95">
        <f t="shared" ref="M647:M710" si="37">L647*1.18</f>
        <v>371.7</v>
      </c>
      <c r="N647" s="104"/>
      <c r="O647" s="96">
        <v>403</v>
      </c>
      <c r="P647" s="83" t="s">
        <v>26</v>
      </c>
      <c r="Q647" s="97" t="s">
        <v>1226</v>
      </c>
      <c r="R647" s="98"/>
      <c r="S647" s="36">
        <f t="shared" si="34"/>
        <v>7434</v>
      </c>
      <c r="T647" s="37"/>
      <c r="U647" s="38">
        <f t="shared" si="35"/>
        <v>6300</v>
      </c>
      <c r="V647" s="39"/>
    </row>
    <row r="648" spans="1:26" x14ac:dyDescent="0.2">
      <c r="A648" s="84" t="s">
        <v>21</v>
      </c>
      <c r="B648" s="85">
        <v>3007</v>
      </c>
      <c r="C648" s="139" t="s">
        <v>321</v>
      </c>
      <c r="D648" s="113" t="s">
        <v>331</v>
      </c>
      <c r="E648" s="100">
        <v>20</v>
      </c>
      <c r="F648" s="89" t="s">
        <v>24</v>
      </c>
      <c r="G648" s="90">
        <v>42892</v>
      </c>
      <c r="H648" s="101" t="s">
        <v>1288</v>
      </c>
      <c r="I648" s="92" t="s">
        <v>332</v>
      </c>
      <c r="J648" s="93">
        <v>0.8</v>
      </c>
      <c r="K648" s="93">
        <v>0.2</v>
      </c>
      <c r="L648" s="241">
        <v>500</v>
      </c>
      <c r="M648" s="95">
        <f t="shared" si="37"/>
        <v>590</v>
      </c>
      <c r="N648" s="104"/>
      <c r="O648" s="96">
        <v>403</v>
      </c>
      <c r="P648" s="83" t="s">
        <v>26</v>
      </c>
      <c r="Q648" s="97" t="s">
        <v>1226</v>
      </c>
      <c r="R648" s="98"/>
      <c r="S648" s="36">
        <f t="shared" si="34"/>
        <v>11800</v>
      </c>
      <c r="T648" s="37"/>
      <c r="U648" s="38">
        <f t="shared" si="35"/>
        <v>10000</v>
      </c>
      <c r="V648" s="39"/>
    </row>
    <row r="649" spans="1:26" x14ac:dyDescent="0.2">
      <c r="A649" s="84" t="s">
        <v>21</v>
      </c>
      <c r="B649" s="85">
        <v>3008</v>
      </c>
      <c r="C649" s="139" t="s">
        <v>321</v>
      </c>
      <c r="D649" s="87" t="s">
        <v>333</v>
      </c>
      <c r="E649" s="100">
        <v>40</v>
      </c>
      <c r="F649" s="89" t="s">
        <v>24</v>
      </c>
      <c r="G649" s="90">
        <v>42892</v>
      </c>
      <c r="H649" s="101" t="s">
        <v>1289</v>
      </c>
      <c r="I649" s="92" t="s">
        <v>323</v>
      </c>
      <c r="J649" s="93">
        <v>0.5</v>
      </c>
      <c r="K649" s="93">
        <v>0.1</v>
      </c>
      <c r="L649" s="241">
        <v>320</v>
      </c>
      <c r="M649" s="95">
        <f t="shared" si="37"/>
        <v>377.59999999999997</v>
      </c>
      <c r="N649" s="104"/>
      <c r="O649" s="96">
        <v>403</v>
      </c>
      <c r="P649" s="83" t="s">
        <v>26</v>
      </c>
      <c r="Q649" s="97" t="s">
        <v>1290</v>
      </c>
      <c r="R649" s="243" t="s">
        <v>1291</v>
      </c>
      <c r="S649" s="36">
        <f t="shared" si="34"/>
        <v>15103.999999999998</v>
      </c>
      <c r="T649" s="37"/>
      <c r="U649" s="38">
        <f t="shared" si="35"/>
        <v>12800</v>
      </c>
      <c r="V649" s="39"/>
    </row>
    <row r="650" spans="1:26" x14ac:dyDescent="0.2">
      <c r="A650" s="84" t="s">
        <v>21</v>
      </c>
      <c r="B650" s="85">
        <v>3009</v>
      </c>
      <c r="C650" s="139" t="s">
        <v>321</v>
      </c>
      <c r="D650" s="87" t="s">
        <v>949</v>
      </c>
      <c r="E650" s="100">
        <v>20</v>
      </c>
      <c r="F650" s="89" t="s">
        <v>24</v>
      </c>
      <c r="G650" s="90">
        <v>42892</v>
      </c>
      <c r="H650" s="101" t="s">
        <v>1292</v>
      </c>
      <c r="I650" s="92" t="s">
        <v>339</v>
      </c>
      <c r="J650" s="93">
        <v>2.2000000000000002</v>
      </c>
      <c r="K650" s="93">
        <v>2.2000000000000002</v>
      </c>
      <c r="L650" s="105">
        <v>2150</v>
      </c>
      <c r="M650" s="95">
        <f t="shared" si="37"/>
        <v>2537</v>
      </c>
      <c r="N650" s="104"/>
      <c r="O650" s="96">
        <v>403</v>
      </c>
      <c r="P650" s="83" t="s">
        <v>26</v>
      </c>
      <c r="Q650" s="97" t="s">
        <v>1293</v>
      </c>
      <c r="R650" s="98" t="s">
        <v>1291</v>
      </c>
      <c r="S650" s="36">
        <f t="shared" si="34"/>
        <v>50740</v>
      </c>
      <c r="T650" s="37"/>
      <c r="U650" s="38">
        <f t="shared" si="35"/>
        <v>43000</v>
      </c>
      <c r="V650" s="39"/>
    </row>
    <row r="651" spans="1:26" x14ac:dyDescent="0.2">
      <c r="A651" s="84" t="s">
        <v>21</v>
      </c>
      <c r="B651" s="85">
        <v>3010</v>
      </c>
      <c r="C651" s="139" t="s">
        <v>321</v>
      </c>
      <c r="D651" s="87" t="s">
        <v>951</v>
      </c>
      <c r="E651" s="100">
        <v>20</v>
      </c>
      <c r="F651" s="89" t="s">
        <v>24</v>
      </c>
      <c r="G651" s="90">
        <v>42892</v>
      </c>
      <c r="H651" s="101" t="s">
        <v>1294</v>
      </c>
      <c r="I651" s="92" t="s">
        <v>327</v>
      </c>
      <c r="J651" s="93">
        <v>1.5</v>
      </c>
      <c r="K651" s="93">
        <v>0.8</v>
      </c>
      <c r="L651" s="241">
        <v>1225</v>
      </c>
      <c r="M651" s="95">
        <f t="shared" si="37"/>
        <v>1445.5</v>
      </c>
      <c r="N651" s="104"/>
      <c r="O651" s="96">
        <v>403</v>
      </c>
      <c r="P651" s="83" t="s">
        <v>26</v>
      </c>
      <c r="Q651" s="97" t="s">
        <v>1293</v>
      </c>
      <c r="R651" s="98" t="s">
        <v>1291</v>
      </c>
      <c r="S651" s="36">
        <f t="shared" si="34"/>
        <v>28910</v>
      </c>
      <c r="T651" s="37"/>
      <c r="U651" s="38">
        <f t="shared" si="35"/>
        <v>24500</v>
      </c>
      <c r="V651" s="39"/>
    </row>
    <row r="652" spans="1:26" x14ac:dyDescent="0.2">
      <c r="A652" s="84" t="s">
        <v>21</v>
      </c>
      <c r="B652" s="85">
        <v>3011</v>
      </c>
      <c r="C652" s="139" t="s">
        <v>321</v>
      </c>
      <c r="D652" s="113" t="s">
        <v>950</v>
      </c>
      <c r="E652" s="100">
        <v>20</v>
      </c>
      <c r="F652" s="89" t="s">
        <v>24</v>
      </c>
      <c r="G652" s="90">
        <v>42892</v>
      </c>
      <c r="H652" s="101" t="s">
        <v>1295</v>
      </c>
      <c r="I652" s="92" t="s">
        <v>327</v>
      </c>
      <c r="J652" s="93">
        <v>0.15</v>
      </c>
      <c r="K652" s="93">
        <v>0.36</v>
      </c>
      <c r="L652" s="94">
        <v>220</v>
      </c>
      <c r="M652" s="95">
        <f t="shared" si="37"/>
        <v>259.59999999999997</v>
      </c>
      <c r="N652" s="104"/>
      <c r="O652" s="96">
        <v>403</v>
      </c>
      <c r="P652" s="83" t="s">
        <v>26</v>
      </c>
      <c r="Q652" s="97" t="s">
        <v>1293</v>
      </c>
      <c r="R652" s="98" t="s">
        <v>1291</v>
      </c>
      <c r="S652" s="36">
        <f t="shared" si="34"/>
        <v>5191.9999999999991</v>
      </c>
      <c r="T652" s="37"/>
      <c r="U652" s="38">
        <f t="shared" si="35"/>
        <v>4399.9999999999991</v>
      </c>
      <c r="V652" s="39"/>
    </row>
    <row r="653" spans="1:26" x14ac:dyDescent="0.2">
      <c r="A653" s="84" t="s">
        <v>21</v>
      </c>
      <c r="B653" s="85">
        <v>3012</v>
      </c>
      <c r="C653" s="139" t="s">
        <v>321</v>
      </c>
      <c r="D653" s="87" t="s">
        <v>1296</v>
      </c>
      <c r="E653" s="100">
        <v>20</v>
      </c>
      <c r="F653" s="89" t="s">
        <v>24</v>
      </c>
      <c r="G653" s="90">
        <v>42892</v>
      </c>
      <c r="H653" s="101" t="s">
        <v>1297</v>
      </c>
      <c r="I653" s="92" t="s">
        <v>327</v>
      </c>
      <c r="J653" s="93">
        <v>0.5</v>
      </c>
      <c r="K653" s="93">
        <v>0.23</v>
      </c>
      <c r="L653" s="241">
        <v>315</v>
      </c>
      <c r="M653" s="95">
        <f t="shared" si="37"/>
        <v>371.7</v>
      </c>
      <c r="N653" s="104"/>
      <c r="O653" s="96">
        <v>403</v>
      </c>
      <c r="P653" s="83" t="s">
        <v>26</v>
      </c>
      <c r="Q653" s="97" t="s">
        <v>1293</v>
      </c>
      <c r="R653" s="98" t="s">
        <v>1291</v>
      </c>
      <c r="S653" s="36">
        <f t="shared" si="34"/>
        <v>7434</v>
      </c>
      <c r="T653" s="37"/>
      <c r="U653" s="38">
        <f t="shared" si="35"/>
        <v>6300</v>
      </c>
      <c r="V653" s="39"/>
    </row>
    <row r="654" spans="1:26" x14ac:dyDescent="0.2">
      <c r="A654" s="84" t="s">
        <v>21</v>
      </c>
      <c r="B654" s="85">
        <v>3013</v>
      </c>
      <c r="C654" s="139" t="s">
        <v>321</v>
      </c>
      <c r="D654" s="87" t="s">
        <v>948</v>
      </c>
      <c r="E654" s="100">
        <v>20</v>
      </c>
      <c r="F654" s="89" t="s">
        <v>24</v>
      </c>
      <c r="G654" s="90">
        <v>42892</v>
      </c>
      <c r="H654" s="101" t="s">
        <v>1298</v>
      </c>
      <c r="I654" s="92" t="s">
        <v>339</v>
      </c>
      <c r="J654" s="93">
        <v>1.8</v>
      </c>
      <c r="K654" s="93">
        <v>3.4</v>
      </c>
      <c r="L654" s="105">
        <v>2290</v>
      </c>
      <c r="M654" s="95">
        <f t="shared" si="37"/>
        <v>2702.2</v>
      </c>
      <c r="N654" s="104"/>
      <c r="O654" s="96">
        <v>403</v>
      </c>
      <c r="P654" s="83" t="s">
        <v>26</v>
      </c>
      <c r="Q654" s="97" t="s">
        <v>1293</v>
      </c>
      <c r="R654" s="98" t="s">
        <v>1291</v>
      </c>
      <c r="S654" s="36">
        <f t="shared" si="34"/>
        <v>54044</v>
      </c>
      <c r="T654" s="37"/>
      <c r="U654" s="38">
        <f t="shared" si="35"/>
        <v>45800</v>
      </c>
      <c r="V654" s="39"/>
    </row>
    <row r="655" spans="1:26" x14ac:dyDescent="0.2">
      <c r="A655" s="84" t="s">
        <v>21</v>
      </c>
      <c r="B655" s="85">
        <v>3014</v>
      </c>
      <c r="C655" s="139" t="s">
        <v>321</v>
      </c>
      <c r="D655" s="87" t="s">
        <v>1299</v>
      </c>
      <c r="E655" s="100">
        <v>20</v>
      </c>
      <c r="F655" s="89" t="s">
        <v>24</v>
      </c>
      <c r="G655" s="90">
        <v>42892</v>
      </c>
      <c r="H655" s="101" t="s">
        <v>1300</v>
      </c>
      <c r="I655" s="92" t="s">
        <v>323</v>
      </c>
      <c r="J655" s="102">
        <v>3.2</v>
      </c>
      <c r="K655" s="102">
        <v>0.55000000000000004</v>
      </c>
      <c r="L655" s="244">
        <v>2230</v>
      </c>
      <c r="M655" s="95">
        <f t="shared" si="37"/>
        <v>2631.3999999999996</v>
      </c>
      <c r="N655" s="104"/>
      <c r="O655" s="96">
        <v>403</v>
      </c>
      <c r="P655" s="83" t="s">
        <v>26</v>
      </c>
      <c r="Q655" s="97" t="s">
        <v>1226</v>
      </c>
      <c r="R655" s="98"/>
      <c r="S655" s="36">
        <f t="shared" si="34"/>
        <v>52627.999999999993</v>
      </c>
      <c r="T655" s="37"/>
      <c r="U655" s="38">
        <f t="shared" si="35"/>
        <v>44599.999999999993</v>
      </c>
      <c r="V655" s="39"/>
    </row>
    <row r="656" spans="1:26" x14ac:dyDescent="0.2">
      <c r="A656" s="84" t="s">
        <v>21</v>
      </c>
      <c r="B656" s="85">
        <v>3015</v>
      </c>
      <c r="C656" s="139" t="s">
        <v>321</v>
      </c>
      <c r="D656" s="113" t="s">
        <v>338</v>
      </c>
      <c r="E656" s="100">
        <v>20</v>
      </c>
      <c r="F656" s="89" t="s">
        <v>24</v>
      </c>
      <c r="G656" s="90">
        <v>42892</v>
      </c>
      <c r="H656" s="101" t="s">
        <v>1301</v>
      </c>
      <c r="I656" s="92" t="s">
        <v>339</v>
      </c>
      <c r="J656" s="102">
        <v>3</v>
      </c>
      <c r="K656" s="102">
        <v>2.5</v>
      </c>
      <c r="L656" s="244">
        <v>2750</v>
      </c>
      <c r="M656" s="95">
        <f t="shared" si="37"/>
        <v>3245</v>
      </c>
      <c r="N656" s="104"/>
      <c r="O656" s="96">
        <v>403</v>
      </c>
      <c r="P656" s="83" t="s">
        <v>26</v>
      </c>
      <c r="Q656" s="97" t="s">
        <v>1226</v>
      </c>
      <c r="R656" s="98"/>
      <c r="S656" s="36">
        <f t="shared" si="34"/>
        <v>64900</v>
      </c>
      <c r="T656" s="37"/>
      <c r="U656" s="38">
        <f t="shared" si="35"/>
        <v>55000</v>
      </c>
      <c r="V656" s="39"/>
    </row>
    <row r="657" spans="1:22" x14ac:dyDescent="0.2">
      <c r="A657" s="84" t="s">
        <v>21</v>
      </c>
      <c r="B657" s="85">
        <v>3016</v>
      </c>
      <c r="C657" s="139" t="s">
        <v>321</v>
      </c>
      <c r="D657" s="87" t="s">
        <v>340</v>
      </c>
      <c r="E657" s="100">
        <v>20</v>
      </c>
      <c r="F657" s="89" t="s">
        <v>24</v>
      </c>
      <c r="G657" s="90">
        <v>42892</v>
      </c>
      <c r="H657" s="101" t="s">
        <v>1302</v>
      </c>
      <c r="I657" s="92" t="s">
        <v>341</v>
      </c>
      <c r="J657" s="102">
        <v>2</v>
      </c>
      <c r="K657" s="102">
        <v>0.4</v>
      </c>
      <c r="L657" s="106">
        <v>1565</v>
      </c>
      <c r="M657" s="95">
        <f t="shared" si="37"/>
        <v>1846.6999999999998</v>
      </c>
      <c r="N657" s="104"/>
      <c r="O657" s="96">
        <v>403</v>
      </c>
      <c r="P657" s="83" t="s">
        <v>26</v>
      </c>
      <c r="Q657" s="97" t="s">
        <v>1226</v>
      </c>
      <c r="R657" s="98"/>
      <c r="S657" s="36">
        <f t="shared" si="34"/>
        <v>36934</v>
      </c>
      <c r="T657" s="37"/>
      <c r="U657" s="38">
        <f t="shared" si="35"/>
        <v>31300</v>
      </c>
      <c r="V657" s="39"/>
    </row>
    <row r="658" spans="1:22" x14ac:dyDescent="0.2">
      <c r="A658" s="84" t="s">
        <v>21</v>
      </c>
      <c r="B658" s="85">
        <v>3017</v>
      </c>
      <c r="C658" s="139" t="s">
        <v>321</v>
      </c>
      <c r="D658" s="87" t="s">
        <v>1303</v>
      </c>
      <c r="E658" s="100">
        <v>20</v>
      </c>
      <c r="F658" s="89" t="s">
        <v>24</v>
      </c>
      <c r="G658" s="90">
        <v>42892</v>
      </c>
      <c r="H658" s="101" t="s">
        <v>1304</v>
      </c>
      <c r="I658" s="92" t="s">
        <v>341</v>
      </c>
      <c r="J658" s="102">
        <v>1.8</v>
      </c>
      <c r="K658" s="102">
        <v>0.2</v>
      </c>
      <c r="L658" s="244">
        <v>1350</v>
      </c>
      <c r="M658" s="95">
        <f t="shared" si="37"/>
        <v>1593</v>
      </c>
      <c r="N658" s="104"/>
      <c r="O658" s="96">
        <v>403</v>
      </c>
      <c r="P658" s="83" t="s">
        <v>26</v>
      </c>
      <c r="Q658" s="97" t="s">
        <v>1226</v>
      </c>
      <c r="R658" s="98"/>
      <c r="S658" s="36">
        <f t="shared" si="34"/>
        <v>31860</v>
      </c>
      <c r="T658" s="37"/>
      <c r="U658" s="38">
        <f t="shared" si="35"/>
        <v>27000</v>
      </c>
      <c r="V658" s="39"/>
    </row>
    <row r="659" spans="1:22" x14ac:dyDescent="0.2">
      <c r="A659" s="84" t="s">
        <v>21</v>
      </c>
      <c r="B659" s="85">
        <v>3018</v>
      </c>
      <c r="C659" s="139" t="s">
        <v>1305</v>
      </c>
      <c r="D659" s="87" t="s">
        <v>1306</v>
      </c>
      <c r="E659" s="100">
        <v>144</v>
      </c>
      <c r="F659" s="89" t="s">
        <v>24</v>
      </c>
      <c r="G659" s="90">
        <v>42892</v>
      </c>
      <c r="H659" s="101" t="s">
        <v>1307</v>
      </c>
      <c r="I659" s="116" t="s">
        <v>146</v>
      </c>
      <c r="J659" s="93"/>
      <c r="K659" s="93"/>
      <c r="L659" s="241">
        <v>70</v>
      </c>
      <c r="M659" s="95">
        <f t="shared" si="37"/>
        <v>82.6</v>
      </c>
      <c r="N659" s="128" t="s">
        <v>121</v>
      </c>
      <c r="O659" s="96">
        <v>404</v>
      </c>
      <c r="P659" s="83" t="s">
        <v>26</v>
      </c>
      <c r="Q659" s="97" t="s">
        <v>714</v>
      </c>
      <c r="R659" s="98"/>
      <c r="S659" s="36">
        <f t="shared" si="34"/>
        <v>11894.4</v>
      </c>
      <c r="T659" s="37"/>
      <c r="U659" s="38">
        <f t="shared" si="35"/>
        <v>10080</v>
      </c>
      <c r="V659" s="39"/>
    </row>
    <row r="660" spans="1:22" x14ac:dyDescent="0.2">
      <c r="A660" s="84" t="s">
        <v>21</v>
      </c>
      <c r="B660" s="85">
        <v>3019</v>
      </c>
      <c r="C660" s="139" t="s">
        <v>1308</v>
      </c>
      <c r="D660" s="51" t="s">
        <v>1309</v>
      </c>
      <c r="E660" s="100">
        <v>5</v>
      </c>
      <c r="F660" s="89" t="s">
        <v>24</v>
      </c>
      <c r="G660" s="90">
        <v>42892</v>
      </c>
      <c r="H660" s="51" t="s">
        <v>1310</v>
      </c>
      <c r="I660" s="61" t="s">
        <v>1311</v>
      </c>
      <c r="J660" s="55">
        <v>4</v>
      </c>
      <c r="K660" s="56">
        <v>0.8</v>
      </c>
      <c r="L660" s="245">
        <v>3000</v>
      </c>
      <c r="M660" s="95">
        <f t="shared" si="37"/>
        <v>3540</v>
      </c>
      <c r="N660" s="104"/>
      <c r="O660" s="96">
        <v>407</v>
      </c>
      <c r="P660" s="83" t="s">
        <v>26</v>
      </c>
      <c r="Q660" s="97" t="s">
        <v>894</v>
      </c>
      <c r="R660" s="98"/>
      <c r="S660" s="36">
        <f t="shared" si="34"/>
        <v>17700</v>
      </c>
      <c r="T660" s="37"/>
      <c r="U660" s="38">
        <f t="shared" si="35"/>
        <v>15000</v>
      </c>
      <c r="V660" s="39"/>
    </row>
    <row r="661" spans="1:22" x14ac:dyDescent="0.2">
      <c r="A661" s="84" t="s">
        <v>21</v>
      </c>
      <c r="B661" s="85">
        <v>3020</v>
      </c>
      <c r="C661" s="139" t="s">
        <v>1308</v>
      </c>
      <c r="D661" s="51" t="s">
        <v>1312</v>
      </c>
      <c r="E661" s="100">
        <v>5</v>
      </c>
      <c r="F661" s="89" t="s">
        <v>24</v>
      </c>
      <c r="G661" s="90">
        <v>42892</v>
      </c>
      <c r="H661" s="51" t="s">
        <v>1313</v>
      </c>
      <c r="I661" s="61" t="s">
        <v>1311</v>
      </c>
      <c r="J661" s="246">
        <v>4</v>
      </c>
      <c r="K661" s="56">
        <v>0.8</v>
      </c>
      <c r="L661" s="245">
        <v>3000</v>
      </c>
      <c r="M661" s="95">
        <f t="shared" si="37"/>
        <v>3540</v>
      </c>
      <c r="N661" s="104"/>
      <c r="O661" s="96">
        <v>407</v>
      </c>
      <c r="P661" s="83" t="s">
        <v>26</v>
      </c>
      <c r="Q661" s="97" t="s">
        <v>1314</v>
      </c>
      <c r="R661" s="98"/>
      <c r="S661" s="36">
        <f t="shared" si="34"/>
        <v>17700</v>
      </c>
      <c r="T661" s="37"/>
      <c r="U661" s="38">
        <f t="shared" si="35"/>
        <v>15000</v>
      </c>
      <c r="V661" s="39"/>
    </row>
    <row r="662" spans="1:22" x14ac:dyDescent="0.2">
      <c r="A662" s="84" t="s">
        <v>21</v>
      </c>
      <c r="B662" s="85">
        <v>3021</v>
      </c>
      <c r="C662" s="139" t="s">
        <v>1315</v>
      </c>
      <c r="D662" s="87" t="s">
        <v>1316</v>
      </c>
      <c r="E662" s="100">
        <v>1</v>
      </c>
      <c r="F662" s="89" t="s">
        <v>24</v>
      </c>
      <c r="G662" s="90">
        <v>42893</v>
      </c>
      <c r="H662" s="101" t="s">
        <v>116</v>
      </c>
      <c r="I662" s="116"/>
      <c r="J662" s="93">
        <v>3</v>
      </c>
      <c r="K662" s="93"/>
      <c r="L662" s="241">
        <v>1900</v>
      </c>
      <c r="M662" s="95">
        <f t="shared" si="37"/>
        <v>2242</v>
      </c>
      <c r="N662" s="130" t="s">
        <v>121</v>
      </c>
      <c r="O662" s="96">
        <v>410</v>
      </c>
      <c r="P662" s="83" t="s">
        <v>26</v>
      </c>
      <c r="Q662" s="97" t="s">
        <v>714</v>
      </c>
      <c r="R662" s="98"/>
      <c r="S662" s="36">
        <f t="shared" si="34"/>
        <v>2242</v>
      </c>
      <c r="T662" s="37"/>
      <c r="U662" s="38">
        <f t="shared" si="35"/>
        <v>1900</v>
      </c>
      <c r="V662" s="39"/>
    </row>
    <row r="663" spans="1:22" x14ac:dyDescent="0.2">
      <c r="A663" s="84" t="s">
        <v>21</v>
      </c>
      <c r="B663" s="85">
        <v>3022</v>
      </c>
      <c r="C663" s="139" t="s">
        <v>1315</v>
      </c>
      <c r="D663" s="87" t="s">
        <v>1317</v>
      </c>
      <c r="E663" s="100">
        <v>1</v>
      </c>
      <c r="F663" s="89" t="s">
        <v>24</v>
      </c>
      <c r="G663" s="90">
        <v>42893</v>
      </c>
      <c r="H663" s="101" t="s">
        <v>116</v>
      </c>
      <c r="I663" s="157" t="s">
        <v>1318</v>
      </c>
      <c r="J663" s="93">
        <v>4</v>
      </c>
      <c r="K663" s="93">
        <v>9</v>
      </c>
      <c r="L663" s="241">
        <v>3750</v>
      </c>
      <c r="M663" s="95">
        <f t="shared" si="37"/>
        <v>4425</v>
      </c>
      <c r="N663" s="104"/>
      <c r="O663" s="96">
        <v>413</v>
      </c>
      <c r="P663" s="83" t="s">
        <v>26</v>
      </c>
      <c r="Q663" s="97" t="s">
        <v>714</v>
      </c>
      <c r="R663" s="98"/>
      <c r="S663" s="36">
        <f t="shared" si="34"/>
        <v>4425</v>
      </c>
      <c r="T663" s="37"/>
      <c r="U663" s="38">
        <f t="shared" si="35"/>
        <v>3750</v>
      </c>
      <c r="V663" s="39"/>
    </row>
    <row r="664" spans="1:22" x14ac:dyDescent="0.2">
      <c r="A664" s="84" t="s">
        <v>21</v>
      </c>
      <c r="B664" s="85">
        <v>3023</v>
      </c>
      <c r="C664" s="139" t="s">
        <v>301</v>
      </c>
      <c r="D664" s="87" t="s">
        <v>1319</v>
      </c>
      <c r="E664" s="100">
        <v>1</v>
      </c>
      <c r="F664" s="89" t="s">
        <v>24</v>
      </c>
      <c r="G664" s="90">
        <v>42893</v>
      </c>
      <c r="H664" s="101" t="s">
        <v>116</v>
      </c>
      <c r="I664" s="116" t="s">
        <v>146</v>
      </c>
      <c r="J664" s="93">
        <v>1.25</v>
      </c>
      <c r="K664" s="93"/>
      <c r="L664" s="247">
        <v>724</v>
      </c>
      <c r="M664" s="95">
        <f t="shared" si="37"/>
        <v>854.31999999999994</v>
      </c>
      <c r="N664" s="128" t="s">
        <v>121</v>
      </c>
      <c r="O664" s="96">
        <v>405</v>
      </c>
      <c r="P664" s="83" t="s">
        <v>26</v>
      </c>
      <c r="Q664" s="97" t="s">
        <v>714</v>
      </c>
      <c r="R664" s="98"/>
      <c r="S664" s="36">
        <f t="shared" si="34"/>
        <v>854.31999999999994</v>
      </c>
      <c r="T664" s="37"/>
      <c r="U664" s="38">
        <f t="shared" si="35"/>
        <v>724</v>
      </c>
      <c r="V664" s="39"/>
    </row>
    <row r="665" spans="1:22" x14ac:dyDescent="0.2">
      <c r="A665" s="84" t="s">
        <v>21</v>
      </c>
      <c r="B665" s="85">
        <v>3024</v>
      </c>
      <c r="C665" s="161" t="s">
        <v>196</v>
      </c>
      <c r="D665" s="113" t="s">
        <v>833</v>
      </c>
      <c r="E665" s="117">
        <v>8</v>
      </c>
      <c r="F665" s="89" t="s">
        <v>24</v>
      </c>
      <c r="G665" s="90">
        <v>42893</v>
      </c>
      <c r="H665" s="101" t="s">
        <v>116</v>
      </c>
      <c r="I665" s="92" t="s">
        <v>146</v>
      </c>
      <c r="J665" s="102">
        <v>1.5</v>
      </c>
      <c r="K665" s="102"/>
      <c r="L665" s="115">
        <v>940</v>
      </c>
      <c r="M665" s="95">
        <f t="shared" si="37"/>
        <v>1109.2</v>
      </c>
      <c r="N665" s="130" t="s">
        <v>121</v>
      </c>
      <c r="O665" s="96">
        <v>406</v>
      </c>
      <c r="P665" s="83" t="s">
        <v>26</v>
      </c>
      <c r="Q665" s="97" t="s">
        <v>714</v>
      </c>
      <c r="R665" s="98"/>
      <c r="S665" s="36">
        <f t="shared" si="34"/>
        <v>8873.6</v>
      </c>
      <c r="T665" s="37"/>
      <c r="U665" s="38">
        <f t="shared" si="35"/>
        <v>7520.0000000000009</v>
      </c>
      <c r="V665" s="39"/>
    </row>
    <row r="666" spans="1:22" x14ac:dyDescent="0.2">
      <c r="A666" s="84" t="s">
        <v>21</v>
      </c>
      <c r="B666" s="85">
        <v>3025</v>
      </c>
      <c r="C666" s="161" t="s">
        <v>196</v>
      </c>
      <c r="D666" s="113" t="s">
        <v>832</v>
      </c>
      <c r="E666" s="117">
        <v>2</v>
      </c>
      <c r="F666" s="89" t="s">
        <v>145</v>
      </c>
      <c r="G666" s="90">
        <v>42893</v>
      </c>
      <c r="H666" s="101" t="s">
        <v>116</v>
      </c>
      <c r="I666" s="92" t="s">
        <v>146</v>
      </c>
      <c r="J666" s="102"/>
      <c r="K666" s="102"/>
      <c r="L666" s="244">
        <v>600</v>
      </c>
      <c r="M666" s="95">
        <f t="shared" si="37"/>
        <v>708</v>
      </c>
      <c r="N666" s="128" t="s">
        <v>121</v>
      </c>
      <c r="O666" s="96">
        <v>406</v>
      </c>
      <c r="P666" s="83" t="s">
        <v>26</v>
      </c>
      <c r="Q666" s="97" t="s">
        <v>714</v>
      </c>
      <c r="R666" s="98"/>
      <c r="S666" s="36">
        <f t="shared" si="34"/>
        <v>1416</v>
      </c>
      <c r="T666" s="37"/>
      <c r="U666" s="38">
        <f t="shared" si="35"/>
        <v>1200</v>
      </c>
      <c r="V666" s="39"/>
    </row>
    <row r="667" spans="1:22" x14ac:dyDescent="0.2">
      <c r="A667" s="84" t="s">
        <v>21</v>
      </c>
      <c r="B667" s="85">
        <v>3026</v>
      </c>
      <c r="C667" s="139" t="s">
        <v>1305</v>
      </c>
      <c r="D667" s="87" t="s">
        <v>1320</v>
      </c>
      <c r="E667" s="60">
        <v>240</v>
      </c>
      <c r="F667" s="89" t="s">
        <v>24</v>
      </c>
      <c r="G667" s="90">
        <v>42893</v>
      </c>
      <c r="H667" s="101" t="s">
        <v>1307</v>
      </c>
      <c r="I667" s="116" t="s">
        <v>1321</v>
      </c>
      <c r="J667" s="93"/>
      <c r="K667" s="93"/>
      <c r="L667" s="241">
        <v>67</v>
      </c>
      <c r="M667" s="95">
        <f t="shared" si="37"/>
        <v>79.06</v>
      </c>
      <c r="N667" s="128" t="s">
        <v>121</v>
      </c>
      <c r="O667" s="96">
        <v>418</v>
      </c>
      <c r="P667" s="83" t="s">
        <v>26</v>
      </c>
      <c r="Q667" s="97" t="s">
        <v>1322</v>
      </c>
      <c r="R667" s="98" t="s">
        <v>1323</v>
      </c>
      <c r="S667" s="36">
        <f t="shared" si="34"/>
        <v>18974.400000000001</v>
      </c>
      <c r="T667" s="37"/>
      <c r="U667" s="38">
        <f t="shared" si="35"/>
        <v>16080.000000000002</v>
      </c>
      <c r="V667" s="39"/>
    </row>
    <row r="668" spans="1:22" x14ac:dyDescent="0.2">
      <c r="A668" s="84" t="s">
        <v>21</v>
      </c>
      <c r="B668" s="85">
        <v>3027</v>
      </c>
      <c r="C668" s="139" t="s">
        <v>1305</v>
      </c>
      <c r="D668" s="87" t="s">
        <v>1324</v>
      </c>
      <c r="E668" s="60">
        <v>80</v>
      </c>
      <c r="F668" s="89" t="s">
        <v>24</v>
      </c>
      <c r="G668" s="90">
        <v>42893</v>
      </c>
      <c r="H668" s="101" t="s">
        <v>1307</v>
      </c>
      <c r="I668" s="116" t="s">
        <v>1321</v>
      </c>
      <c r="J668" s="93"/>
      <c r="K668" s="93"/>
      <c r="L668" s="241">
        <v>85</v>
      </c>
      <c r="M668" s="95">
        <f t="shared" si="37"/>
        <v>100.3</v>
      </c>
      <c r="N668" s="128" t="s">
        <v>121</v>
      </c>
      <c r="O668" s="96">
        <v>418</v>
      </c>
      <c r="P668" s="83" t="s">
        <v>26</v>
      </c>
      <c r="Q668" s="97" t="s">
        <v>714</v>
      </c>
      <c r="R668" s="243" t="s">
        <v>1325</v>
      </c>
      <c r="S668" s="36">
        <f t="shared" ref="S668:S731" si="38">M668*E668</f>
        <v>8024</v>
      </c>
      <c r="T668" s="37"/>
      <c r="U668" s="38">
        <f t="shared" si="35"/>
        <v>6800</v>
      </c>
      <c r="V668" s="39"/>
    </row>
    <row r="669" spans="1:22" x14ac:dyDescent="0.2">
      <c r="A669" s="84" t="s">
        <v>21</v>
      </c>
      <c r="B669" s="85">
        <v>3028</v>
      </c>
      <c r="C669" s="139" t="s">
        <v>1305</v>
      </c>
      <c r="D669" s="87" t="s">
        <v>1326</v>
      </c>
      <c r="E669" s="22">
        <v>80</v>
      </c>
      <c r="F669" s="89" t="s">
        <v>24</v>
      </c>
      <c r="G669" s="90">
        <v>42893</v>
      </c>
      <c r="H669" s="101" t="s">
        <v>1307</v>
      </c>
      <c r="I669" s="116" t="s">
        <v>1321</v>
      </c>
      <c r="J669" s="93"/>
      <c r="K669" s="93"/>
      <c r="L669" s="241">
        <v>72</v>
      </c>
      <c r="M669" s="95">
        <f t="shared" si="37"/>
        <v>84.96</v>
      </c>
      <c r="N669" s="128" t="s">
        <v>121</v>
      </c>
      <c r="O669" s="96">
        <v>418</v>
      </c>
      <c r="P669" s="83" t="s">
        <v>26</v>
      </c>
      <c r="Q669" s="97" t="s">
        <v>714</v>
      </c>
      <c r="R669" s="248" t="s">
        <v>1327</v>
      </c>
      <c r="S669" s="36">
        <f t="shared" si="38"/>
        <v>6796.7999999999993</v>
      </c>
      <c r="T669" s="37"/>
      <c r="U669" s="38">
        <f t="shared" si="35"/>
        <v>5760</v>
      </c>
      <c r="V669" s="39"/>
    </row>
    <row r="670" spans="1:22" x14ac:dyDescent="0.2">
      <c r="A670" s="84" t="s">
        <v>21</v>
      </c>
      <c r="B670" s="85">
        <v>3029</v>
      </c>
      <c r="C670" s="113" t="s">
        <v>376</v>
      </c>
      <c r="D670" s="113" t="s">
        <v>377</v>
      </c>
      <c r="E670" s="100">
        <v>1</v>
      </c>
      <c r="F670" s="89" t="s">
        <v>145</v>
      </c>
      <c r="G670" s="90">
        <v>42894</v>
      </c>
      <c r="H670" s="101"/>
      <c r="I670" s="116"/>
      <c r="J670" s="93"/>
      <c r="K670" s="93"/>
      <c r="L670" s="241">
        <v>1888</v>
      </c>
      <c r="M670" s="95">
        <f t="shared" si="37"/>
        <v>2227.8399999999997</v>
      </c>
      <c r="N670" s="128" t="s">
        <v>121</v>
      </c>
      <c r="O670" s="96">
        <v>416</v>
      </c>
      <c r="P670" s="83" t="s">
        <v>26</v>
      </c>
      <c r="Q670" s="97" t="s">
        <v>714</v>
      </c>
      <c r="R670" s="98"/>
      <c r="S670" s="36">
        <f t="shared" si="38"/>
        <v>2227.8399999999997</v>
      </c>
      <c r="T670" s="37"/>
      <c r="U670" s="38">
        <f t="shared" si="35"/>
        <v>1887.9999999999998</v>
      </c>
      <c r="V670" s="39"/>
    </row>
    <row r="671" spans="1:22" x14ac:dyDescent="0.2">
      <c r="A671" s="84" t="s">
        <v>21</v>
      </c>
      <c r="B671" s="85">
        <v>3030</v>
      </c>
      <c r="C671" s="113" t="s">
        <v>640</v>
      </c>
      <c r="D671" s="87" t="s">
        <v>1328</v>
      </c>
      <c r="E671" s="100">
        <v>4</v>
      </c>
      <c r="F671" s="89" t="s">
        <v>24</v>
      </c>
      <c r="G671" s="90">
        <v>42894</v>
      </c>
      <c r="H671" s="101" t="s">
        <v>1328</v>
      </c>
      <c r="I671" s="116" t="s">
        <v>1329</v>
      </c>
      <c r="J671" s="93">
        <v>2.5</v>
      </c>
      <c r="K671" s="93">
        <v>0.6</v>
      </c>
      <c r="L671" s="241">
        <v>2082</v>
      </c>
      <c r="M671" s="95">
        <f t="shared" si="37"/>
        <v>2456.7599999999998</v>
      </c>
      <c r="N671" s="104"/>
      <c r="O671" s="96">
        <v>419</v>
      </c>
      <c r="P671" s="83" t="s">
        <v>26</v>
      </c>
      <c r="Q671" s="97" t="s">
        <v>1314</v>
      </c>
      <c r="R671" s="98"/>
      <c r="S671" s="36">
        <f t="shared" si="38"/>
        <v>9827.0399999999991</v>
      </c>
      <c r="T671" s="37"/>
      <c r="U671" s="38">
        <f t="shared" si="35"/>
        <v>8328</v>
      </c>
      <c r="V671" s="39"/>
    </row>
    <row r="672" spans="1:22" x14ac:dyDescent="0.2">
      <c r="A672" s="84" t="s">
        <v>21</v>
      </c>
      <c r="B672" s="85">
        <v>3031</v>
      </c>
      <c r="C672" s="113" t="s">
        <v>640</v>
      </c>
      <c r="D672" s="87" t="s">
        <v>494</v>
      </c>
      <c r="E672" s="100">
        <v>4</v>
      </c>
      <c r="F672" s="89" t="s">
        <v>24</v>
      </c>
      <c r="G672" s="90">
        <v>42894</v>
      </c>
      <c r="H672" s="101" t="s">
        <v>1330</v>
      </c>
      <c r="I672" s="116" t="s">
        <v>1329</v>
      </c>
      <c r="J672" s="93">
        <v>2.8330000000000002</v>
      </c>
      <c r="K672" s="93">
        <v>0.5</v>
      </c>
      <c r="L672" s="241">
        <v>2150</v>
      </c>
      <c r="M672" s="95">
        <f t="shared" si="37"/>
        <v>2537</v>
      </c>
      <c r="N672" s="104"/>
      <c r="O672" s="96">
        <v>419</v>
      </c>
      <c r="P672" s="83" t="s">
        <v>26</v>
      </c>
      <c r="Q672" s="97" t="s">
        <v>1314</v>
      </c>
      <c r="R672" s="98"/>
      <c r="S672" s="36">
        <f t="shared" si="38"/>
        <v>10148</v>
      </c>
      <c r="T672" s="37"/>
      <c r="U672" s="38">
        <f t="shared" si="35"/>
        <v>8600</v>
      </c>
      <c r="V672" s="39"/>
    </row>
    <row r="673" spans="1:26" x14ac:dyDescent="0.2">
      <c r="A673" s="84" t="s">
        <v>21</v>
      </c>
      <c r="B673" s="85">
        <v>3032</v>
      </c>
      <c r="C673" s="113" t="s">
        <v>640</v>
      </c>
      <c r="D673" s="87" t="s">
        <v>1331</v>
      </c>
      <c r="E673" s="100">
        <v>4</v>
      </c>
      <c r="F673" s="89" t="s">
        <v>24</v>
      </c>
      <c r="G673" s="90">
        <v>42894</v>
      </c>
      <c r="H673" s="101" t="s">
        <v>1331</v>
      </c>
      <c r="I673" s="116" t="s">
        <v>1332</v>
      </c>
      <c r="J673" s="93">
        <v>2.8330000000000002</v>
      </c>
      <c r="K673" s="93">
        <v>0.8</v>
      </c>
      <c r="L673" s="241">
        <v>2100</v>
      </c>
      <c r="M673" s="95">
        <f t="shared" si="37"/>
        <v>2478</v>
      </c>
      <c r="N673" s="104"/>
      <c r="O673" s="102"/>
      <c r="P673" s="118" t="s">
        <v>125</v>
      </c>
      <c r="Q673" s="97"/>
      <c r="R673" s="98"/>
      <c r="S673" s="36">
        <f t="shared" si="38"/>
        <v>9912</v>
      </c>
      <c r="T673" s="37"/>
      <c r="U673" s="38">
        <f t="shared" si="35"/>
        <v>8400</v>
      </c>
      <c r="V673" s="39"/>
    </row>
    <row r="674" spans="1:26" x14ac:dyDescent="0.2">
      <c r="A674" s="84" t="s">
        <v>21</v>
      </c>
      <c r="B674" s="85">
        <v>3033</v>
      </c>
      <c r="C674" s="113" t="s">
        <v>640</v>
      </c>
      <c r="D674" s="87" t="s">
        <v>1333</v>
      </c>
      <c r="E674" s="100">
        <v>4</v>
      </c>
      <c r="F674" s="89" t="s">
        <v>24</v>
      </c>
      <c r="G674" s="90">
        <v>42894</v>
      </c>
      <c r="H674" s="101" t="s">
        <v>1334</v>
      </c>
      <c r="I674" s="116" t="s">
        <v>1329</v>
      </c>
      <c r="J674" s="93">
        <v>2.6669999999999998</v>
      </c>
      <c r="K674" s="93">
        <v>0.5</v>
      </c>
      <c r="L674" s="241">
        <v>2050</v>
      </c>
      <c r="M674" s="95">
        <f t="shared" si="37"/>
        <v>2419</v>
      </c>
      <c r="N674" s="104"/>
      <c r="O674" s="96">
        <v>419</v>
      </c>
      <c r="P674" s="83" t="s">
        <v>26</v>
      </c>
      <c r="Q674" s="97" t="s">
        <v>1314</v>
      </c>
      <c r="R674" s="98"/>
      <c r="S674" s="36">
        <f t="shared" si="38"/>
        <v>9676</v>
      </c>
      <c r="T674" s="37"/>
      <c r="U674" s="38">
        <f t="shared" si="35"/>
        <v>8200</v>
      </c>
      <c r="V674" s="39"/>
    </row>
    <row r="675" spans="1:26" x14ac:dyDescent="0.2">
      <c r="A675" s="84" t="s">
        <v>21</v>
      </c>
      <c r="B675" s="85">
        <v>3034</v>
      </c>
      <c r="C675" s="139" t="s">
        <v>1335</v>
      </c>
      <c r="D675" s="87" t="s">
        <v>1336</v>
      </c>
      <c r="E675" s="100">
        <v>50</v>
      </c>
      <c r="F675" s="89" t="s">
        <v>24</v>
      </c>
      <c r="G675" s="90">
        <v>42894</v>
      </c>
      <c r="H675" s="101" t="s">
        <v>116</v>
      </c>
      <c r="I675" s="116" t="s">
        <v>1337</v>
      </c>
      <c r="J675" s="93"/>
      <c r="K675" s="93"/>
      <c r="L675" s="241">
        <v>60</v>
      </c>
      <c r="M675" s="95">
        <f t="shared" si="37"/>
        <v>70.8</v>
      </c>
      <c r="N675" s="128" t="s">
        <v>121</v>
      </c>
      <c r="O675" s="163">
        <v>417</v>
      </c>
      <c r="P675" s="129" t="s">
        <v>1338</v>
      </c>
      <c r="Q675" s="97"/>
      <c r="R675" s="248" t="s">
        <v>1339</v>
      </c>
      <c r="S675" s="36">
        <f t="shared" si="38"/>
        <v>3540</v>
      </c>
      <c r="T675" s="37"/>
      <c r="U675" s="38">
        <f t="shared" si="35"/>
        <v>3000</v>
      </c>
      <c r="V675" s="39"/>
    </row>
    <row r="676" spans="1:26" x14ac:dyDescent="0.2">
      <c r="A676" s="84" t="s">
        <v>21</v>
      </c>
      <c r="B676" s="85">
        <v>3035</v>
      </c>
      <c r="C676" s="139" t="s">
        <v>1335</v>
      </c>
      <c r="D676" s="87" t="s">
        <v>1340</v>
      </c>
      <c r="E676" s="100">
        <v>50</v>
      </c>
      <c r="F676" s="89" t="s">
        <v>24</v>
      </c>
      <c r="G676" s="90">
        <v>42894</v>
      </c>
      <c r="H676" s="101" t="s">
        <v>116</v>
      </c>
      <c r="I676" s="116" t="s">
        <v>1337</v>
      </c>
      <c r="J676" s="249" t="s">
        <v>1341</v>
      </c>
      <c r="K676" s="93"/>
      <c r="L676" s="241">
        <v>95</v>
      </c>
      <c r="M676" s="95">
        <f t="shared" si="37"/>
        <v>112.1</v>
      </c>
      <c r="N676" s="128" t="s">
        <v>121</v>
      </c>
      <c r="O676" s="163">
        <v>417</v>
      </c>
      <c r="P676" s="129" t="s">
        <v>1338</v>
      </c>
      <c r="Q676" s="97"/>
      <c r="R676" s="248" t="s">
        <v>1342</v>
      </c>
      <c r="S676" s="36">
        <f t="shared" si="38"/>
        <v>5605</v>
      </c>
      <c r="T676" s="37"/>
      <c r="U676" s="38">
        <f t="shared" si="35"/>
        <v>4750</v>
      </c>
      <c r="V676" s="39"/>
    </row>
    <row r="677" spans="1:26" x14ac:dyDescent="0.2">
      <c r="A677" s="84" t="s">
        <v>21</v>
      </c>
      <c r="B677" s="85">
        <v>3036</v>
      </c>
      <c r="C677" s="139" t="s">
        <v>1335</v>
      </c>
      <c r="D677" s="87" t="s">
        <v>1343</v>
      </c>
      <c r="E677" s="100">
        <v>50</v>
      </c>
      <c r="F677" s="89" t="s">
        <v>24</v>
      </c>
      <c r="G677" s="90">
        <v>42894</v>
      </c>
      <c r="H677" s="101" t="s">
        <v>116</v>
      </c>
      <c r="I677" s="116" t="s">
        <v>1337</v>
      </c>
      <c r="J677" s="93"/>
      <c r="K677" s="93"/>
      <c r="L677" s="241">
        <v>115</v>
      </c>
      <c r="M677" s="95">
        <f t="shared" si="37"/>
        <v>135.69999999999999</v>
      </c>
      <c r="N677" s="128" t="s">
        <v>121</v>
      </c>
      <c r="O677" s="163">
        <v>417</v>
      </c>
      <c r="P677" s="129" t="s">
        <v>1338</v>
      </c>
      <c r="Q677" s="97"/>
      <c r="R677" s="248" t="s">
        <v>1344</v>
      </c>
      <c r="S677" s="36">
        <f t="shared" si="38"/>
        <v>6784.9999999999991</v>
      </c>
      <c r="T677" s="37"/>
      <c r="U677" s="38">
        <f t="shared" ref="U677:U740" si="39">S677/1.18</f>
        <v>5749.9999999999991</v>
      </c>
      <c r="V677" s="39"/>
    </row>
    <row r="678" spans="1:26" x14ac:dyDescent="0.2">
      <c r="A678" s="84"/>
      <c r="B678" s="85">
        <v>3037</v>
      </c>
      <c r="C678" s="86" t="s">
        <v>1345</v>
      </c>
      <c r="D678" s="86" t="s">
        <v>1346</v>
      </c>
      <c r="E678" s="100">
        <v>80</v>
      </c>
      <c r="F678" s="89" t="s">
        <v>24</v>
      </c>
      <c r="G678" s="90">
        <v>42895</v>
      </c>
      <c r="H678" s="101"/>
      <c r="I678" s="116"/>
      <c r="J678" s="93"/>
      <c r="K678" s="93"/>
      <c r="L678" s="241">
        <v>520</v>
      </c>
      <c r="M678" s="95">
        <f t="shared" si="37"/>
        <v>613.6</v>
      </c>
      <c r="N678" s="128"/>
      <c r="O678" s="96">
        <v>420</v>
      </c>
      <c r="P678" s="118"/>
      <c r="Q678" s="97" t="s">
        <v>1347</v>
      </c>
      <c r="R678" s="98"/>
      <c r="S678" s="36">
        <f t="shared" si="38"/>
        <v>49088</v>
      </c>
      <c r="T678" s="37"/>
      <c r="U678" s="38">
        <f t="shared" si="39"/>
        <v>41600</v>
      </c>
      <c r="V678" s="39"/>
    </row>
    <row r="679" spans="1:26" x14ac:dyDescent="0.2">
      <c r="A679" s="84" t="s">
        <v>113</v>
      </c>
      <c r="B679" s="85">
        <v>3038</v>
      </c>
      <c r="C679" s="161" t="s">
        <v>147</v>
      </c>
      <c r="D679" s="113" t="s">
        <v>1348</v>
      </c>
      <c r="E679" s="117">
        <v>5</v>
      </c>
      <c r="F679" s="89" t="s">
        <v>24</v>
      </c>
      <c r="G679" s="90">
        <v>42899</v>
      </c>
      <c r="H679" s="101"/>
      <c r="I679" s="92" t="s">
        <v>1349</v>
      </c>
      <c r="J679" s="102">
        <v>1.6</v>
      </c>
      <c r="K679" s="102">
        <v>4</v>
      </c>
      <c r="L679" s="250">
        <v>1150</v>
      </c>
      <c r="M679" s="95">
        <f>L679*1.18</f>
        <v>1357</v>
      </c>
      <c r="N679" s="70"/>
      <c r="O679" s="96">
        <v>588</v>
      </c>
      <c r="P679" s="83" t="s">
        <v>26</v>
      </c>
      <c r="Q679" s="97" t="s">
        <v>894</v>
      </c>
      <c r="R679" s="98"/>
      <c r="S679" s="36">
        <f t="shared" si="38"/>
        <v>6785</v>
      </c>
      <c r="T679" s="37"/>
      <c r="U679" s="38">
        <f t="shared" si="39"/>
        <v>5750</v>
      </c>
      <c r="V679" s="39"/>
    </row>
    <row r="680" spans="1:26" x14ac:dyDescent="0.2">
      <c r="A680" s="84" t="s">
        <v>113</v>
      </c>
      <c r="B680" s="85">
        <v>3039</v>
      </c>
      <c r="C680" s="139" t="s">
        <v>856</v>
      </c>
      <c r="D680" s="87" t="s">
        <v>1350</v>
      </c>
      <c r="E680" s="100">
        <v>1</v>
      </c>
      <c r="F680" s="89" t="s">
        <v>24</v>
      </c>
      <c r="G680" s="90">
        <v>42900</v>
      </c>
      <c r="H680" s="101"/>
      <c r="I680" s="92" t="s">
        <v>195</v>
      </c>
      <c r="J680" s="102">
        <v>4</v>
      </c>
      <c r="K680" s="102">
        <v>2</v>
      </c>
      <c r="L680" s="244">
        <v>2600</v>
      </c>
      <c r="M680" s="95">
        <f>L680*1.18</f>
        <v>3068</v>
      </c>
      <c r="N680" s="121" t="s">
        <v>121</v>
      </c>
      <c r="O680" s="96">
        <v>442</v>
      </c>
      <c r="P680" s="83" t="s">
        <v>26</v>
      </c>
      <c r="Q680" s="97" t="s">
        <v>714</v>
      </c>
      <c r="R680" s="98" t="s">
        <v>1351</v>
      </c>
      <c r="S680" s="36">
        <f t="shared" si="38"/>
        <v>3068</v>
      </c>
      <c r="T680" s="37"/>
      <c r="U680" s="38">
        <f t="shared" si="39"/>
        <v>2600</v>
      </c>
      <c r="V680" s="39"/>
    </row>
    <row r="681" spans="1:26" x14ac:dyDescent="0.2">
      <c r="A681" s="84" t="s">
        <v>113</v>
      </c>
      <c r="B681" s="85">
        <v>3040</v>
      </c>
      <c r="C681" s="139" t="s">
        <v>856</v>
      </c>
      <c r="D681" s="87" t="s">
        <v>1352</v>
      </c>
      <c r="E681" s="100">
        <v>1</v>
      </c>
      <c r="F681" s="89" t="s">
        <v>24</v>
      </c>
      <c r="G681" s="90">
        <v>42900</v>
      </c>
      <c r="H681" s="101"/>
      <c r="I681" s="116"/>
      <c r="J681" s="93">
        <v>1</v>
      </c>
      <c r="K681" s="93"/>
      <c r="L681" s="241">
        <v>650</v>
      </c>
      <c r="M681" s="95">
        <f t="shared" si="37"/>
        <v>767</v>
      </c>
      <c r="N681" s="128" t="s">
        <v>121</v>
      </c>
      <c r="O681" s="96">
        <v>442</v>
      </c>
      <c r="P681" s="83" t="s">
        <v>26</v>
      </c>
      <c r="Q681" s="97" t="s">
        <v>714</v>
      </c>
      <c r="R681" s="98"/>
      <c r="S681" s="36">
        <f t="shared" si="38"/>
        <v>767</v>
      </c>
      <c r="T681" s="37"/>
      <c r="U681" s="38">
        <f t="shared" si="39"/>
        <v>650</v>
      </c>
      <c r="V681" s="39"/>
    </row>
    <row r="682" spans="1:26" x14ac:dyDescent="0.2">
      <c r="A682" s="84" t="s">
        <v>113</v>
      </c>
      <c r="B682" s="85">
        <v>3041</v>
      </c>
      <c r="C682" s="139" t="s">
        <v>139</v>
      </c>
      <c r="D682" s="87" t="s">
        <v>1353</v>
      </c>
      <c r="E682" s="100">
        <v>1</v>
      </c>
      <c r="F682" s="89" t="s">
        <v>145</v>
      </c>
      <c r="G682" s="90">
        <v>42901</v>
      </c>
      <c r="H682" s="101"/>
      <c r="I682" s="92" t="s">
        <v>195</v>
      </c>
      <c r="J682" s="93">
        <v>8</v>
      </c>
      <c r="K682" s="93">
        <v>1.4</v>
      </c>
      <c r="L682" s="241">
        <v>5200</v>
      </c>
      <c r="M682" s="95">
        <f t="shared" si="37"/>
        <v>6136</v>
      </c>
      <c r="N682" s="130" t="s">
        <v>121</v>
      </c>
      <c r="O682" s="96">
        <v>427</v>
      </c>
      <c r="P682" s="83" t="s">
        <v>26</v>
      </c>
      <c r="Q682" s="97" t="s">
        <v>714</v>
      </c>
      <c r="R682" s="98"/>
      <c r="S682" s="36">
        <f t="shared" si="38"/>
        <v>6136</v>
      </c>
      <c r="T682" s="37"/>
      <c r="U682" s="38">
        <f t="shared" si="39"/>
        <v>5200</v>
      </c>
      <c r="V682" s="39"/>
    </row>
    <row r="683" spans="1:26" x14ac:dyDescent="0.2">
      <c r="A683" s="222"/>
      <c r="B683" s="223">
        <v>3042</v>
      </c>
      <c r="C683" s="224" t="s">
        <v>306</v>
      </c>
      <c r="D683" s="225" t="s">
        <v>1354</v>
      </c>
      <c r="E683" s="226">
        <v>1</v>
      </c>
      <c r="F683" s="227" t="s">
        <v>24</v>
      </c>
      <c r="G683" s="228">
        <v>42902</v>
      </c>
      <c r="H683" s="229"/>
      <c r="I683" s="230" t="s">
        <v>1355</v>
      </c>
      <c r="J683" s="231">
        <v>57</v>
      </c>
      <c r="K683" s="231">
        <v>99</v>
      </c>
      <c r="L683" s="232">
        <v>49900</v>
      </c>
      <c r="M683" s="233">
        <f>L683*1.18</f>
        <v>58882</v>
      </c>
      <c r="N683" s="70"/>
      <c r="O683" s="28"/>
      <c r="P683" s="83" t="s">
        <v>26</v>
      </c>
      <c r="Q683" s="97" t="s">
        <v>1356</v>
      </c>
      <c r="R683" s="98"/>
      <c r="S683" s="36">
        <f t="shared" si="38"/>
        <v>58882</v>
      </c>
      <c r="T683" s="37"/>
      <c r="U683" s="38">
        <f>S683/1.18</f>
        <v>49900</v>
      </c>
      <c r="V683" s="39"/>
      <c r="W683" s="188"/>
      <c r="X683" s="234"/>
      <c r="Y683" s="235"/>
      <c r="Z683" s="236"/>
    </row>
    <row r="684" spans="1:26" x14ac:dyDescent="0.2">
      <c r="A684" s="84" t="s">
        <v>113</v>
      </c>
      <c r="B684" s="85">
        <v>3043</v>
      </c>
      <c r="C684" s="139" t="s">
        <v>22</v>
      </c>
      <c r="D684" s="87" t="s">
        <v>1357</v>
      </c>
      <c r="E684" s="100">
        <v>10</v>
      </c>
      <c r="F684" s="89" t="s">
        <v>24</v>
      </c>
      <c r="G684" s="90">
        <v>42902</v>
      </c>
      <c r="H684" s="251" t="s">
        <v>1358</v>
      </c>
      <c r="I684" s="116"/>
      <c r="J684" s="93"/>
      <c r="K684" s="93">
        <v>90</v>
      </c>
      <c r="L684" s="241">
        <v>26730</v>
      </c>
      <c r="M684" s="95">
        <f t="shared" si="37"/>
        <v>31541.399999999998</v>
      </c>
      <c r="N684" s="70"/>
      <c r="O684" s="96">
        <v>433</v>
      </c>
      <c r="P684" s="83" t="s">
        <v>26</v>
      </c>
      <c r="Q684" s="97" t="s">
        <v>1322</v>
      </c>
      <c r="R684" s="98" t="s">
        <v>1359</v>
      </c>
      <c r="S684" s="36">
        <f t="shared" si="38"/>
        <v>315414</v>
      </c>
      <c r="T684" s="37"/>
      <c r="U684" s="38">
        <f t="shared" si="39"/>
        <v>267300</v>
      </c>
      <c r="V684" s="39"/>
    </row>
    <row r="685" spans="1:26" x14ac:dyDescent="0.2">
      <c r="A685" s="84" t="s">
        <v>113</v>
      </c>
      <c r="B685" s="85">
        <v>3044</v>
      </c>
      <c r="C685" s="139" t="s">
        <v>1098</v>
      </c>
      <c r="D685" s="113" t="s">
        <v>377</v>
      </c>
      <c r="E685" s="100">
        <v>3</v>
      </c>
      <c r="F685" s="89" t="s">
        <v>145</v>
      </c>
      <c r="G685" s="90">
        <v>42902</v>
      </c>
      <c r="H685" s="101"/>
      <c r="I685" s="116"/>
      <c r="J685" s="93"/>
      <c r="K685" s="93"/>
      <c r="L685" s="241">
        <v>1888</v>
      </c>
      <c r="M685" s="95">
        <f>L685*1.18</f>
        <v>2227.8399999999997</v>
      </c>
      <c r="N685" s="128" t="s">
        <v>121</v>
      </c>
      <c r="O685" s="96">
        <v>436</v>
      </c>
      <c r="P685" s="83" t="s">
        <v>26</v>
      </c>
      <c r="Q685" s="97" t="s">
        <v>714</v>
      </c>
      <c r="R685" s="98"/>
      <c r="S685" s="36">
        <f t="shared" si="38"/>
        <v>6683.5199999999986</v>
      </c>
      <c r="T685" s="37"/>
      <c r="U685" s="38">
        <f t="shared" si="39"/>
        <v>5663.9999999999991</v>
      </c>
      <c r="V685" s="39"/>
    </row>
    <row r="686" spans="1:26" x14ac:dyDescent="0.2">
      <c r="A686" s="84" t="s">
        <v>113</v>
      </c>
      <c r="B686" s="85">
        <v>3045</v>
      </c>
      <c r="C686" s="139" t="s">
        <v>1360</v>
      </c>
      <c r="D686" s="87" t="s">
        <v>1361</v>
      </c>
      <c r="E686" s="100">
        <v>2</v>
      </c>
      <c r="F686" s="89" t="s">
        <v>24</v>
      </c>
      <c r="G686" s="90">
        <v>42905</v>
      </c>
      <c r="H686" s="101" t="s">
        <v>116</v>
      </c>
      <c r="I686" s="92" t="s">
        <v>1362</v>
      </c>
      <c r="J686" s="93" t="s">
        <v>1363</v>
      </c>
      <c r="K686" s="93">
        <v>49</v>
      </c>
      <c r="L686" s="241">
        <v>2550</v>
      </c>
      <c r="M686" s="95">
        <f t="shared" si="37"/>
        <v>3009</v>
      </c>
      <c r="N686" s="130" t="s">
        <v>121</v>
      </c>
      <c r="O686" s="252">
        <v>437</v>
      </c>
      <c r="P686" s="83" t="s">
        <v>26</v>
      </c>
      <c r="Q686" s="97" t="s">
        <v>714</v>
      </c>
      <c r="R686" s="98" t="s">
        <v>1364</v>
      </c>
      <c r="S686" s="36">
        <f t="shared" si="38"/>
        <v>6018</v>
      </c>
      <c r="T686" s="37"/>
      <c r="U686" s="38">
        <f t="shared" si="39"/>
        <v>5100</v>
      </c>
      <c r="V686" s="39"/>
    </row>
    <row r="687" spans="1:26" x14ac:dyDescent="0.2">
      <c r="A687" s="84" t="s">
        <v>113</v>
      </c>
      <c r="B687" s="85">
        <v>3046</v>
      </c>
      <c r="C687" s="139" t="s">
        <v>1365</v>
      </c>
      <c r="D687" s="87" t="s">
        <v>1366</v>
      </c>
      <c r="E687" s="100">
        <v>56</v>
      </c>
      <c r="F687" s="89" t="s">
        <v>24</v>
      </c>
      <c r="G687" s="90">
        <v>42905</v>
      </c>
      <c r="H687" s="101"/>
      <c r="I687" s="92" t="s">
        <v>1238</v>
      </c>
      <c r="J687" s="93">
        <v>0.05</v>
      </c>
      <c r="K687" s="93">
        <v>0.16</v>
      </c>
      <c r="L687" s="241">
        <v>45</v>
      </c>
      <c r="M687" s="95">
        <f>L687*1.18</f>
        <v>53.099999999999994</v>
      </c>
      <c r="N687" s="130"/>
      <c r="O687" s="252">
        <v>438</v>
      </c>
      <c r="P687" s="83" t="s">
        <v>26</v>
      </c>
      <c r="Q687" s="34" t="s">
        <v>814</v>
      </c>
      <c r="R687" s="98"/>
      <c r="S687" s="36">
        <f t="shared" si="38"/>
        <v>2973.5999999999995</v>
      </c>
      <c r="T687" s="37"/>
      <c r="U687" s="38">
        <f>S687/1.18</f>
        <v>2519.9999999999995</v>
      </c>
      <c r="V687" s="39"/>
    </row>
    <row r="688" spans="1:26" x14ac:dyDescent="0.2">
      <c r="A688" s="84" t="s">
        <v>113</v>
      </c>
      <c r="B688" s="85">
        <v>3047</v>
      </c>
      <c r="C688" s="139" t="s">
        <v>1365</v>
      </c>
      <c r="D688" s="87" t="s">
        <v>1367</v>
      </c>
      <c r="E688" s="100">
        <v>112</v>
      </c>
      <c r="F688" s="89" t="s">
        <v>24</v>
      </c>
      <c r="G688" s="90">
        <v>42905</v>
      </c>
      <c r="H688" s="101"/>
      <c r="I688" s="92" t="s">
        <v>1268</v>
      </c>
      <c r="J688" s="93" t="s">
        <v>1368</v>
      </c>
      <c r="K688" s="93">
        <v>1.3</v>
      </c>
      <c r="L688" s="241">
        <v>105</v>
      </c>
      <c r="M688" s="95">
        <f>L688*1.18</f>
        <v>123.89999999999999</v>
      </c>
      <c r="N688" s="130"/>
      <c r="O688" s="252">
        <v>438</v>
      </c>
      <c r="P688" s="83" t="s">
        <v>26</v>
      </c>
      <c r="Q688" s="34" t="s">
        <v>814</v>
      </c>
      <c r="R688" s="98"/>
      <c r="S688" s="36">
        <f t="shared" si="38"/>
        <v>13876.8</v>
      </c>
      <c r="T688" s="37"/>
      <c r="U688" s="38">
        <f>S688/1.18</f>
        <v>11760</v>
      </c>
      <c r="V688" s="39"/>
    </row>
    <row r="689" spans="1:22" x14ac:dyDescent="0.2">
      <c r="A689" s="84" t="s">
        <v>113</v>
      </c>
      <c r="B689" s="85">
        <v>3048</v>
      </c>
      <c r="C689" s="87" t="s">
        <v>203</v>
      </c>
      <c r="D689" s="87" t="s">
        <v>1369</v>
      </c>
      <c r="E689" s="100">
        <v>24</v>
      </c>
      <c r="F689" s="89" t="s">
        <v>24</v>
      </c>
      <c r="G689" s="90">
        <v>42905</v>
      </c>
      <c r="H689" s="156"/>
      <c r="I689" s="92" t="s">
        <v>373</v>
      </c>
      <c r="J689" s="93">
        <v>0.02</v>
      </c>
      <c r="K689" s="93">
        <v>4.75</v>
      </c>
      <c r="L689" s="241">
        <v>240</v>
      </c>
      <c r="M689" s="95">
        <f>L689*1.18</f>
        <v>283.2</v>
      </c>
      <c r="N689" s="70"/>
      <c r="O689" s="252">
        <v>435</v>
      </c>
      <c r="P689" s="83" t="s">
        <v>26</v>
      </c>
      <c r="Q689" s="97" t="s">
        <v>714</v>
      </c>
      <c r="R689" s="98"/>
      <c r="S689" s="36">
        <f t="shared" si="38"/>
        <v>6796.7999999999993</v>
      </c>
      <c r="T689" s="37"/>
      <c r="U689" s="38">
        <f t="shared" si="39"/>
        <v>5760</v>
      </c>
      <c r="V689" s="39"/>
    </row>
    <row r="690" spans="1:22" x14ac:dyDescent="0.2">
      <c r="A690" s="84" t="s">
        <v>113</v>
      </c>
      <c r="B690" s="85">
        <v>3049</v>
      </c>
      <c r="C690" s="87" t="s">
        <v>203</v>
      </c>
      <c r="D690" s="87" t="s">
        <v>1370</v>
      </c>
      <c r="E690" s="100">
        <v>10</v>
      </c>
      <c r="F690" s="89" t="s">
        <v>24</v>
      </c>
      <c r="G690" s="90">
        <v>42905</v>
      </c>
      <c r="H690" s="87"/>
      <c r="I690" s="92" t="s">
        <v>373</v>
      </c>
      <c r="J690" s="93">
        <v>0.02</v>
      </c>
      <c r="K690" s="93">
        <v>3</v>
      </c>
      <c r="L690" s="241">
        <v>150</v>
      </c>
      <c r="M690" s="95">
        <f>L690*1.18</f>
        <v>177</v>
      </c>
      <c r="N690" s="70"/>
      <c r="O690" s="252">
        <v>435</v>
      </c>
      <c r="P690" s="83" t="s">
        <v>26</v>
      </c>
      <c r="Q690" s="97" t="s">
        <v>714</v>
      </c>
      <c r="R690" s="98"/>
      <c r="S690" s="36">
        <f t="shared" si="38"/>
        <v>1770</v>
      </c>
      <c r="T690" s="37"/>
      <c r="U690" s="38">
        <f t="shared" si="39"/>
        <v>1500</v>
      </c>
      <c r="V690" s="39"/>
    </row>
    <row r="691" spans="1:22" x14ac:dyDescent="0.2">
      <c r="A691" s="84" t="s">
        <v>113</v>
      </c>
      <c r="B691" s="85">
        <v>3050</v>
      </c>
      <c r="C691" s="161" t="s">
        <v>147</v>
      </c>
      <c r="D691" s="87" t="s">
        <v>1371</v>
      </c>
      <c r="E691" s="100">
        <v>2</v>
      </c>
      <c r="F691" s="89" t="s">
        <v>24</v>
      </c>
      <c r="G691" s="90">
        <v>42905</v>
      </c>
      <c r="H691" s="101"/>
      <c r="I691" s="116"/>
      <c r="J691" s="93">
        <v>1</v>
      </c>
      <c r="K691" s="93"/>
      <c r="L691" s="241">
        <v>650</v>
      </c>
      <c r="M691" s="95">
        <f t="shared" si="37"/>
        <v>767</v>
      </c>
      <c r="N691" s="128" t="s">
        <v>121</v>
      </c>
      <c r="O691" s="114"/>
      <c r="P691" s="83" t="s">
        <v>26</v>
      </c>
      <c r="Q691" s="34" t="s">
        <v>714</v>
      </c>
      <c r="R691" s="98"/>
      <c r="S691" s="36">
        <f t="shared" si="38"/>
        <v>1534</v>
      </c>
      <c r="T691" s="37"/>
      <c r="U691" s="38">
        <f t="shared" si="39"/>
        <v>1300</v>
      </c>
      <c r="V691" s="39"/>
    </row>
    <row r="692" spans="1:22" x14ac:dyDescent="0.2">
      <c r="A692" s="84" t="s">
        <v>113</v>
      </c>
      <c r="B692" s="85">
        <v>3051</v>
      </c>
      <c r="C692" s="139" t="s">
        <v>640</v>
      </c>
      <c r="D692" s="111" t="s">
        <v>1372</v>
      </c>
      <c r="E692" s="117">
        <v>4</v>
      </c>
      <c r="F692" s="89" t="s">
        <v>24</v>
      </c>
      <c r="G692" s="90">
        <v>42906</v>
      </c>
      <c r="H692" s="101" t="s">
        <v>647</v>
      </c>
      <c r="I692" s="92" t="s">
        <v>648</v>
      </c>
      <c r="J692" s="102">
        <v>8</v>
      </c>
      <c r="K692" s="102">
        <v>4</v>
      </c>
      <c r="L692" s="125">
        <v>5060</v>
      </c>
      <c r="M692" s="95">
        <f>L692*1.18</f>
        <v>5970.7999999999993</v>
      </c>
      <c r="N692" s="70"/>
      <c r="O692" s="96">
        <v>443</v>
      </c>
      <c r="P692" s="83" t="s">
        <v>26</v>
      </c>
      <c r="Q692" s="97" t="s">
        <v>1314</v>
      </c>
      <c r="R692" s="98"/>
      <c r="S692" s="36">
        <f t="shared" si="38"/>
        <v>23883.199999999997</v>
      </c>
      <c r="T692" s="37"/>
      <c r="U692" s="38">
        <f t="shared" si="39"/>
        <v>20240</v>
      </c>
      <c r="V692" s="39"/>
    </row>
    <row r="693" spans="1:22" x14ac:dyDescent="0.2">
      <c r="A693" s="84" t="s">
        <v>113</v>
      </c>
      <c r="B693" s="85">
        <v>3052</v>
      </c>
      <c r="C693" s="113" t="s">
        <v>640</v>
      </c>
      <c r="D693" s="87" t="s">
        <v>1373</v>
      </c>
      <c r="E693" s="100">
        <v>2</v>
      </c>
      <c r="F693" s="89" t="s">
        <v>24</v>
      </c>
      <c r="G693" s="90">
        <v>42906</v>
      </c>
      <c r="H693" s="101" t="s">
        <v>1374</v>
      </c>
      <c r="I693" s="92" t="s">
        <v>1375</v>
      </c>
      <c r="J693" s="93">
        <v>8.5</v>
      </c>
      <c r="K693" s="93">
        <v>2.2000000000000002</v>
      </c>
      <c r="L693" s="241">
        <v>7150</v>
      </c>
      <c r="M693" s="95">
        <f t="shared" si="37"/>
        <v>8437</v>
      </c>
      <c r="N693" s="70"/>
      <c r="O693" s="96">
        <v>443</v>
      </c>
      <c r="P693" s="83" t="s">
        <v>26</v>
      </c>
      <c r="Q693" s="97" t="s">
        <v>1314</v>
      </c>
      <c r="R693" s="98"/>
      <c r="S693" s="36">
        <f t="shared" si="38"/>
        <v>16874</v>
      </c>
      <c r="T693" s="37"/>
      <c r="U693" s="38">
        <f t="shared" si="39"/>
        <v>14300</v>
      </c>
      <c r="V693" s="39"/>
    </row>
    <row r="694" spans="1:22" x14ac:dyDescent="0.2">
      <c r="A694" s="84" t="s">
        <v>113</v>
      </c>
      <c r="B694" s="85">
        <v>3053</v>
      </c>
      <c r="C694" s="113" t="s">
        <v>640</v>
      </c>
      <c r="D694" s="87" t="s">
        <v>1376</v>
      </c>
      <c r="E694" s="100">
        <v>2</v>
      </c>
      <c r="F694" s="89" t="s">
        <v>24</v>
      </c>
      <c r="G694" s="90">
        <v>42906</v>
      </c>
      <c r="H694" s="101" t="s">
        <v>1377</v>
      </c>
      <c r="I694" s="92" t="s">
        <v>1375</v>
      </c>
      <c r="J694" s="93">
        <v>8.5</v>
      </c>
      <c r="K694" s="93">
        <v>2.2000000000000002</v>
      </c>
      <c r="L694" s="241">
        <v>7150</v>
      </c>
      <c r="M694" s="95">
        <f>L694*1.18</f>
        <v>8437</v>
      </c>
      <c r="N694" s="70"/>
      <c r="O694" s="96">
        <v>443</v>
      </c>
      <c r="P694" s="83" t="s">
        <v>26</v>
      </c>
      <c r="Q694" s="97" t="s">
        <v>1314</v>
      </c>
      <c r="R694" s="98"/>
      <c r="S694" s="36">
        <f t="shared" si="38"/>
        <v>16874</v>
      </c>
      <c r="T694" s="37"/>
      <c r="U694" s="38">
        <f t="shared" si="39"/>
        <v>14300</v>
      </c>
      <c r="V694" s="39"/>
    </row>
    <row r="695" spans="1:22" x14ac:dyDescent="0.2">
      <c r="A695" s="84" t="s">
        <v>113</v>
      </c>
      <c r="B695" s="85">
        <v>3054</v>
      </c>
      <c r="C695" s="113" t="s">
        <v>640</v>
      </c>
      <c r="D695" s="87" t="s">
        <v>1378</v>
      </c>
      <c r="E695" s="100">
        <v>2</v>
      </c>
      <c r="F695" s="89" t="s">
        <v>24</v>
      </c>
      <c r="G695" s="90">
        <v>42906</v>
      </c>
      <c r="H695" s="101" t="s">
        <v>1379</v>
      </c>
      <c r="I695" s="92" t="s">
        <v>1375</v>
      </c>
      <c r="J695" s="93">
        <v>8.5</v>
      </c>
      <c r="K695" s="93">
        <v>2.2000000000000002</v>
      </c>
      <c r="L695" s="241">
        <v>7150</v>
      </c>
      <c r="M695" s="95">
        <f>L695*1.18</f>
        <v>8437</v>
      </c>
      <c r="N695" s="70"/>
      <c r="O695" s="96">
        <v>443</v>
      </c>
      <c r="P695" s="83" t="s">
        <v>26</v>
      </c>
      <c r="Q695" s="97" t="s">
        <v>1314</v>
      </c>
      <c r="R695" s="98"/>
      <c r="S695" s="36">
        <f t="shared" si="38"/>
        <v>16874</v>
      </c>
      <c r="T695" s="37"/>
      <c r="U695" s="38">
        <f t="shared" si="39"/>
        <v>14300</v>
      </c>
      <c r="V695" s="39"/>
    </row>
    <row r="696" spans="1:22" x14ac:dyDescent="0.2">
      <c r="A696" s="84" t="s">
        <v>113</v>
      </c>
      <c r="B696" s="85">
        <v>3055</v>
      </c>
      <c r="C696" s="139" t="s">
        <v>188</v>
      </c>
      <c r="D696" s="87" t="s">
        <v>189</v>
      </c>
      <c r="E696" s="100">
        <v>5</v>
      </c>
      <c r="F696" s="89" t="s">
        <v>24</v>
      </c>
      <c r="G696" s="90">
        <v>42908</v>
      </c>
      <c r="H696" s="101" t="s">
        <v>116</v>
      </c>
      <c r="I696" s="116"/>
      <c r="J696" s="93">
        <v>5</v>
      </c>
      <c r="K696" s="93"/>
      <c r="L696" s="253">
        <v>2050</v>
      </c>
      <c r="M696" s="95">
        <f>L696*1.18</f>
        <v>2419</v>
      </c>
      <c r="N696" s="128" t="s">
        <v>121</v>
      </c>
      <c r="O696" s="163">
        <v>444</v>
      </c>
      <c r="P696" s="83" t="s">
        <v>26</v>
      </c>
      <c r="Q696" s="97" t="s">
        <v>814</v>
      </c>
      <c r="R696" s="98"/>
      <c r="S696" s="36">
        <f t="shared" si="38"/>
        <v>12095</v>
      </c>
      <c r="T696" s="37"/>
      <c r="U696" s="38">
        <f t="shared" si="39"/>
        <v>10250</v>
      </c>
      <c r="V696" s="39"/>
    </row>
    <row r="697" spans="1:22" x14ac:dyDescent="0.2">
      <c r="A697" s="84" t="s">
        <v>113</v>
      </c>
      <c r="B697" s="85">
        <v>3056</v>
      </c>
      <c r="C697" s="139" t="s">
        <v>188</v>
      </c>
      <c r="D697" s="87" t="s">
        <v>1380</v>
      </c>
      <c r="E697" s="100">
        <v>5</v>
      </c>
      <c r="F697" s="89" t="s">
        <v>24</v>
      </c>
      <c r="G697" s="90">
        <v>42908</v>
      </c>
      <c r="H697" s="101" t="s">
        <v>116</v>
      </c>
      <c r="I697" s="116"/>
      <c r="J697" s="93">
        <v>0.7</v>
      </c>
      <c r="K697" s="93"/>
      <c r="L697" s="105">
        <v>450</v>
      </c>
      <c r="M697" s="95">
        <f>L697*1.18</f>
        <v>531</v>
      </c>
      <c r="N697" s="128" t="s">
        <v>121</v>
      </c>
      <c r="O697" s="163">
        <v>444</v>
      </c>
      <c r="P697" s="83" t="s">
        <v>26</v>
      </c>
      <c r="Q697" s="97" t="s">
        <v>814</v>
      </c>
      <c r="R697" s="98"/>
      <c r="S697" s="36">
        <f t="shared" si="38"/>
        <v>2655</v>
      </c>
      <c r="T697" s="37"/>
      <c r="U697" s="38">
        <f t="shared" si="39"/>
        <v>2250</v>
      </c>
      <c r="V697" s="39"/>
    </row>
    <row r="698" spans="1:22" x14ac:dyDescent="0.2">
      <c r="A698" s="84" t="s">
        <v>113</v>
      </c>
      <c r="B698" s="85">
        <v>3057</v>
      </c>
      <c r="C698" s="139" t="s">
        <v>188</v>
      </c>
      <c r="D698" s="87" t="s">
        <v>1381</v>
      </c>
      <c r="E698" s="100">
        <v>5</v>
      </c>
      <c r="F698" s="89" t="s">
        <v>24</v>
      </c>
      <c r="G698" s="90">
        <v>42908</v>
      </c>
      <c r="H698" s="101" t="s">
        <v>116</v>
      </c>
      <c r="I698" s="116"/>
      <c r="J698" s="93">
        <v>1</v>
      </c>
      <c r="K698" s="93"/>
      <c r="L698" s="241">
        <v>650</v>
      </c>
      <c r="M698" s="95">
        <f>L698*1.18</f>
        <v>767</v>
      </c>
      <c r="N698" s="128" t="s">
        <v>121</v>
      </c>
      <c r="O698" s="163">
        <v>444</v>
      </c>
      <c r="P698" s="83" t="s">
        <v>26</v>
      </c>
      <c r="Q698" s="97" t="s">
        <v>814</v>
      </c>
      <c r="R698" s="98"/>
      <c r="S698" s="36">
        <f t="shared" si="38"/>
        <v>3835</v>
      </c>
      <c r="T698" s="37"/>
      <c r="U698" s="38">
        <f t="shared" si="39"/>
        <v>3250</v>
      </c>
      <c r="V698" s="39"/>
    </row>
    <row r="699" spans="1:22" x14ac:dyDescent="0.2">
      <c r="A699" s="84" t="s">
        <v>113</v>
      </c>
      <c r="B699" s="85">
        <v>3058</v>
      </c>
      <c r="C699" s="161" t="s">
        <v>147</v>
      </c>
      <c r="D699" s="87" t="s">
        <v>1382</v>
      </c>
      <c r="E699" s="100">
        <v>21</v>
      </c>
      <c r="F699" s="89" t="s">
        <v>24</v>
      </c>
      <c r="G699" s="90">
        <v>42908</v>
      </c>
      <c r="H699" s="101"/>
      <c r="I699" s="116" t="s">
        <v>1383</v>
      </c>
      <c r="J699" s="93">
        <v>0.2</v>
      </c>
      <c r="K699" s="93"/>
      <c r="L699" s="241">
        <v>215</v>
      </c>
      <c r="M699" s="95">
        <f t="shared" si="37"/>
        <v>253.7</v>
      </c>
      <c r="N699" s="70"/>
      <c r="O699" s="96">
        <v>527</v>
      </c>
      <c r="P699" s="83" t="s">
        <v>26</v>
      </c>
      <c r="Q699" s="97" t="s">
        <v>814</v>
      </c>
      <c r="R699" s="98"/>
      <c r="S699" s="36">
        <f t="shared" si="38"/>
        <v>5327.7</v>
      </c>
      <c r="T699" s="37"/>
      <c r="U699" s="38">
        <f t="shared" si="39"/>
        <v>4515</v>
      </c>
      <c r="V699" s="39"/>
    </row>
    <row r="700" spans="1:22" x14ac:dyDescent="0.2">
      <c r="A700" s="84" t="s">
        <v>113</v>
      </c>
      <c r="B700" s="85">
        <v>3059</v>
      </c>
      <c r="C700" s="161" t="s">
        <v>147</v>
      </c>
      <c r="D700" s="87" t="s">
        <v>1384</v>
      </c>
      <c r="E700" s="100">
        <v>1</v>
      </c>
      <c r="F700" s="89" t="s">
        <v>24</v>
      </c>
      <c r="G700" s="90">
        <v>42908</v>
      </c>
      <c r="H700" s="101" t="s">
        <v>116</v>
      </c>
      <c r="I700" s="116" t="s">
        <v>1385</v>
      </c>
      <c r="J700" s="93">
        <v>0.8</v>
      </c>
      <c r="K700" s="93" t="s">
        <v>1386</v>
      </c>
      <c r="L700" s="241">
        <v>600</v>
      </c>
      <c r="M700" s="95">
        <f t="shared" si="37"/>
        <v>708</v>
      </c>
      <c r="N700" s="70"/>
      <c r="O700" s="96">
        <v>527</v>
      </c>
      <c r="P700" s="83" t="s">
        <v>26</v>
      </c>
      <c r="Q700" s="97" t="s">
        <v>814</v>
      </c>
      <c r="R700" s="98"/>
      <c r="S700" s="36">
        <f t="shared" si="38"/>
        <v>708</v>
      </c>
      <c r="T700" s="37"/>
      <c r="U700" s="38">
        <f t="shared" si="39"/>
        <v>600</v>
      </c>
      <c r="V700" s="39"/>
    </row>
    <row r="701" spans="1:22" s="267" customFormat="1" x14ac:dyDescent="0.2">
      <c r="A701" s="254" t="s">
        <v>113</v>
      </c>
      <c r="B701" s="255">
        <v>3060</v>
      </c>
      <c r="C701" s="256" t="s">
        <v>22</v>
      </c>
      <c r="D701" s="140" t="s">
        <v>1387</v>
      </c>
      <c r="E701" s="141">
        <v>1</v>
      </c>
      <c r="F701" s="112" t="s">
        <v>24</v>
      </c>
      <c r="G701" s="257">
        <v>42908</v>
      </c>
      <c r="H701" s="258" t="s">
        <v>1388</v>
      </c>
      <c r="I701" s="259" t="s">
        <v>1389</v>
      </c>
      <c r="J701" s="260">
        <v>22</v>
      </c>
      <c r="K701" s="260">
        <v>207</v>
      </c>
      <c r="L701" s="261">
        <v>98000</v>
      </c>
      <c r="M701" s="262">
        <f>L701*1.18</f>
        <v>115640</v>
      </c>
      <c r="N701" s="263"/>
      <c r="O701" s="264">
        <v>445</v>
      </c>
      <c r="P701" s="83" t="s">
        <v>26</v>
      </c>
      <c r="Q701" s="97" t="s">
        <v>714</v>
      </c>
      <c r="R701" s="265" t="s">
        <v>1390</v>
      </c>
      <c r="S701" s="266">
        <f t="shared" si="38"/>
        <v>115640</v>
      </c>
      <c r="T701" s="37"/>
      <c r="U701" s="38">
        <f t="shared" si="39"/>
        <v>98000</v>
      </c>
      <c r="V701" s="39"/>
    </row>
    <row r="702" spans="1:22" x14ac:dyDescent="0.2">
      <c r="A702" s="84" t="s">
        <v>113</v>
      </c>
      <c r="B702" s="85">
        <v>3061</v>
      </c>
      <c r="C702" s="139" t="s">
        <v>22</v>
      </c>
      <c r="D702" s="87" t="s">
        <v>1391</v>
      </c>
      <c r="E702" s="100">
        <v>1</v>
      </c>
      <c r="F702" s="89" t="s">
        <v>24</v>
      </c>
      <c r="G702" s="90">
        <v>42908</v>
      </c>
      <c r="H702" s="156" t="s">
        <v>1392</v>
      </c>
      <c r="I702" s="92" t="s">
        <v>1389</v>
      </c>
      <c r="J702" s="93">
        <v>5</v>
      </c>
      <c r="K702" s="93">
        <v>4</v>
      </c>
      <c r="L702" s="241">
        <v>5200</v>
      </c>
      <c r="M702" s="95">
        <f>L702*1.18</f>
        <v>6136</v>
      </c>
      <c r="N702" s="70"/>
      <c r="O702" s="96">
        <v>445</v>
      </c>
      <c r="P702" s="83" t="s">
        <v>26</v>
      </c>
      <c r="Q702" s="97" t="s">
        <v>714</v>
      </c>
      <c r="R702" s="98" t="s">
        <v>1390</v>
      </c>
      <c r="S702" s="36">
        <f t="shared" si="38"/>
        <v>6136</v>
      </c>
      <c r="T702" s="37"/>
      <c r="U702" s="38">
        <f t="shared" si="39"/>
        <v>5200</v>
      </c>
      <c r="V702" s="39"/>
    </row>
    <row r="703" spans="1:22" x14ac:dyDescent="0.2">
      <c r="A703" s="84" t="s">
        <v>113</v>
      </c>
      <c r="B703" s="85">
        <v>3062</v>
      </c>
      <c r="C703" s="86" t="s">
        <v>22</v>
      </c>
      <c r="D703" s="87" t="s">
        <v>1393</v>
      </c>
      <c r="E703" s="100">
        <v>1</v>
      </c>
      <c r="F703" s="89" t="s">
        <v>24</v>
      </c>
      <c r="G703" s="90">
        <v>42908</v>
      </c>
      <c r="H703" s="101" t="s">
        <v>116</v>
      </c>
      <c r="I703" s="92" t="s">
        <v>1394</v>
      </c>
      <c r="J703" s="93">
        <v>7</v>
      </c>
      <c r="K703" s="93">
        <v>9</v>
      </c>
      <c r="L703" s="241">
        <v>8600</v>
      </c>
      <c r="M703" s="95">
        <f t="shared" si="37"/>
        <v>10148</v>
      </c>
      <c r="N703" s="70"/>
      <c r="O703" s="96">
        <v>445</v>
      </c>
      <c r="P703" s="83" t="s">
        <v>26</v>
      </c>
      <c r="Q703" s="97" t="s">
        <v>714</v>
      </c>
      <c r="R703" s="98" t="s">
        <v>1390</v>
      </c>
      <c r="S703" s="36">
        <f t="shared" si="38"/>
        <v>10148</v>
      </c>
      <c r="T703" s="37"/>
      <c r="U703" s="38">
        <f t="shared" si="39"/>
        <v>8600</v>
      </c>
      <c r="V703" s="39"/>
    </row>
    <row r="704" spans="1:22" x14ac:dyDescent="0.2">
      <c r="A704" s="84" t="s">
        <v>113</v>
      </c>
      <c r="B704" s="85">
        <v>3063</v>
      </c>
      <c r="C704" s="139" t="s">
        <v>22</v>
      </c>
      <c r="D704" s="87" t="s">
        <v>1395</v>
      </c>
      <c r="E704" s="100">
        <v>1</v>
      </c>
      <c r="F704" s="89" t="s">
        <v>24</v>
      </c>
      <c r="G704" s="90">
        <v>42908</v>
      </c>
      <c r="H704" s="101" t="s">
        <v>116</v>
      </c>
      <c r="I704" s="92" t="s">
        <v>1396</v>
      </c>
      <c r="J704" s="93">
        <v>5.5</v>
      </c>
      <c r="K704" s="93">
        <v>5.6</v>
      </c>
      <c r="L704" s="241">
        <v>5800</v>
      </c>
      <c r="M704" s="95">
        <f t="shared" si="37"/>
        <v>6844</v>
      </c>
      <c r="N704" s="70"/>
      <c r="O704" s="96">
        <v>445</v>
      </c>
      <c r="P704" s="83" t="s">
        <v>26</v>
      </c>
      <c r="Q704" s="97" t="s">
        <v>714</v>
      </c>
      <c r="R704" s="98" t="s">
        <v>1390</v>
      </c>
      <c r="S704" s="36">
        <f t="shared" si="38"/>
        <v>6844</v>
      </c>
      <c r="T704" s="37"/>
      <c r="U704" s="38">
        <f t="shared" si="39"/>
        <v>5800</v>
      </c>
      <c r="V704" s="39"/>
    </row>
    <row r="705" spans="1:22" x14ac:dyDescent="0.2">
      <c r="A705" s="84" t="s">
        <v>113</v>
      </c>
      <c r="B705" s="85">
        <v>3064</v>
      </c>
      <c r="C705" s="139" t="s">
        <v>22</v>
      </c>
      <c r="D705" s="87" t="s">
        <v>1397</v>
      </c>
      <c r="E705" s="100">
        <v>12</v>
      </c>
      <c r="F705" s="89" t="s">
        <v>24</v>
      </c>
      <c r="G705" s="90">
        <v>42908</v>
      </c>
      <c r="H705" s="101" t="s">
        <v>116</v>
      </c>
      <c r="I705" s="92" t="s">
        <v>1398</v>
      </c>
      <c r="J705" s="93"/>
      <c r="K705" s="93"/>
      <c r="L705" s="241">
        <v>4920</v>
      </c>
      <c r="M705" s="95">
        <f t="shared" si="37"/>
        <v>5805.5999999999995</v>
      </c>
      <c r="N705" s="70"/>
      <c r="O705" s="96">
        <v>445</v>
      </c>
      <c r="P705" s="83" t="s">
        <v>26</v>
      </c>
      <c r="Q705" s="34" t="s">
        <v>814</v>
      </c>
      <c r="R705" s="98" t="s">
        <v>1390</v>
      </c>
      <c r="S705" s="36">
        <f t="shared" si="38"/>
        <v>69667.199999999997</v>
      </c>
      <c r="T705" s="37"/>
      <c r="U705" s="38">
        <f t="shared" si="39"/>
        <v>59040</v>
      </c>
      <c r="V705" s="39"/>
    </row>
    <row r="706" spans="1:22" x14ac:dyDescent="0.2">
      <c r="A706" s="84" t="s">
        <v>113</v>
      </c>
      <c r="B706" s="85">
        <v>3065</v>
      </c>
      <c r="C706" s="139" t="s">
        <v>22</v>
      </c>
      <c r="D706" s="87" t="s">
        <v>1399</v>
      </c>
      <c r="E706" s="100">
        <v>1</v>
      </c>
      <c r="F706" s="89" t="s">
        <v>24</v>
      </c>
      <c r="G706" s="90">
        <v>42912</v>
      </c>
      <c r="H706" s="101" t="s">
        <v>1400</v>
      </c>
      <c r="I706" s="116"/>
      <c r="J706" s="93"/>
      <c r="K706" s="93"/>
      <c r="L706" s="241">
        <v>15885</v>
      </c>
      <c r="M706" s="95">
        <f t="shared" si="37"/>
        <v>18744.3</v>
      </c>
      <c r="N706" s="70"/>
      <c r="O706" s="96">
        <v>449</v>
      </c>
      <c r="P706" s="186">
        <v>42912</v>
      </c>
      <c r="Q706" s="97" t="s">
        <v>714</v>
      </c>
      <c r="R706" s="98" t="s">
        <v>1401</v>
      </c>
      <c r="S706" s="36">
        <f t="shared" si="38"/>
        <v>18744.3</v>
      </c>
      <c r="T706" s="37"/>
      <c r="U706" s="38">
        <f t="shared" si="39"/>
        <v>15885</v>
      </c>
      <c r="V706" s="39"/>
    </row>
    <row r="707" spans="1:22" x14ac:dyDescent="0.2">
      <c r="A707" s="84" t="s">
        <v>113</v>
      </c>
      <c r="B707" s="85">
        <v>3066</v>
      </c>
      <c r="C707" s="139" t="s">
        <v>22</v>
      </c>
      <c r="D707" s="87" t="s">
        <v>1402</v>
      </c>
      <c r="E707" s="100">
        <v>1</v>
      </c>
      <c r="F707" s="89" t="s">
        <v>24</v>
      </c>
      <c r="G707" s="90">
        <v>42912</v>
      </c>
      <c r="H707" s="101" t="s">
        <v>1400</v>
      </c>
      <c r="I707" s="116"/>
      <c r="J707" s="93"/>
      <c r="K707" s="93"/>
      <c r="L707" s="241">
        <v>10375</v>
      </c>
      <c r="M707" s="95">
        <f t="shared" si="37"/>
        <v>12242.5</v>
      </c>
      <c r="N707" s="70"/>
      <c r="O707" s="96">
        <v>449</v>
      </c>
      <c r="P707" s="83" t="s">
        <v>26</v>
      </c>
      <c r="Q707" s="97" t="s">
        <v>714</v>
      </c>
      <c r="R707" s="98" t="s">
        <v>1401</v>
      </c>
      <c r="S707" s="36">
        <f t="shared" si="38"/>
        <v>12242.5</v>
      </c>
      <c r="T707" s="37"/>
      <c r="U707" s="38">
        <f t="shared" si="39"/>
        <v>10375</v>
      </c>
      <c r="V707" s="39"/>
    </row>
    <row r="708" spans="1:22" x14ac:dyDescent="0.2">
      <c r="A708" s="84" t="s">
        <v>113</v>
      </c>
      <c r="B708" s="85">
        <v>3067</v>
      </c>
      <c r="C708" s="139" t="s">
        <v>22</v>
      </c>
      <c r="D708" s="87" t="s">
        <v>1403</v>
      </c>
      <c r="E708" s="100">
        <v>1</v>
      </c>
      <c r="F708" s="89" t="s">
        <v>24</v>
      </c>
      <c r="G708" s="90">
        <v>42912</v>
      </c>
      <c r="H708" s="101" t="s">
        <v>1400</v>
      </c>
      <c r="I708" s="116"/>
      <c r="J708" s="93"/>
      <c r="K708" s="93"/>
      <c r="L708" s="241">
        <v>12775</v>
      </c>
      <c r="M708" s="95">
        <f t="shared" si="37"/>
        <v>15074.5</v>
      </c>
      <c r="N708" s="70"/>
      <c r="O708" s="96">
        <v>449</v>
      </c>
      <c r="P708" s="186">
        <v>42912</v>
      </c>
      <c r="Q708" s="97" t="s">
        <v>714</v>
      </c>
      <c r="R708" s="98" t="s">
        <v>1401</v>
      </c>
      <c r="S708" s="36">
        <f t="shared" si="38"/>
        <v>15074.5</v>
      </c>
      <c r="T708" s="37"/>
      <c r="U708" s="38">
        <f t="shared" si="39"/>
        <v>12775</v>
      </c>
      <c r="V708" s="39"/>
    </row>
    <row r="709" spans="1:22" x14ac:dyDescent="0.2">
      <c r="A709" s="84" t="s">
        <v>113</v>
      </c>
      <c r="B709" s="85">
        <v>3068</v>
      </c>
      <c r="C709" s="139" t="s">
        <v>22</v>
      </c>
      <c r="D709" s="87" t="s">
        <v>1404</v>
      </c>
      <c r="E709" s="100">
        <v>1</v>
      </c>
      <c r="F709" s="89" t="s">
        <v>24</v>
      </c>
      <c r="G709" s="90">
        <v>42912</v>
      </c>
      <c r="H709" s="101" t="s">
        <v>1400</v>
      </c>
      <c r="I709" s="116"/>
      <c r="J709" s="93"/>
      <c r="K709" s="93"/>
      <c r="L709" s="241">
        <v>15250</v>
      </c>
      <c r="M709" s="95">
        <f t="shared" si="37"/>
        <v>17995</v>
      </c>
      <c r="N709" s="70"/>
      <c r="O709" s="96">
        <v>449</v>
      </c>
      <c r="P709" s="83" t="s">
        <v>26</v>
      </c>
      <c r="Q709" s="97" t="s">
        <v>714</v>
      </c>
      <c r="R709" s="98" t="s">
        <v>1401</v>
      </c>
      <c r="S709" s="36">
        <f t="shared" si="38"/>
        <v>17995</v>
      </c>
      <c r="T709" s="37"/>
      <c r="U709" s="38">
        <f t="shared" si="39"/>
        <v>15250</v>
      </c>
      <c r="V709" s="39"/>
    </row>
    <row r="710" spans="1:22" x14ac:dyDescent="0.2">
      <c r="A710" s="84" t="s">
        <v>113</v>
      </c>
      <c r="B710" s="85">
        <v>3069</v>
      </c>
      <c r="C710" s="139" t="s">
        <v>22</v>
      </c>
      <c r="D710" s="87" t="s">
        <v>1405</v>
      </c>
      <c r="E710" s="100">
        <v>2</v>
      </c>
      <c r="F710" s="89" t="s">
        <v>24</v>
      </c>
      <c r="G710" s="90">
        <v>42912</v>
      </c>
      <c r="H710" s="101" t="s">
        <v>1400</v>
      </c>
      <c r="I710" s="116"/>
      <c r="J710" s="93"/>
      <c r="K710" s="93"/>
      <c r="L710" s="241">
        <v>12225</v>
      </c>
      <c r="M710" s="95">
        <f t="shared" si="37"/>
        <v>14425.5</v>
      </c>
      <c r="N710" s="70"/>
      <c r="O710" s="96">
        <v>449</v>
      </c>
      <c r="P710" s="186">
        <v>42912</v>
      </c>
      <c r="Q710" s="97" t="s">
        <v>714</v>
      </c>
      <c r="R710" s="98" t="s">
        <v>1401</v>
      </c>
      <c r="S710" s="36">
        <f t="shared" si="38"/>
        <v>28851</v>
      </c>
      <c r="T710" s="37"/>
      <c r="U710" s="38">
        <f t="shared" si="39"/>
        <v>24450</v>
      </c>
      <c r="V710" s="39"/>
    </row>
    <row r="711" spans="1:22" x14ac:dyDescent="0.2">
      <c r="A711" s="84" t="s">
        <v>113</v>
      </c>
      <c r="B711" s="85">
        <v>3070</v>
      </c>
      <c r="C711" s="139" t="s">
        <v>22</v>
      </c>
      <c r="D711" s="87" t="s">
        <v>1406</v>
      </c>
      <c r="E711" s="100">
        <v>20</v>
      </c>
      <c r="F711" s="89" t="s">
        <v>24</v>
      </c>
      <c r="G711" s="90">
        <v>42912</v>
      </c>
      <c r="H711" s="101" t="s">
        <v>1407</v>
      </c>
      <c r="I711" s="116"/>
      <c r="J711" s="93"/>
      <c r="K711" s="93"/>
      <c r="L711" s="241">
        <v>15025</v>
      </c>
      <c r="M711" s="95">
        <f t="shared" ref="M711:M774" si="40">L711*1.18</f>
        <v>17729.5</v>
      </c>
      <c r="N711" s="70"/>
      <c r="O711" s="96">
        <v>449</v>
      </c>
      <c r="P711" s="83" t="s">
        <v>26</v>
      </c>
      <c r="Q711" s="97" t="s">
        <v>714</v>
      </c>
      <c r="R711" s="98" t="s">
        <v>1401</v>
      </c>
      <c r="S711" s="36">
        <f t="shared" si="38"/>
        <v>354590</v>
      </c>
      <c r="T711" s="37"/>
      <c r="U711" s="38">
        <f t="shared" si="39"/>
        <v>300500</v>
      </c>
      <c r="V711" s="39"/>
    </row>
    <row r="712" spans="1:22" x14ac:dyDescent="0.2">
      <c r="A712" s="84" t="s">
        <v>113</v>
      </c>
      <c r="B712" s="85">
        <v>3071</v>
      </c>
      <c r="C712" s="139" t="s">
        <v>22</v>
      </c>
      <c r="D712" s="87" t="s">
        <v>1408</v>
      </c>
      <c r="E712" s="100">
        <v>20</v>
      </c>
      <c r="F712" s="89" t="s">
        <v>24</v>
      </c>
      <c r="G712" s="90">
        <v>42912</v>
      </c>
      <c r="H712" s="101" t="s">
        <v>1400</v>
      </c>
      <c r="I712" s="116"/>
      <c r="J712" s="93"/>
      <c r="K712" s="93"/>
      <c r="L712" s="241">
        <v>15250</v>
      </c>
      <c r="M712" s="95">
        <f t="shared" si="40"/>
        <v>17995</v>
      </c>
      <c r="N712" s="70"/>
      <c r="O712" s="96">
        <v>449</v>
      </c>
      <c r="P712" s="186">
        <v>42912</v>
      </c>
      <c r="Q712" s="97" t="s">
        <v>714</v>
      </c>
      <c r="R712" s="98" t="s">
        <v>1401</v>
      </c>
      <c r="S712" s="36">
        <f t="shared" si="38"/>
        <v>359900</v>
      </c>
      <c r="T712" s="37"/>
      <c r="U712" s="38">
        <f t="shared" si="39"/>
        <v>305000</v>
      </c>
      <c r="V712" s="39"/>
    </row>
    <row r="713" spans="1:22" x14ac:dyDescent="0.2">
      <c r="A713" s="84" t="s">
        <v>113</v>
      </c>
      <c r="B713" s="85">
        <v>3072</v>
      </c>
      <c r="C713" s="139" t="s">
        <v>22</v>
      </c>
      <c r="D713" s="87" t="s">
        <v>1409</v>
      </c>
      <c r="E713" s="100">
        <v>5</v>
      </c>
      <c r="F713" s="89" t="s">
        <v>24</v>
      </c>
      <c r="G713" s="90">
        <v>42912</v>
      </c>
      <c r="H713" s="101" t="s">
        <v>1410</v>
      </c>
      <c r="I713" s="116"/>
      <c r="J713" s="93"/>
      <c r="K713" s="93"/>
      <c r="L713" s="241">
        <v>10800</v>
      </c>
      <c r="M713" s="95">
        <f t="shared" si="40"/>
        <v>12744</v>
      </c>
      <c r="N713" s="70"/>
      <c r="O713" s="96">
        <v>451</v>
      </c>
      <c r="P713" s="83" t="s">
        <v>26</v>
      </c>
      <c r="Q713" s="97" t="s">
        <v>714</v>
      </c>
      <c r="R713" s="98" t="s">
        <v>1411</v>
      </c>
      <c r="S713" s="36">
        <f t="shared" si="38"/>
        <v>63720</v>
      </c>
      <c r="T713" s="37"/>
      <c r="U713" s="38">
        <f t="shared" si="39"/>
        <v>54000</v>
      </c>
      <c r="V713" s="39"/>
    </row>
    <row r="714" spans="1:22" x14ac:dyDescent="0.2">
      <c r="A714" s="84" t="s">
        <v>113</v>
      </c>
      <c r="B714" s="85">
        <v>3073</v>
      </c>
      <c r="C714" s="139" t="s">
        <v>22</v>
      </c>
      <c r="D714" s="87" t="s">
        <v>1412</v>
      </c>
      <c r="E714" s="100">
        <v>1</v>
      </c>
      <c r="F714" s="89" t="s">
        <v>24</v>
      </c>
      <c r="G714" s="90">
        <v>42912</v>
      </c>
      <c r="H714" s="101" t="s">
        <v>1413</v>
      </c>
      <c r="I714" s="116"/>
      <c r="J714" s="93"/>
      <c r="K714" s="93"/>
      <c r="L714" s="241">
        <v>10440</v>
      </c>
      <c r="M714" s="95">
        <f t="shared" si="40"/>
        <v>12319.199999999999</v>
      </c>
      <c r="N714" s="70"/>
      <c r="O714" s="96">
        <v>451</v>
      </c>
      <c r="P714" s="186">
        <v>42912</v>
      </c>
      <c r="Q714" s="97" t="s">
        <v>714</v>
      </c>
      <c r="R714" s="98" t="s">
        <v>1411</v>
      </c>
      <c r="S714" s="36">
        <f t="shared" si="38"/>
        <v>12319.199999999999</v>
      </c>
      <c r="T714" s="37"/>
      <c r="U714" s="38">
        <f t="shared" si="39"/>
        <v>10440</v>
      </c>
      <c r="V714" s="39"/>
    </row>
    <row r="715" spans="1:22" x14ac:dyDescent="0.2">
      <c r="A715" s="84" t="s">
        <v>113</v>
      </c>
      <c r="B715" s="85">
        <v>3074</v>
      </c>
      <c r="C715" s="139" t="s">
        <v>22</v>
      </c>
      <c r="D715" s="87" t="s">
        <v>1414</v>
      </c>
      <c r="E715" s="100">
        <v>6</v>
      </c>
      <c r="F715" s="89" t="s">
        <v>24</v>
      </c>
      <c r="G715" s="90">
        <v>42912</v>
      </c>
      <c r="H715" s="101" t="s">
        <v>1415</v>
      </c>
      <c r="I715" s="116"/>
      <c r="J715" s="93"/>
      <c r="K715" s="93"/>
      <c r="L715" s="241">
        <v>9150</v>
      </c>
      <c r="M715" s="95">
        <f t="shared" si="40"/>
        <v>10797</v>
      </c>
      <c r="N715" s="70"/>
      <c r="O715" s="96">
        <v>451</v>
      </c>
      <c r="P715" s="186">
        <v>42912</v>
      </c>
      <c r="Q715" s="97" t="s">
        <v>714</v>
      </c>
      <c r="R715" s="98" t="s">
        <v>1411</v>
      </c>
      <c r="S715" s="36">
        <f t="shared" si="38"/>
        <v>64782</v>
      </c>
      <c r="T715" s="37"/>
      <c r="U715" s="38">
        <f t="shared" si="39"/>
        <v>54900</v>
      </c>
      <c r="V715" s="39"/>
    </row>
    <row r="716" spans="1:22" x14ac:dyDescent="0.2">
      <c r="A716" s="84" t="s">
        <v>113</v>
      </c>
      <c r="B716" s="85">
        <v>3075</v>
      </c>
      <c r="C716" s="86" t="s">
        <v>147</v>
      </c>
      <c r="D716" s="113" t="s">
        <v>1416</v>
      </c>
      <c r="E716" s="117">
        <v>2</v>
      </c>
      <c r="F716" s="89" t="s">
        <v>24</v>
      </c>
      <c r="G716" s="90">
        <v>42912</v>
      </c>
      <c r="H716" s="101"/>
      <c r="I716" s="157" t="s">
        <v>1417</v>
      </c>
      <c r="J716" s="102"/>
      <c r="K716" s="102">
        <v>4.3</v>
      </c>
      <c r="L716" s="244">
        <v>19600</v>
      </c>
      <c r="M716" s="95">
        <f>L716*1.18</f>
        <v>23128</v>
      </c>
      <c r="N716" s="70"/>
      <c r="O716" s="96">
        <v>527</v>
      </c>
      <c r="P716" s="83" t="s">
        <v>26</v>
      </c>
      <c r="Q716" s="97" t="s">
        <v>814</v>
      </c>
      <c r="R716" s="98"/>
      <c r="S716" s="36">
        <f t="shared" si="38"/>
        <v>46256</v>
      </c>
      <c r="T716" s="37"/>
      <c r="U716" s="38">
        <f t="shared" si="39"/>
        <v>39200</v>
      </c>
      <c r="V716" s="39"/>
    </row>
    <row r="717" spans="1:22" x14ac:dyDescent="0.2">
      <c r="A717" s="84" t="s">
        <v>113</v>
      </c>
      <c r="B717" s="85">
        <v>3076</v>
      </c>
      <c r="C717" s="86" t="s">
        <v>147</v>
      </c>
      <c r="D717" s="87" t="s">
        <v>1418</v>
      </c>
      <c r="E717" s="100">
        <v>10</v>
      </c>
      <c r="F717" s="89" t="s">
        <v>24</v>
      </c>
      <c r="G717" s="90">
        <v>42913</v>
      </c>
      <c r="H717" s="101"/>
      <c r="I717" s="157" t="s">
        <v>1419</v>
      </c>
      <c r="J717" s="93">
        <v>0.02</v>
      </c>
      <c r="K717" s="93">
        <v>0.2</v>
      </c>
      <c r="L717" s="241">
        <v>25</v>
      </c>
      <c r="M717" s="95">
        <f t="shared" si="40"/>
        <v>29.5</v>
      </c>
      <c r="N717" s="70"/>
      <c r="O717" s="96">
        <v>471</v>
      </c>
      <c r="P717" s="83" t="s">
        <v>26</v>
      </c>
      <c r="Q717" s="97" t="s">
        <v>714</v>
      </c>
      <c r="R717" s="98"/>
      <c r="S717" s="36">
        <f t="shared" si="38"/>
        <v>295</v>
      </c>
      <c r="T717" s="37"/>
      <c r="U717" s="38">
        <f t="shared" si="39"/>
        <v>250</v>
      </c>
      <c r="V717" s="39"/>
    </row>
    <row r="718" spans="1:22" x14ac:dyDescent="0.2">
      <c r="A718" s="84" t="s">
        <v>113</v>
      </c>
      <c r="B718" s="85">
        <v>3077</v>
      </c>
      <c r="C718" s="139" t="s">
        <v>22</v>
      </c>
      <c r="D718" s="87" t="s">
        <v>1420</v>
      </c>
      <c r="E718" s="100">
        <v>3</v>
      </c>
      <c r="F718" s="89" t="s">
        <v>24</v>
      </c>
      <c r="G718" s="90">
        <v>42913</v>
      </c>
      <c r="H718" s="101"/>
      <c r="I718" s="116"/>
      <c r="J718" s="93"/>
      <c r="K718" s="93"/>
      <c r="L718" s="241">
        <v>14500</v>
      </c>
      <c r="M718" s="95">
        <f t="shared" si="40"/>
        <v>17110</v>
      </c>
      <c r="N718" s="130" t="s">
        <v>121</v>
      </c>
      <c r="O718" s="96">
        <v>450</v>
      </c>
      <c r="P718" s="83" t="s">
        <v>26</v>
      </c>
      <c r="Q718" s="97" t="s">
        <v>714</v>
      </c>
      <c r="R718" s="98" t="s">
        <v>1421</v>
      </c>
      <c r="S718" s="36">
        <f t="shared" si="38"/>
        <v>51330</v>
      </c>
      <c r="T718" s="37"/>
      <c r="U718" s="38">
        <f t="shared" si="39"/>
        <v>43500</v>
      </c>
      <c r="V718" s="39"/>
    </row>
    <row r="719" spans="1:22" x14ac:dyDescent="0.2">
      <c r="A719" s="84" t="s">
        <v>113</v>
      </c>
      <c r="B719" s="85">
        <v>3078</v>
      </c>
      <c r="C719" s="139" t="s">
        <v>192</v>
      </c>
      <c r="D719" s="87" t="s">
        <v>892</v>
      </c>
      <c r="E719" s="100">
        <v>5</v>
      </c>
      <c r="F719" s="89" t="s">
        <v>24</v>
      </c>
      <c r="G719" s="90">
        <v>42913</v>
      </c>
      <c r="H719" s="101" t="s">
        <v>1422</v>
      </c>
      <c r="I719" s="92" t="s">
        <v>1423</v>
      </c>
      <c r="J719" s="93">
        <v>1.5</v>
      </c>
      <c r="K719" s="93">
        <v>0.22</v>
      </c>
      <c r="L719" s="241">
        <v>950</v>
      </c>
      <c r="M719" s="95">
        <f t="shared" si="40"/>
        <v>1121</v>
      </c>
      <c r="N719" s="70"/>
      <c r="O719" s="96">
        <v>452</v>
      </c>
      <c r="P719" s="83" t="s">
        <v>26</v>
      </c>
      <c r="Q719" s="97" t="s">
        <v>814</v>
      </c>
      <c r="R719" s="98"/>
      <c r="S719" s="36">
        <f t="shared" si="38"/>
        <v>5605</v>
      </c>
      <c r="T719" s="37"/>
      <c r="U719" s="38">
        <f t="shared" si="39"/>
        <v>4750</v>
      </c>
      <c r="V719" s="39"/>
    </row>
    <row r="720" spans="1:22" x14ac:dyDescent="0.2">
      <c r="A720" s="84" t="s">
        <v>113</v>
      </c>
      <c r="B720" s="85">
        <v>3079</v>
      </c>
      <c r="C720" s="139" t="s">
        <v>192</v>
      </c>
      <c r="D720" s="87" t="s">
        <v>1424</v>
      </c>
      <c r="E720" s="100">
        <v>10</v>
      </c>
      <c r="F720" s="89" t="s">
        <v>24</v>
      </c>
      <c r="G720" s="90">
        <v>42913</v>
      </c>
      <c r="H720" s="101" t="s">
        <v>1425</v>
      </c>
      <c r="I720" s="92" t="s">
        <v>1426</v>
      </c>
      <c r="J720" s="93">
        <v>0.3</v>
      </c>
      <c r="K720" s="93">
        <v>0.09</v>
      </c>
      <c r="L720" s="241">
        <v>195</v>
      </c>
      <c r="M720" s="95">
        <f t="shared" si="40"/>
        <v>230.1</v>
      </c>
      <c r="N720" s="70"/>
      <c r="O720" s="96">
        <v>452</v>
      </c>
      <c r="P720" s="83" t="s">
        <v>26</v>
      </c>
      <c r="Q720" s="97" t="s">
        <v>814</v>
      </c>
      <c r="R720" s="98"/>
      <c r="S720" s="36">
        <f t="shared" si="38"/>
        <v>2301</v>
      </c>
      <c r="T720" s="37"/>
      <c r="U720" s="38">
        <f t="shared" si="39"/>
        <v>1950</v>
      </c>
      <c r="V720" s="39"/>
    </row>
    <row r="721" spans="1:22" x14ac:dyDescent="0.2">
      <c r="A721" s="84" t="s">
        <v>113</v>
      </c>
      <c r="B721" s="85">
        <v>3080</v>
      </c>
      <c r="C721" s="139" t="s">
        <v>22</v>
      </c>
      <c r="D721" s="87" t="s">
        <v>1427</v>
      </c>
      <c r="E721" s="100">
        <v>1</v>
      </c>
      <c r="F721" s="89" t="s">
        <v>24</v>
      </c>
      <c r="G721" s="90">
        <v>42913</v>
      </c>
      <c r="H721" s="101" t="s">
        <v>1428</v>
      </c>
      <c r="I721" s="116"/>
      <c r="J721" s="93"/>
      <c r="K721" s="93"/>
      <c r="L721" s="241">
        <v>52750</v>
      </c>
      <c r="M721" s="95">
        <f t="shared" si="40"/>
        <v>62245</v>
      </c>
      <c r="N721" s="70"/>
      <c r="O721" s="96" t="s">
        <v>1429</v>
      </c>
      <c r="P721" s="83" t="s">
        <v>26</v>
      </c>
      <c r="Q721" s="97" t="s">
        <v>814</v>
      </c>
      <c r="R721" s="98" t="s">
        <v>1430</v>
      </c>
      <c r="S721" s="36">
        <f t="shared" si="38"/>
        <v>62245</v>
      </c>
      <c r="T721" s="37"/>
      <c r="U721" s="38">
        <f t="shared" si="39"/>
        <v>52750</v>
      </c>
      <c r="V721" s="39"/>
    </row>
    <row r="722" spans="1:22" x14ac:dyDescent="0.2">
      <c r="A722" s="84" t="s">
        <v>113</v>
      </c>
      <c r="B722" s="85">
        <v>3081</v>
      </c>
      <c r="C722" s="139" t="s">
        <v>22</v>
      </c>
      <c r="D722" s="87" t="s">
        <v>1431</v>
      </c>
      <c r="E722" s="100">
        <v>2</v>
      </c>
      <c r="F722" s="89" t="s">
        <v>24</v>
      </c>
      <c r="G722" s="90">
        <v>42913</v>
      </c>
      <c r="H722" s="101" t="s">
        <v>675</v>
      </c>
      <c r="I722" s="116"/>
      <c r="J722" s="93"/>
      <c r="K722" s="93"/>
      <c r="L722" s="241">
        <v>89750</v>
      </c>
      <c r="M722" s="95">
        <f t="shared" si="40"/>
        <v>105905</v>
      </c>
      <c r="N722" s="70"/>
      <c r="O722" s="96">
        <v>460</v>
      </c>
      <c r="P722" s="83" t="s">
        <v>26</v>
      </c>
      <c r="Q722" s="97" t="s">
        <v>814</v>
      </c>
      <c r="R722" s="98" t="s">
        <v>1430</v>
      </c>
      <c r="S722" s="36">
        <f t="shared" si="38"/>
        <v>211810</v>
      </c>
      <c r="T722" s="37"/>
      <c r="U722" s="38">
        <f t="shared" si="39"/>
        <v>179500</v>
      </c>
      <c r="V722" s="39"/>
    </row>
    <row r="723" spans="1:22" x14ac:dyDescent="0.2">
      <c r="A723" s="84" t="s">
        <v>113</v>
      </c>
      <c r="B723" s="85">
        <v>3082</v>
      </c>
      <c r="C723" s="139" t="s">
        <v>22</v>
      </c>
      <c r="D723" s="87" t="s">
        <v>1432</v>
      </c>
      <c r="E723" s="100">
        <v>1</v>
      </c>
      <c r="F723" s="89" t="s">
        <v>24</v>
      </c>
      <c r="G723" s="90">
        <v>42913</v>
      </c>
      <c r="H723" s="101" t="s">
        <v>1433</v>
      </c>
      <c r="I723" s="116"/>
      <c r="J723" s="93"/>
      <c r="K723" s="93"/>
      <c r="L723" s="241">
        <v>114650</v>
      </c>
      <c r="M723" s="95">
        <f t="shared" si="40"/>
        <v>135287</v>
      </c>
      <c r="N723" s="70"/>
      <c r="O723" s="96">
        <v>460</v>
      </c>
      <c r="P723" s="83" t="s">
        <v>26</v>
      </c>
      <c r="Q723" s="97" t="s">
        <v>814</v>
      </c>
      <c r="R723" s="98" t="s">
        <v>1430</v>
      </c>
      <c r="S723" s="36">
        <f t="shared" si="38"/>
        <v>135287</v>
      </c>
      <c r="T723" s="37"/>
      <c r="U723" s="38">
        <f t="shared" si="39"/>
        <v>114650</v>
      </c>
      <c r="V723" s="39"/>
    </row>
    <row r="724" spans="1:22" x14ac:dyDescent="0.2">
      <c r="A724" s="84" t="s">
        <v>113</v>
      </c>
      <c r="B724" s="85">
        <v>3083</v>
      </c>
      <c r="C724" s="139" t="s">
        <v>22</v>
      </c>
      <c r="D724" s="87" t="s">
        <v>1434</v>
      </c>
      <c r="E724" s="100">
        <v>1</v>
      </c>
      <c r="F724" s="89" t="s">
        <v>24</v>
      </c>
      <c r="G724" s="90">
        <v>42913</v>
      </c>
      <c r="H724" s="101" t="s">
        <v>675</v>
      </c>
      <c r="I724" s="116"/>
      <c r="J724" s="93"/>
      <c r="K724" s="93"/>
      <c r="L724" s="241">
        <v>87300</v>
      </c>
      <c r="M724" s="95">
        <f t="shared" si="40"/>
        <v>103014</v>
      </c>
      <c r="N724" s="70"/>
      <c r="O724" s="96">
        <v>460</v>
      </c>
      <c r="P724" s="83" t="s">
        <v>26</v>
      </c>
      <c r="Q724" s="97" t="s">
        <v>814</v>
      </c>
      <c r="R724" s="98" t="s">
        <v>1430</v>
      </c>
      <c r="S724" s="36">
        <f t="shared" si="38"/>
        <v>103014</v>
      </c>
      <c r="T724" s="37"/>
      <c r="U724" s="38">
        <f t="shared" si="39"/>
        <v>87300</v>
      </c>
      <c r="V724" s="39"/>
    </row>
    <row r="725" spans="1:22" x14ac:dyDescent="0.2">
      <c r="A725" s="84" t="s">
        <v>113</v>
      </c>
      <c r="B725" s="85">
        <v>3084</v>
      </c>
      <c r="C725" s="139" t="s">
        <v>22</v>
      </c>
      <c r="D725" s="87" t="s">
        <v>1435</v>
      </c>
      <c r="E725" s="100">
        <v>1</v>
      </c>
      <c r="F725" s="89" t="s">
        <v>24</v>
      </c>
      <c r="G725" s="90">
        <v>42913</v>
      </c>
      <c r="H725" s="101" t="s">
        <v>675</v>
      </c>
      <c r="I725" s="116"/>
      <c r="J725" s="93"/>
      <c r="K725" s="93"/>
      <c r="L725" s="241">
        <v>93500</v>
      </c>
      <c r="M725" s="95">
        <f t="shared" si="40"/>
        <v>110330</v>
      </c>
      <c r="N725" s="70"/>
      <c r="O725" s="96">
        <v>460</v>
      </c>
      <c r="P725" s="83" t="s">
        <v>26</v>
      </c>
      <c r="Q725" s="97" t="s">
        <v>814</v>
      </c>
      <c r="R725" s="98" t="s">
        <v>1430</v>
      </c>
      <c r="S725" s="36">
        <f t="shared" si="38"/>
        <v>110330</v>
      </c>
      <c r="T725" s="37"/>
      <c r="U725" s="38">
        <f t="shared" si="39"/>
        <v>93500</v>
      </c>
      <c r="V725" s="39"/>
    </row>
    <row r="726" spans="1:22" x14ac:dyDescent="0.2">
      <c r="A726" s="84" t="s">
        <v>113</v>
      </c>
      <c r="B726" s="85">
        <v>3085</v>
      </c>
      <c r="C726" s="139" t="s">
        <v>22</v>
      </c>
      <c r="D726" s="87" t="s">
        <v>1436</v>
      </c>
      <c r="E726" s="100">
        <v>1</v>
      </c>
      <c r="F726" s="89" t="s">
        <v>24</v>
      </c>
      <c r="G726" s="90">
        <v>42913</v>
      </c>
      <c r="H726" s="101" t="s">
        <v>679</v>
      </c>
      <c r="I726" s="116"/>
      <c r="J726" s="93"/>
      <c r="K726" s="93"/>
      <c r="L726" s="241">
        <v>100200</v>
      </c>
      <c r="M726" s="95">
        <f t="shared" si="40"/>
        <v>118236</v>
      </c>
      <c r="N726" s="70"/>
      <c r="O726" s="96">
        <v>460</v>
      </c>
      <c r="P726" s="83" t="s">
        <v>26</v>
      </c>
      <c r="Q726" s="97" t="s">
        <v>1226</v>
      </c>
      <c r="R726" s="98" t="s">
        <v>1430</v>
      </c>
      <c r="S726" s="36">
        <f t="shared" si="38"/>
        <v>118236</v>
      </c>
      <c r="T726" s="37"/>
      <c r="U726" s="38">
        <f t="shared" si="39"/>
        <v>100200</v>
      </c>
      <c r="V726" s="39"/>
    </row>
    <row r="727" spans="1:22" x14ac:dyDescent="0.2">
      <c r="A727" s="84" t="s">
        <v>113</v>
      </c>
      <c r="B727" s="85">
        <v>3086</v>
      </c>
      <c r="C727" s="139" t="s">
        <v>22</v>
      </c>
      <c r="D727" s="87" t="s">
        <v>1437</v>
      </c>
      <c r="E727" s="100">
        <v>1</v>
      </c>
      <c r="F727" s="89" t="s">
        <v>24</v>
      </c>
      <c r="G727" s="90">
        <v>42913</v>
      </c>
      <c r="H727" s="101" t="s">
        <v>679</v>
      </c>
      <c r="I727" s="116"/>
      <c r="J727" s="93"/>
      <c r="K727" s="93"/>
      <c r="L727" s="241">
        <v>51000</v>
      </c>
      <c r="M727" s="95">
        <f t="shared" si="40"/>
        <v>60180</v>
      </c>
      <c r="N727" s="70"/>
      <c r="O727" s="96">
        <v>460</v>
      </c>
      <c r="P727" s="83" t="s">
        <v>26</v>
      </c>
      <c r="Q727" s="97" t="s">
        <v>814</v>
      </c>
      <c r="R727" s="98" t="s">
        <v>1430</v>
      </c>
      <c r="S727" s="36">
        <f t="shared" si="38"/>
        <v>60180</v>
      </c>
      <c r="T727" s="37"/>
      <c r="U727" s="38">
        <f t="shared" si="39"/>
        <v>51000</v>
      </c>
      <c r="V727" s="39"/>
    </row>
    <row r="728" spans="1:22" x14ac:dyDescent="0.2">
      <c r="A728" s="84" t="s">
        <v>113</v>
      </c>
      <c r="B728" s="85">
        <v>3087</v>
      </c>
      <c r="C728" s="139" t="s">
        <v>114</v>
      </c>
      <c r="D728" s="87" t="s">
        <v>1438</v>
      </c>
      <c r="E728" s="100">
        <v>1</v>
      </c>
      <c r="F728" s="89" t="s">
        <v>24</v>
      </c>
      <c r="G728" s="90">
        <v>42913</v>
      </c>
      <c r="H728" s="101"/>
      <c r="I728" s="157" t="s">
        <v>1362</v>
      </c>
      <c r="J728" s="93" t="s">
        <v>1439</v>
      </c>
      <c r="K728" s="93">
        <v>130</v>
      </c>
      <c r="L728" s="241">
        <v>7500</v>
      </c>
      <c r="M728" s="95">
        <f t="shared" si="40"/>
        <v>8850</v>
      </c>
      <c r="N728" s="70"/>
      <c r="O728" s="163">
        <v>455</v>
      </c>
      <c r="P728" s="83" t="s">
        <v>26</v>
      </c>
      <c r="Q728" s="97" t="s">
        <v>714</v>
      </c>
      <c r="R728" s="98"/>
      <c r="S728" s="36">
        <f t="shared" si="38"/>
        <v>8850</v>
      </c>
      <c r="T728" s="37"/>
      <c r="U728" s="38">
        <f t="shared" si="39"/>
        <v>7500</v>
      </c>
      <c r="V728" s="39"/>
    </row>
    <row r="729" spans="1:22" x14ac:dyDescent="0.2">
      <c r="A729" s="84" t="s">
        <v>113</v>
      </c>
      <c r="B729" s="85">
        <v>3088</v>
      </c>
      <c r="C729" s="139" t="s">
        <v>147</v>
      </c>
      <c r="D729" s="87" t="s">
        <v>1440</v>
      </c>
      <c r="E729" s="100">
        <v>10</v>
      </c>
      <c r="F729" s="89" t="s">
        <v>24</v>
      </c>
      <c r="G729" s="90">
        <v>42914</v>
      </c>
      <c r="H729" s="101"/>
      <c r="I729" s="157" t="s">
        <v>1441</v>
      </c>
      <c r="J729" s="93" t="s">
        <v>1442</v>
      </c>
      <c r="K729" s="93">
        <v>1.4</v>
      </c>
      <c r="L729" s="241">
        <v>350</v>
      </c>
      <c r="M729" s="95">
        <f t="shared" si="40"/>
        <v>413</v>
      </c>
      <c r="N729" s="70"/>
      <c r="O729" s="96">
        <v>527</v>
      </c>
      <c r="P729" s="83" t="s">
        <v>26</v>
      </c>
      <c r="Q729" s="97" t="s">
        <v>814</v>
      </c>
      <c r="R729" s="98" t="s">
        <v>1443</v>
      </c>
      <c r="S729" s="36">
        <f t="shared" si="38"/>
        <v>4130</v>
      </c>
      <c r="T729" s="37"/>
      <c r="U729" s="38">
        <f t="shared" si="39"/>
        <v>3500</v>
      </c>
      <c r="V729" s="39"/>
    </row>
    <row r="730" spans="1:22" x14ac:dyDescent="0.2">
      <c r="A730" s="84" t="s">
        <v>113</v>
      </c>
      <c r="B730" s="85">
        <v>3089</v>
      </c>
      <c r="C730" s="161" t="s">
        <v>196</v>
      </c>
      <c r="D730" s="111" t="s">
        <v>1444</v>
      </c>
      <c r="E730" s="100">
        <v>3890</v>
      </c>
      <c r="F730" s="89" t="s">
        <v>24</v>
      </c>
      <c r="G730" s="90">
        <v>42914</v>
      </c>
      <c r="H730" s="101"/>
      <c r="I730" s="116" t="s">
        <v>1445</v>
      </c>
      <c r="J730" s="93"/>
      <c r="K730" s="93"/>
      <c r="L730" s="241">
        <v>2.4</v>
      </c>
      <c r="M730" s="95">
        <f t="shared" si="40"/>
        <v>2.8319999999999999</v>
      </c>
      <c r="N730" s="128" t="s">
        <v>121</v>
      </c>
      <c r="O730" s="96">
        <v>484</v>
      </c>
      <c r="P730" s="83" t="s">
        <v>26</v>
      </c>
      <c r="Q730" s="97" t="s">
        <v>714</v>
      </c>
      <c r="R730" s="98" t="s">
        <v>1446</v>
      </c>
      <c r="S730" s="36">
        <f t="shared" si="38"/>
        <v>11016.48</v>
      </c>
      <c r="T730" s="37"/>
      <c r="U730" s="38">
        <f t="shared" si="39"/>
        <v>9336</v>
      </c>
      <c r="V730" s="39"/>
    </row>
    <row r="731" spans="1:22" x14ac:dyDescent="0.2">
      <c r="A731" s="84" t="s">
        <v>113</v>
      </c>
      <c r="B731" s="85">
        <v>3090</v>
      </c>
      <c r="C731" s="113" t="s">
        <v>640</v>
      </c>
      <c r="D731" s="87" t="s">
        <v>1447</v>
      </c>
      <c r="E731" s="100">
        <v>1</v>
      </c>
      <c r="F731" s="89" t="s">
        <v>24</v>
      </c>
      <c r="G731" s="90">
        <v>42914</v>
      </c>
      <c r="H731" s="101" t="s">
        <v>1448</v>
      </c>
      <c r="I731" s="116"/>
      <c r="J731" s="93"/>
      <c r="K731" s="93"/>
      <c r="L731" s="241">
        <v>78300</v>
      </c>
      <c r="M731" s="95">
        <f t="shared" si="40"/>
        <v>92394</v>
      </c>
      <c r="N731" s="70"/>
      <c r="O731" s="96">
        <v>459</v>
      </c>
      <c r="P731" s="83" t="s">
        <v>26</v>
      </c>
      <c r="Q731" s="34" t="s">
        <v>814</v>
      </c>
      <c r="R731" s="98" t="s">
        <v>1449</v>
      </c>
      <c r="S731" s="36">
        <f t="shared" si="38"/>
        <v>92394</v>
      </c>
      <c r="T731" s="37"/>
      <c r="U731" s="38">
        <f t="shared" si="39"/>
        <v>78300</v>
      </c>
      <c r="V731" s="39"/>
    </row>
    <row r="732" spans="1:22" x14ac:dyDescent="0.2">
      <c r="A732" s="84" t="s">
        <v>113</v>
      </c>
      <c r="B732" s="85">
        <v>3091</v>
      </c>
      <c r="C732" s="139" t="s">
        <v>1450</v>
      </c>
      <c r="D732" s="87" t="s">
        <v>1451</v>
      </c>
      <c r="E732" s="100">
        <v>4</v>
      </c>
      <c r="F732" s="89" t="s">
        <v>24</v>
      </c>
      <c r="G732" s="90">
        <v>42915</v>
      </c>
      <c r="H732" s="101" t="s">
        <v>116</v>
      </c>
      <c r="I732" s="157" t="s">
        <v>1238</v>
      </c>
      <c r="J732" s="93">
        <v>3.5</v>
      </c>
      <c r="K732" s="93">
        <v>56</v>
      </c>
      <c r="L732" s="241">
        <v>5400</v>
      </c>
      <c r="M732" s="95">
        <f t="shared" si="40"/>
        <v>6372</v>
      </c>
      <c r="N732" s="70"/>
      <c r="O732" s="96">
        <v>470</v>
      </c>
      <c r="P732" s="83" t="s">
        <v>26</v>
      </c>
      <c r="Q732" s="97" t="s">
        <v>814</v>
      </c>
      <c r="R732" s="98"/>
      <c r="S732" s="36">
        <f t="shared" ref="S732:S795" si="41">M732*E732</f>
        <v>25488</v>
      </c>
      <c r="T732" s="37"/>
      <c r="U732" s="38">
        <f t="shared" si="39"/>
        <v>21600</v>
      </c>
      <c r="V732" s="39"/>
    </row>
    <row r="733" spans="1:22" x14ac:dyDescent="0.2">
      <c r="A733" s="84" t="s">
        <v>113</v>
      </c>
      <c r="B733" s="85">
        <v>3092</v>
      </c>
      <c r="C733" s="139" t="s">
        <v>22</v>
      </c>
      <c r="D733" s="87" t="s">
        <v>1452</v>
      </c>
      <c r="E733" s="100">
        <v>2</v>
      </c>
      <c r="F733" s="89" t="s">
        <v>24</v>
      </c>
      <c r="G733" s="90">
        <v>42915</v>
      </c>
      <c r="H733" s="101" t="s">
        <v>1453</v>
      </c>
      <c r="I733" s="92"/>
      <c r="J733" s="93"/>
      <c r="K733" s="93"/>
      <c r="L733" s="241">
        <v>126750</v>
      </c>
      <c r="M733" s="95">
        <f t="shared" si="40"/>
        <v>149565</v>
      </c>
      <c r="N733" s="128"/>
      <c r="O733" s="102"/>
      <c r="P733" s="118"/>
      <c r="Q733" s="97"/>
      <c r="R733" s="98" t="s">
        <v>1454</v>
      </c>
      <c r="S733" s="36">
        <f t="shared" si="41"/>
        <v>299130</v>
      </c>
      <c r="T733" s="37"/>
      <c r="U733" s="38">
        <f t="shared" si="39"/>
        <v>253500</v>
      </c>
      <c r="V733" s="39"/>
    </row>
    <row r="734" spans="1:22" x14ac:dyDescent="0.2">
      <c r="A734" s="84" t="s">
        <v>113</v>
      </c>
      <c r="B734" s="85">
        <v>3093</v>
      </c>
      <c r="C734" s="139" t="s">
        <v>139</v>
      </c>
      <c r="D734" s="87" t="s">
        <v>1011</v>
      </c>
      <c r="E734" s="100">
        <v>1</v>
      </c>
      <c r="F734" s="89" t="s">
        <v>24</v>
      </c>
      <c r="G734" s="90">
        <v>42916</v>
      </c>
      <c r="H734" s="101" t="s">
        <v>120</v>
      </c>
      <c r="I734" s="92" t="s">
        <v>1119</v>
      </c>
      <c r="J734" s="93">
        <v>1</v>
      </c>
      <c r="K734" s="93">
        <v>2.7</v>
      </c>
      <c r="L734" s="241">
        <v>780</v>
      </c>
      <c r="M734" s="95">
        <f t="shared" si="40"/>
        <v>920.4</v>
      </c>
      <c r="N734" s="70"/>
      <c r="O734" s="96">
        <v>469</v>
      </c>
      <c r="P734" s="83" t="s">
        <v>26</v>
      </c>
      <c r="Q734" s="97" t="s">
        <v>1219</v>
      </c>
      <c r="R734" s="98"/>
      <c r="S734" s="36">
        <f t="shared" si="41"/>
        <v>920.4</v>
      </c>
      <c r="T734" s="37"/>
      <c r="U734" s="38">
        <f t="shared" si="39"/>
        <v>780</v>
      </c>
      <c r="V734" s="39"/>
    </row>
    <row r="735" spans="1:22" x14ac:dyDescent="0.2">
      <c r="A735" s="84" t="s">
        <v>113</v>
      </c>
      <c r="B735" s="85">
        <v>3094</v>
      </c>
      <c r="C735" s="139" t="s">
        <v>1455</v>
      </c>
      <c r="D735" s="87" t="s">
        <v>1456</v>
      </c>
      <c r="E735" s="100">
        <v>1</v>
      </c>
      <c r="F735" s="89" t="s">
        <v>24</v>
      </c>
      <c r="G735" s="90">
        <v>42916</v>
      </c>
      <c r="H735" s="101" t="s">
        <v>116</v>
      </c>
      <c r="I735" s="92" t="s">
        <v>1457</v>
      </c>
      <c r="J735" s="93">
        <v>5</v>
      </c>
      <c r="K735" s="93">
        <v>9.8000000000000007</v>
      </c>
      <c r="L735" s="241">
        <v>3700</v>
      </c>
      <c r="M735" s="95">
        <f t="shared" si="40"/>
        <v>4366</v>
      </c>
      <c r="N735" s="70"/>
      <c r="O735" s="163">
        <v>473</v>
      </c>
      <c r="P735" s="186">
        <v>42916</v>
      </c>
      <c r="Q735" s="97"/>
      <c r="R735" s="98"/>
      <c r="S735" s="36">
        <f t="shared" si="41"/>
        <v>4366</v>
      </c>
      <c r="T735" s="37"/>
      <c r="U735" s="38">
        <f t="shared" si="39"/>
        <v>3700</v>
      </c>
      <c r="V735" s="39"/>
    </row>
    <row r="736" spans="1:22" x14ac:dyDescent="0.2">
      <c r="A736" s="84" t="s">
        <v>113</v>
      </c>
      <c r="B736" s="85">
        <v>3095</v>
      </c>
      <c r="C736" s="139" t="s">
        <v>22</v>
      </c>
      <c r="D736" s="87" t="s">
        <v>1458</v>
      </c>
      <c r="E736" s="100">
        <v>15</v>
      </c>
      <c r="F736" s="89" t="s">
        <v>24</v>
      </c>
      <c r="G736" s="90">
        <v>42919</v>
      </c>
      <c r="H736" s="87" t="s">
        <v>1459</v>
      </c>
      <c r="I736" s="116"/>
      <c r="J736" s="93"/>
      <c r="K736" s="93"/>
      <c r="L736" s="241">
        <v>22250</v>
      </c>
      <c r="M736" s="95">
        <f>L736*1.18</f>
        <v>26255</v>
      </c>
      <c r="N736" s="70"/>
      <c r="O736" s="96">
        <v>485</v>
      </c>
      <c r="P736" s="83" t="s">
        <v>26</v>
      </c>
      <c r="Q736" s="97" t="s">
        <v>814</v>
      </c>
      <c r="R736" s="98" t="s">
        <v>1460</v>
      </c>
      <c r="S736" s="36">
        <f t="shared" si="41"/>
        <v>393825</v>
      </c>
      <c r="T736" s="37"/>
      <c r="U736" s="38">
        <f t="shared" si="39"/>
        <v>333750</v>
      </c>
      <c r="V736" s="39"/>
    </row>
    <row r="737" spans="1:26" x14ac:dyDescent="0.2">
      <c r="A737" s="84" t="s">
        <v>113</v>
      </c>
      <c r="B737" s="85">
        <v>3096</v>
      </c>
      <c r="C737" s="139" t="s">
        <v>22</v>
      </c>
      <c r="D737" s="87" t="s">
        <v>663</v>
      </c>
      <c r="E737" s="100">
        <v>30</v>
      </c>
      <c r="F737" s="89" t="s">
        <v>24</v>
      </c>
      <c r="G737" s="90">
        <v>42919</v>
      </c>
      <c r="H737" s="87" t="s">
        <v>1461</v>
      </c>
      <c r="I737" s="116"/>
      <c r="J737" s="93"/>
      <c r="K737" s="93"/>
      <c r="L737" s="241">
        <v>370</v>
      </c>
      <c r="M737" s="95">
        <f>L737*1.18</f>
        <v>436.59999999999997</v>
      </c>
      <c r="N737" s="70"/>
      <c r="O737" s="96">
        <v>485</v>
      </c>
      <c r="P737" s="83" t="s">
        <v>26</v>
      </c>
      <c r="Q737" s="97" t="s">
        <v>814</v>
      </c>
      <c r="R737" s="98" t="s">
        <v>1460</v>
      </c>
      <c r="S737" s="36">
        <f t="shared" si="41"/>
        <v>13097.999999999998</v>
      </c>
      <c r="T737" s="37"/>
      <c r="U737" s="38">
        <f t="shared" si="39"/>
        <v>11099.999999999998</v>
      </c>
      <c r="V737" s="39"/>
    </row>
    <row r="738" spans="1:26" x14ac:dyDescent="0.2">
      <c r="A738" s="84" t="s">
        <v>113</v>
      </c>
      <c r="B738" s="85">
        <v>3097</v>
      </c>
      <c r="C738" s="139" t="s">
        <v>856</v>
      </c>
      <c r="D738" s="87" t="s">
        <v>1462</v>
      </c>
      <c r="E738" s="100">
        <v>1</v>
      </c>
      <c r="F738" s="89" t="s">
        <v>145</v>
      </c>
      <c r="G738" s="90">
        <v>42920</v>
      </c>
      <c r="H738" s="101"/>
      <c r="I738" s="92"/>
      <c r="J738" s="93">
        <v>13</v>
      </c>
      <c r="K738" s="93"/>
      <c r="L738" s="94">
        <v>8200</v>
      </c>
      <c r="M738" s="95">
        <f t="shared" si="40"/>
        <v>9676</v>
      </c>
      <c r="N738" s="48" t="s">
        <v>121</v>
      </c>
      <c r="O738" s="96"/>
      <c r="P738" s="83" t="s">
        <v>26</v>
      </c>
      <c r="Q738" s="97" t="s">
        <v>1356</v>
      </c>
      <c r="R738" s="98"/>
      <c r="S738" s="36">
        <f t="shared" si="41"/>
        <v>9676</v>
      </c>
      <c r="T738" s="37"/>
      <c r="U738" s="38">
        <f t="shared" si="39"/>
        <v>8200</v>
      </c>
      <c r="V738" s="39"/>
    </row>
    <row r="739" spans="1:26" x14ac:dyDescent="0.2">
      <c r="A739" s="84" t="s">
        <v>113</v>
      </c>
      <c r="B739" s="85">
        <v>3098</v>
      </c>
      <c r="C739" s="161" t="s">
        <v>1203</v>
      </c>
      <c r="D739" s="111" t="s">
        <v>1463</v>
      </c>
      <c r="E739" s="100">
        <v>5</v>
      </c>
      <c r="F739" s="89" t="s">
        <v>24</v>
      </c>
      <c r="G739" s="90">
        <v>42920</v>
      </c>
      <c r="H739" s="101" t="s">
        <v>1464</v>
      </c>
      <c r="I739" s="92" t="s">
        <v>1465</v>
      </c>
      <c r="J739" s="102">
        <v>4</v>
      </c>
      <c r="K739" s="93">
        <v>0.9</v>
      </c>
      <c r="L739" s="241">
        <v>3500</v>
      </c>
      <c r="M739" s="95">
        <f>L739*1.18</f>
        <v>4130</v>
      </c>
      <c r="N739" s="104"/>
      <c r="O739" s="96">
        <v>476</v>
      </c>
      <c r="P739" s="83" t="s">
        <v>26</v>
      </c>
      <c r="Q739" s="97" t="s">
        <v>1466</v>
      </c>
      <c r="R739" s="98"/>
      <c r="S739" s="36">
        <f t="shared" si="41"/>
        <v>20650</v>
      </c>
      <c r="T739" s="37"/>
      <c r="U739" s="38">
        <f t="shared" si="39"/>
        <v>17500</v>
      </c>
      <c r="V739" s="39"/>
    </row>
    <row r="740" spans="1:26" x14ac:dyDescent="0.2">
      <c r="A740" s="84" t="s">
        <v>113</v>
      </c>
      <c r="B740" s="85">
        <v>3099</v>
      </c>
      <c r="C740" s="161" t="s">
        <v>1203</v>
      </c>
      <c r="D740" s="87" t="s">
        <v>1467</v>
      </c>
      <c r="E740" s="100">
        <v>10</v>
      </c>
      <c r="F740" s="89" t="s">
        <v>24</v>
      </c>
      <c r="G740" s="90">
        <v>42920</v>
      </c>
      <c r="H740" s="101"/>
      <c r="I740" s="92" t="s">
        <v>1426</v>
      </c>
      <c r="J740" s="93">
        <v>1</v>
      </c>
      <c r="K740" s="93">
        <v>0.25</v>
      </c>
      <c r="L740" s="241">
        <v>580</v>
      </c>
      <c r="M740" s="95">
        <f t="shared" si="40"/>
        <v>684.4</v>
      </c>
      <c r="N740" s="70"/>
      <c r="O740" s="96">
        <v>477</v>
      </c>
      <c r="P740" s="83" t="s">
        <v>26</v>
      </c>
      <c r="Q740" s="97" t="s">
        <v>808</v>
      </c>
      <c r="R740" s="98"/>
      <c r="S740" s="36">
        <f t="shared" si="41"/>
        <v>6844</v>
      </c>
      <c r="T740" s="37"/>
      <c r="U740" s="38">
        <f t="shared" si="39"/>
        <v>5800</v>
      </c>
      <c r="V740" s="39"/>
    </row>
    <row r="741" spans="1:26" x14ac:dyDescent="0.2">
      <c r="A741" s="84" t="s">
        <v>113</v>
      </c>
      <c r="B741" s="85">
        <v>3100</v>
      </c>
      <c r="C741" s="161" t="s">
        <v>1203</v>
      </c>
      <c r="D741" s="87" t="s">
        <v>156</v>
      </c>
      <c r="E741" s="100">
        <v>20</v>
      </c>
      <c r="F741" s="89" t="s">
        <v>24</v>
      </c>
      <c r="G741" s="90">
        <v>42920</v>
      </c>
      <c r="H741" s="101" t="s">
        <v>116</v>
      </c>
      <c r="I741" s="92" t="s">
        <v>270</v>
      </c>
      <c r="J741" s="93">
        <v>3</v>
      </c>
      <c r="K741" s="93">
        <v>0.6</v>
      </c>
      <c r="L741" s="241">
        <v>2800</v>
      </c>
      <c r="M741" s="95">
        <f t="shared" si="40"/>
        <v>3304</v>
      </c>
      <c r="N741" s="70"/>
      <c r="O741" s="96">
        <v>478</v>
      </c>
      <c r="P741" s="83" t="s">
        <v>26</v>
      </c>
      <c r="Q741" s="97" t="s">
        <v>808</v>
      </c>
      <c r="R741" s="98"/>
      <c r="S741" s="36">
        <f t="shared" si="41"/>
        <v>66080</v>
      </c>
      <c r="T741" s="37"/>
      <c r="U741" s="38">
        <f t="shared" ref="U741:U804" si="42">S741/1.18</f>
        <v>56000</v>
      </c>
      <c r="V741" s="39"/>
    </row>
    <row r="742" spans="1:26" x14ac:dyDescent="0.2">
      <c r="A742" s="84" t="s">
        <v>113</v>
      </c>
      <c r="B742" s="85">
        <v>3101</v>
      </c>
      <c r="C742" s="161" t="s">
        <v>1227</v>
      </c>
      <c r="D742" s="87" t="s">
        <v>1468</v>
      </c>
      <c r="E742" s="88">
        <v>1</v>
      </c>
      <c r="F742" s="89" t="s">
        <v>24</v>
      </c>
      <c r="G742" s="90">
        <v>42920</v>
      </c>
      <c r="H742" s="268"/>
      <c r="I742" s="92" t="s">
        <v>1063</v>
      </c>
      <c r="J742" s="93">
        <v>6</v>
      </c>
      <c r="K742" s="93">
        <v>1</v>
      </c>
      <c r="L742" s="94">
        <v>3800</v>
      </c>
      <c r="M742" s="95">
        <f>L742*1.18</f>
        <v>4484</v>
      </c>
      <c r="N742" s="130" t="s">
        <v>121</v>
      </c>
      <c r="O742" s="96">
        <v>475</v>
      </c>
      <c r="P742" s="83" t="s">
        <v>26</v>
      </c>
      <c r="Q742" s="97" t="s">
        <v>814</v>
      </c>
      <c r="R742" s="98"/>
      <c r="S742" s="36">
        <f t="shared" si="41"/>
        <v>4484</v>
      </c>
      <c r="T742" s="37"/>
      <c r="U742" s="38">
        <f t="shared" si="42"/>
        <v>3800</v>
      </c>
      <c r="V742" s="39"/>
    </row>
    <row r="743" spans="1:26" x14ac:dyDescent="0.2">
      <c r="A743" s="222" t="s">
        <v>113</v>
      </c>
      <c r="B743" s="223">
        <v>3102</v>
      </c>
      <c r="C743" s="224" t="s">
        <v>306</v>
      </c>
      <c r="D743" s="225" t="s">
        <v>1469</v>
      </c>
      <c r="E743" s="226">
        <v>1</v>
      </c>
      <c r="F743" s="227" t="s">
        <v>24</v>
      </c>
      <c r="G743" s="228">
        <v>42920</v>
      </c>
      <c r="H743" s="229"/>
      <c r="I743" s="230"/>
      <c r="J743" s="231">
        <v>1.5</v>
      </c>
      <c r="K743" s="231"/>
      <c r="L743" s="232">
        <v>950</v>
      </c>
      <c r="M743" s="233">
        <f>L743*1.18</f>
        <v>1121</v>
      </c>
      <c r="N743" s="128" t="s">
        <v>121</v>
      </c>
      <c r="O743" s="163">
        <v>482</v>
      </c>
      <c r="P743" s="83" t="s">
        <v>26</v>
      </c>
      <c r="Q743" s="97" t="s">
        <v>456</v>
      </c>
      <c r="R743" s="98"/>
      <c r="S743" s="36">
        <f t="shared" si="41"/>
        <v>1121</v>
      </c>
      <c r="T743" s="37"/>
      <c r="U743" s="38">
        <f>S743/1.18</f>
        <v>950</v>
      </c>
      <c r="V743" s="39"/>
      <c r="W743" s="188"/>
      <c r="X743" s="234"/>
      <c r="Y743" s="235"/>
      <c r="Z743" s="236"/>
    </row>
    <row r="744" spans="1:26" x14ac:dyDescent="0.2">
      <c r="A744" s="84" t="s">
        <v>113</v>
      </c>
      <c r="B744" s="85">
        <v>3103</v>
      </c>
      <c r="C744" s="113" t="s">
        <v>488</v>
      </c>
      <c r="D744" s="111" t="s">
        <v>489</v>
      </c>
      <c r="E744" s="117">
        <v>7</v>
      </c>
      <c r="F744" s="89" t="s">
        <v>145</v>
      </c>
      <c r="G744" s="90">
        <v>42920</v>
      </c>
      <c r="H744" s="101"/>
      <c r="I744" s="92"/>
      <c r="J744" s="102">
        <v>0.8</v>
      </c>
      <c r="K744" s="102"/>
      <c r="L744" s="125">
        <v>520</v>
      </c>
      <c r="M744" s="95">
        <f>L744*1.18</f>
        <v>613.6</v>
      </c>
      <c r="N744" s="128" t="s">
        <v>121</v>
      </c>
      <c r="O744" s="96">
        <v>479</v>
      </c>
      <c r="P744" s="83" t="s">
        <v>26</v>
      </c>
      <c r="Q744" s="97" t="s">
        <v>814</v>
      </c>
      <c r="R744" s="98"/>
      <c r="S744" s="36">
        <f t="shared" si="41"/>
        <v>4295.2</v>
      </c>
      <c r="T744" s="37"/>
      <c r="U744" s="38">
        <f t="shared" si="42"/>
        <v>3640</v>
      </c>
      <c r="V744" s="39"/>
    </row>
    <row r="745" spans="1:26" x14ac:dyDescent="0.2">
      <c r="A745" s="84" t="s">
        <v>113</v>
      </c>
      <c r="B745" s="85">
        <v>3104</v>
      </c>
      <c r="C745" s="139" t="s">
        <v>147</v>
      </c>
      <c r="D745" s="87" t="s">
        <v>1469</v>
      </c>
      <c r="E745" s="100">
        <v>2</v>
      </c>
      <c r="F745" s="89" t="s">
        <v>24</v>
      </c>
      <c r="G745" s="90">
        <v>42920</v>
      </c>
      <c r="H745" s="101"/>
      <c r="I745" s="116"/>
      <c r="J745" s="93">
        <v>2</v>
      </c>
      <c r="K745" s="93"/>
      <c r="L745" s="241">
        <v>1270</v>
      </c>
      <c r="M745" s="95">
        <f t="shared" si="40"/>
        <v>1498.6</v>
      </c>
      <c r="N745" s="128" t="s">
        <v>121</v>
      </c>
      <c r="O745" s="96">
        <v>527</v>
      </c>
      <c r="P745" s="83" t="s">
        <v>26</v>
      </c>
      <c r="Q745" s="97" t="s">
        <v>814</v>
      </c>
      <c r="R745" s="98"/>
      <c r="S745" s="36">
        <f t="shared" si="41"/>
        <v>2997.2</v>
      </c>
      <c r="T745" s="37"/>
      <c r="U745" s="38">
        <f t="shared" si="42"/>
        <v>2540</v>
      </c>
      <c r="V745" s="39"/>
    </row>
    <row r="746" spans="1:26" x14ac:dyDescent="0.2">
      <c r="A746" s="84" t="s">
        <v>113</v>
      </c>
      <c r="B746" s="85">
        <v>3105</v>
      </c>
      <c r="C746" s="139" t="s">
        <v>1470</v>
      </c>
      <c r="D746" s="87" t="s">
        <v>1471</v>
      </c>
      <c r="E746" s="100">
        <v>1</v>
      </c>
      <c r="F746" s="89" t="s">
        <v>24</v>
      </c>
      <c r="G746" s="90">
        <v>42920</v>
      </c>
      <c r="H746" s="101" t="s">
        <v>120</v>
      </c>
      <c r="I746" s="116" t="s">
        <v>1472</v>
      </c>
      <c r="J746" s="93"/>
      <c r="K746" s="93"/>
      <c r="L746" s="241">
        <v>1660</v>
      </c>
      <c r="M746" s="95">
        <f t="shared" si="40"/>
        <v>1958.8</v>
      </c>
      <c r="N746" s="128"/>
      <c r="O746" s="102"/>
      <c r="P746" s="118"/>
      <c r="Q746" s="97"/>
      <c r="R746" s="98" t="s">
        <v>1473</v>
      </c>
      <c r="S746" s="36">
        <f t="shared" si="41"/>
        <v>1958.8</v>
      </c>
      <c r="T746" s="37"/>
      <c r="U746" s="38">
        <f t="shared" si="42"/>
        <v>1660</v>
      </c>
      <c r="V746" s="39"/>
    </row>
    <row r="747" spans="1:26" x14ac:dyDescent="0.2">
      <c r="A747" s="84" t="s">
        <v>113</v>
      </c>
      <c r="B747" s="85">
        <v>3106</v>
      </c>
      <c r="C747" s="139" t="s">
        <v>22</v>
      </c>
      <c r="D747" s="87" t="s">
        <v>471</v>
      </c>
      <c r="E747" s="100">
        <v>20</v>
      </c>
      <c r="F747" s="89" t="s">
        <v>24</v>
      </c>
      <c r="G747" s="90">
        <v>42921</v>
      </c>
      <c r="H747" s="101" t="s">
        <v>1474</v>
      </c>
      <c r="I747" s="157" t="s">
        <v>1475</v>
      </c>
      <c r="J747" s="93"/>
      <c r="K747" s="93"/>
      <c r="L747" s="241">
        <v>3800</v>
      </c>
      <c r="M747" s="95">
        <f t="shared" si="40"/>
        <v>4484</v>
      </c>
      <c r="N747" s="70"/>
      <c r="O747" s="96"/>
      <c r="P747" s="83" t="s">
        <v>26</v>
      </c>
      <c r="Q747" s="97" t="s">
        <v>1476</v>
      </c>
      <c r="R747" s="98" t="s">
        <v>1477</v>
      </c>
      <c r="S747" s="36">
        <f t="shared" si="41"/>
        <v>89680</v>
      </c>
      <c r="T747" s="37"/>
      <c r="U747" s="38">
        <f t="shared" si="42"/>
        <v>76000</v>
      </c>
      <c r="V747" s="39"/>
    </row>
    <row r="748" spans="1:26" x14ac:dyDescent="0.2">
      <c r="A748" s="84" t="s">
        <v>113</v>
      </c>
      <c r="B748" s="85">
        <v>3107</v>
      </c>
      <c r="C748" s="113" t="s">
        <v>1098</v>
      </c>
      <c r="D748" s="113" t="s">
        <v>377</v>
      </c>
      <c r="E748" s="117">
        <v>3</v>
      </c>
      <c r="F748" s="89" t="s">
        <v>378</v>
      </c>
      <c r="G748" s="90">
        <v>42921</v>
      </c>
      <c r="H748" s="101"/>
      <c r="I748" s="92"/>
      <c r="J748" s="102"/>
      <c r="K748" s="102"/>
      <c r="L748" s="125">
        <v>1888</v>
      </c>
      <c r="M748" s="95">
        <f t="shared" si="40"/>
        <v>2227.8399999999997</v>
      </c>
      <c r="N748" s="128" t="s">
        <v>121</v>
      </c>
      <c r="O748" s="96">
        <v>483</v>
      </c>
      <c r="P748" s="83" t="s">
        <v>26</v>
      </c>
      <c r="Q748" s="97" t="s">
        <v>1478</v>
      </c>
      <c r="R748" s="98"/>
      <c r="S748" s="36">
        <f t="shared" si="41"/>
        <v>6683.5199999999986</v>
      </c>
      <c r="T748" s="37"/>
      <c r="U748" s="38">
        <f t="shared" si="42"/>
        <v>5663.9999999999991</v>
      </c>
      <c r="V748" s="39"/>
    </row>
    <row r="749" spans="1:26" x14ac:dyDescent="0.2">
      <c r="A749" s="84" t="s">
        <v>113</v>
      </c>
      <c r="B749" s="85">
        <v>3108</v>
      </c>
      <c r="C749" s="139" t="s">
        <v>1479</v>
      </c>
      <c r="D749" s="87" t="s">
        <v>1480</v>
      </c>
      <c r="E749" s="100">
        <v>800</v>
      </c>
      <c r="F749" s="89" t="s">
        <v>24</v>
      </c>
      <c r="G749" s="90">
        <v>42921</v>
      </c>
      <c r="H749" s="101" t="s">
        <v>1481</v>
      </c>
      <c r="I749" s="92" t="s">
        <v>1482</v>
      </c>
      <c r="J749" s="93">
        <v>1.2</v>
      </c>
      <c r="K749" s="93">
        <v>25</v>
      </c>
      <c r="L749" s="241">
        <v>3182.5</v>
      </c>
      <c r="M749" s="95">
        <f t="shared" si="40"/>
        <v>3755.35</v>
      </c>
      <c r="N749" s="128"/>
      <c r="O749" s="102"/>
      <c r="P749" s="118"/>
      <c r="Q749" s="97"/>
      <c r="R749" s="98" t="s">
        <v>1483</v>
      </c>
      <c r="S749" s="36">
        <f t="shared" si="41"/>
        <v>3004280</v>
      </c>
      <c r="T749" s="37"/>
      <c r="U749" s="38">
        <f t="shared" si="42"/>
        <v>2546000</v>
      </c>
      <c r="V749" s="39"/>
    </row>
    <row r="750" spans="1:26" x14ac:dyDescent="0.2">
      <c r="A750" s="84"/>
      <c r="B750" s="85">
        <v>3109</v>
      </c>
      <c r="C750" s="139" t="s">
        <v>740</v>
      </c>
      <c r="D750" s="113" t="s">
        <v>1484</v>
      </c>
      <c r="E750" s="100"/>
      <c r="F750" s="89" t="s">
        <v>24</v>
      </c>
      <c r="G750" s="90">
        <v>42922</v>
      </c>
      <c r="H750" s="101" t="s">
        <v>1485</v>
      </c>
      <c r="I750" s="116" t="s">
        <v>146</v>
      </c>
      <c r="J750" s="102"/>
      <c r="K750" s="102"/>
      <c r="L750" s="241">
        <v>3.16</v>
      </c>
      <c r="M750" s="95">
        <f t="shared" si="40"/>
        <v>3.7288000000000001</v>
      </c>
      <c r="N750" s="128"/>
      <c r="O750" s="102"/>
      <c r="P750" s="118"/>
      <c r="Q750" s="97"/>
      <c r="R750" s="98"/>
      <c r="S750" s="36">
        <f t="shared" si="41"/>
        <v>0</v>
      </c>
      <c r="T750" s="37"/>
      <c r="U750" s="38">
        <f t="shared" si="42"/>
        <v>0</v>
      </c>
      <c r="V750" s="39"/>
    </row>
    <row r="751" spans="1:26" x14ac:dyDescent="0.2">
      <c r="A751" s="84"/>
      <c r="B751" s="85">
        <v>3110</v>
      </c>
      <c r="C751" s="139" t="s">
        <v>740</v>
      </c>
      <c r="D751" s="113" t="s">
        <v>1484</v>
      </c>
      <c r="E751" s="100"/>
      <c r="F751" s="89" t="s">
        <v>24</v>
      </c>
      <c r="G751" s="90">
        <v>42922</v>
      </c>
      <c r="H751" s="101" t="s">
        <v>1486</v>
      </c>
      <c r="I751" s="116" t="s">
        <v>146</v>
      </c>
      <c r="J751" s="102"/>
      <c r="K751" s="102"/>
      <c r="L751" s="241">
        <v>3.16</v>
      </c>
      <c r="M751" s="95">
        <f t="shared" si="40"/>
        <v>3.7288000000000001</v>
      </c>
      <c r="N751" s="128"/>
      <c r="O751" s="102"/>
      <c r="P751" s="118"/>
      <c r="Q751" s="97"/>
      <c r="R751" s="98"/>
      <c r="S751" s="36">
        <f t="shared" si="41"/>
        <v>0</v>
      </c>
      <c r="T751" s="37"/>
      <c r="U751" s="38">
        <f t="shared" si="42"/>
        <v>0</v>
      </c>
      <c r="V751" s="39"/>
    </row>
    <row r="752" spans="1:26" x14ac:dyDescent="0.2">
      <c r="A752" s="84" t="s">
        <v>113</v>
      </c>
      <c r="B752" s="85">
        <v>3111</v>
      </c>
      <c r="C752" s="139" t="s">
        <v>1365</v>
      </c>
      <c r="D752" s="87" t="s">
        <v>1487</v>
      </c>
      <c r="E752" s="100">
        <v>2</v>
      </c>
      <c r="F752" s="89" t="s">
        <v>24</v>
      </c>
      <c r="G752" s="90">
        <v>42922</v>
      </c>
      <c r="H752" s="101"/>
      <c r="I752" s="157" t="s">
        <v>1247</v>
      </c>
      <c r="J752" s="93">
        <v>0.05</v>
      </c>
      <c r="K752" s="93">
        <v>1.3</v>
      </c>
      <c r="L752" s="241">
        <v>105</v>
      </c>
      <c r="M752" s="95">
        <f t="shared" si="40"/>
        <v>123.89999999999999</v>
      </c>
      <c r="N752" s="70"/>
      <c r="O752" s="269">
        <v>487</v>
      </c>
      <c r="P752" s="83" t="s">
        <v>26</v>
      </c>
      <c r="Q752" s="97" t="s">
        <v>1476</v>
      </c>
      <c r="R752" s="98"/>
      <c r="S752" s="36">
        <f t="shared" si="41"/>
        <v>247.79999999999998</v>
      </c>
      <c r="T752" s="37"/>
      <c r="U752" s="38">
        <f t="shared" si="42"/>
        <v>210</v>
      </c>
      <c r="V752" s="39"/>
    </row>
    <row r="753" spans="1:22" x14ac:dyDescent="0.2">
      <c r="A753" s="84" t="s">
        <v>113</v>
      </c>
      <c r="B753" s="85">
        <v>3112</v>
      </c>
      <c r="C753" s="139" t="s">
        <v>1365</v>
      </c>
      <c r="D753" s="87" t="s">
        <v>1488</v>
      </c>
      <c r="E753" s="100">
        <v>10</v>
      </c>
      <c r="F753" s="89" t="s">
        <v>24</v>
      </c>
      <c r="G753" s="90">
        <v>42922</v>
      </c>
      <c r="H753" s="101"/>
      <c r="I753" s="157" t="s">
        <v>1247</v>
      </c>
      <c r="J753" s="93">
        <v>0.05</v>
      </c>
      <c r="K753" s="93">
        <v>0.75</v>
      </c>
      <c r="L753" s="241">
        <v>75</v>
      </c>
      <c r="M753" s="95">
        <f t="shared" si="40"/>
        <v>88.5</v>
      </c>
      <c r="N753" s="70"/>
      <c r="O753" s="269">
        <v>487</v>
      </c>
      <c r="P753" s="83" t="s">
        <v>26</v>
      </c>
      <c r="Q753" s="97" t="s">
        <v>1476</v>
      </c>
      <c r="R753" s="98"/>
      <c r="S753" s="36">
        <f t="shared" si="41"/>
        <v>885</v>
      </c>
      <c r="T753" s="37"/>
      <c r="U753" s="38">
        <f t="shared" si="42"/>
        <v>750</v>
      </c>
      <c r="V753" s="39"/>
    </row>
    <row r="754" spans="1:22" x14ac:dyDescent="0.2">
      <c r="A754" s="84" t="s">
        <v>113</v>
      </c>
      <c r="B754" s="85">
        <v>3113</v>
      </c>
      <c r="C754" s="270" t="s">
        <v>1489</v>
      </c>
      <c r="D754" s="87" t="s">
        <v>1490</v>
      </c>
      <c r="E754" s="100">
        <v>5</v>
      </c>
      <c r="F754" s="89" t="s">
        <v>24</v>
      </c>
      <c r="G754" s="271">
        <v>42922</v>
      </c>
      <c r="H754" s="101" t="s">
        <v>116</v>
      </c>
      <c r="I754" s="92" t="s">
        <v>1491</v>
      </c>
      <c r="J754" s="93">
        <v>7</v>
      </c>
      <c r="K754" s="93">
        <v>6.3</v>
      </c>
      <c r="L754" s="241">
        <v>5200</v>
      </c>
      <c r="M754" s="95">
        <f>L754*1.18</f>
        <v>6136</v>
      </c>
      <c r="N754" s="128"/>
      <c r="O754" s="102"/>
      <c r="P754" s="118"/>
      <c r="Q754" s="97"/>
      <c r="R754" s="98" t="s">
        <v>1492</v>
      </c>
      <c r="S754" s="36">
        <f t="shared" si="41"/>
        <v>30680</v>
      </c>
      <c r="T754" s="37"/>
      <c r="U754" s="38">
        <f t="shared" si="42"/>
        <v>26000</v>
      </c>
      <c r="V754" s="39"/>
    </row>
    <row r="755" spans="1:22" x14ac:dyDescent="0.2">
      <c r="A755" s="84" t="s">
        <v>113</v>
      </c>
      <c r="B755" s="85">
        <v>3114</v>
      </c>
      <c r="C755" s="139" t="s">
        <v>139</v>
      </c>
      <c r="D755" s="87" t="s">
        <v>1493</v>
      </c>
      <c r="E755" s="100">
        <v>1</v>
      </c>
      <c r="F755" s="89" t="s">
        <v>24</v>
      </c>
      <c r="G755" s="271">
        <v>42926</v>
      </c>
      <c r="H755" s="101" t="s">
        <v>116</v>
      </c>
      <c r="I755" s="116" t="s">
        <v>1494</v>
      </c>
      <c r="J755" s="93">
        <v>4</v>
      </c>
      <c r="K755" s="93"/>
      <c r="L755" s="241">
        <v>2500</v>
      </c>
      <c r="M755" s="95">
        <f t="shared" si="40"/>
        <v>2950</v>
      </c>
      <c r="N755" s="130" t="s">
        <v>121</v>
      </c>
      <c r="O755" s="96">
        <v>491</v>
      </c>
      <c r="P755" s="83" t="s">
        <v>26</v>
      </c>
      <c r="Q755" s="97" t="s">
        <v>814</v>
      </c>
      <c r="R755" s="98"/>
      <c r="S755" s="36">
        <f t="shared" si="41"/>
        <v>2950</v>
      </c>
      <c r="T755" s="37"/>
      <c r="U755" s="38">
        <f t="shared" si="42"/>
        <v>2500</v>
      </c>
      <c r="V755" s="39"/>
    </row>
    <row r="756" spans="1:22" x14ac:dyDescent="0.2">
      <c r="A756" s="84" t="s">
        <v>113</v>
      </c>
      <c r="B756" s="85">
        <v>3115</v>
      </c>
      <c r="C756" s="139" t="s">
        <v>1495</v>
      </c>
      <c r="D756" s="87" t="s">
        <v>524</v>
      </c>
      <c r="E756" s="100">
        <v>1</v>
      </c>
      <c r="F756" s="89" t="s">
        <v>378</v>
      </c>
      <c r="G756" s="271">
        <v>42926</v>
      </c>
      <c r="H756" s="101"/>
      <c r="I756" s="116"/>
      <c r="J756" s="93">
        <v>1.5</v>
      </c>
      <c r="K756" s="93"/>
      <c r="L756" s="241">
        <v>850</v>
      </c>
      <c r="M756" s="95">
        <f t="shared" si="40"/>
        <v>1003</v>
      </c>
      <c r="N756" s="128" t="s">
        <v>121</v>
      </c>
      <c r="O756" s="96">
        <v>498</v>
      </c>
      <c r="P756" s="83" t="s">
        <v>26</v>
      </c>
      <c r="Q756" s="97" t="s">
        <v>814</v>
      </c>
      <c r="R756" s="98"/>
      <c r="S756" s="36">
        <f t="shared" si="41"/>
        <v>1003</v>
      </c>
      <c r="T756" s="37"/>
      <c r="U756" s="38">
        <f t="shared" si="42"/>
        <v>850</v>
      </c>
      <c r="V756" s="39"/>
    </row>
    <row r="757" spans="1:22" x14ac:dyDescent="0.2">
      <c r="A757" s="84" t="s">
        <v>113</v>
      </c>
      <c r="B757" s="85">
        <v>3116</v>
      </c>
      <c r="C757" s="139" t="s">
        <v>301</v>
      </c>
      <c r="D757" s="87" t="s">
        <v>1496</v>
      </c>
      <c r="E757" s="100">
        <v>4</v>
      </c>
      <c r="F757" s="89" t="s">
        <v>24</v>
      </c>
      <c r="G757" s="271">
        <v>42927</v>
      </c>
      <c r="H757" s="101" t="s">
        <v>1497</v>
      </c>
      <c r="I757" s="92" t="s">
        <v>1498</v>
      </c>
      <c r="J757" s="93">
        <v>4</v>
      </c>
      <c r="K757" s="93">
        <v>2.1</v>
      </c>
      <c r="L757" s="241">
        <v>4000</v>
      </c>
      <c r="M757" s="95">
        <f t="shared" si="40"/>
        <v>4720</v>
      </c>
      <c r="N757" s="70"/>
      <c r="O757" s="96">
        <v>492</v>
      </c>
      <c r="P757" s="83" t="s">
        <v>26</v>
      </c>
      <c r="Q757" s="97" t="s">
        <v>894</v>
      </c>
      <c r="R757" s="98"/>
      <c r="S757" s="36">
        <f t="shared" si="41"/>
        <v>18880</v>
      </c>
      <c r="T757" s="37"/>
      <c r="U757" s="38">
        <f t="shared" si="42"/>
        <v>16000</v>
      </c>
      <c r="V757" s="39"/>
    </row>
    <row r="758" spans="1:22" x14ac:dyDescent="0.2">
      <c r="A758" s="84" t="s">
        <v>113</v>
      </c>
      <c r="B758" s="85">
        <v>3117</v>
      </c>
      <c r="C758" s="139" t="s">
        <v>301</v>
      </c>
      <c r="D758" s="87" t="s">
        <v>1499</v>
      </c>
      <c r="E758" s="100">
        <v>2</v>
      </c>
      <c r="F758" s="89" t="s">
        <v>24</v>
      </c>
      <c r="G758" s="271">
        <v>42927</v>
      </c>
      <c r="H758" s="101" t="s">
        <v>305</v>
      </c>
      <c r="I758" s="116"/>
      <c r="J758" s="93">
        <v>1</v>
      </c>
      <c r="K758" s="93"/>
      <c r="L758" s="241">
        <v>580</v>
      </c>
      <c r="M758" s="95">
        <f t="shared" si="40"/>
        <v>684.4</v>
      </c>
      <c r="N758" s="128" t="s">
        <v>121</v>
      </c>
      <c r="O758" s="96">
        <v>492</v>
      </c>
      <c r="P758" s="83" t="s">
        <v>26</v>
      </c>
      <c r="Q758" s="97" t="s">
        <v>1478</v>
      </c>
      <c r="R758" s="98"/>
      <c r="S758" s="36">
        <f t="shared" si="41"/>
        <v>1368.8</v>
      </c>
      <c r="T758" s="37"/>
      <c r="U758" s="38">
        <f t="shared" si="42"/>
        <v>1160</v>
      </c>
      <c r="V758" s="39"/>
    </row>
    <row r="759" spans="1:22" x14ac:dyDescent="0.2">
      <c r="A759" s="84" t="s">
        <v>113</v>
      </c>
      <c r="B759" s="85">
        <v>3118</v>
      </c>
      <c r="C759" s="139" t="s">
        <v>301</v>
      </c>
      <c r="D759" s="87" t="s">
        <v>1500</v>
      </c>
      <c r="E759" s="100">
        <v>59</v>
      </c>
      <c r="F759" s="89" t="s">
        <v>24</v>
      </c>
      <c r="G759" s="271">
        <v>42927</v>
      </c>
      <c r="H759" s="101" t="s">
        <v>1501</v>
      </c>
      <c r="I759" s="116" t="s">
        <v>146</v>
      </c>
      <c r="J759" s="93" t="s">
        <v>1502</v>
      </c>
      <c r="K759" s="93"/>
      <c r="L759" s="241">
        <v>46</v>
      </c>
      <c r="M759" s="95">
        <f t="shared" si="40"/>
        <v>54.279999999999994</v>
      </c>
      <c r="N759" s="128" t="s">
        <v>121</v>
      </c>
      <c r="O759" s="163">
        <v>535</v>
      </c>
      <c r="P759" s="83" t="s">
        <v>26</v>
      </c>
      <c r="Q759" s="97" t="s">
        <v>1478</v>
      </c>
      <c r="R759" s="98"/>
      <c r="S759" s="36">
        <f t="shared" si="41"/>
        <v>3202.5199999999995</v>
      </c>
      <c r="T759" s="37"/>
      <c r="U759" s="38">
        <f t="shared" si="42"/>
        <v>2713.9999999999995</v>
      </c>
      <c r="V759" s="39"/>
    </row>
    <row r="760" spans="1:22" x14ac:dyDescent="0.2">
      <c r="A760" s="84" t="s">
        <v>113</v>
      </c>
      <c r="B760" s="85">
        <v>3119</v>
      </c>
      <c r="C760" s="139" t="s">
        <v>139</v>
      </c>
      <c r="D760" s="87" t="s">
        <v>1503</v>
      </c>
      <c r="E760" s="100">
        <v>2</v>
      </c>
      <c r="F760" s="89" t="s">
        <v>24</v>
      </c>
      <c r="G760" s="271">
        <v>42927</v>
      </c>
      <c r="H760" s="101"/>
      <c r="I760" s="92" t="s">
        <v>394</v>
      </c>
      <c r="J760" s="93">
        <v>23</v>
      </c>
      <c r="K760" s="93">
        <v>31.6</v>
      </c>
      <c r="L760" s="241">
        <v>16400</v>
      </c>
      <c r="M760" s="95">
        <f t="shared" si="40"/>
        <v>19352</v>
      </c>
      <c r="N760" s="70"/>
      <c r="O760" s="96">
        <v>496</v>
      </c>
      <c r="P760" s="83" t="s">
        <v>26</v>
      </c>
      <c r="Q760" s="97" t="s">
        <v>894</v>
      </c>
      <c r="R760" s="98" t="s">
        <v>200</v>
      </c>
      <c r="S760" s="36">
        <f t="shared" si="41"/>
        <v>38704</v>
      </c>
      <c r="T760" s="37"/>
      <c r="U760" s="38">
        <f t="shared" si="42"/>
        <v>32800</v>
      </c>
      <c r="V760" s="39"/>
    </row>
    <row r="761" spans="1:22" x14ac:dyDescent="0.2">
      <c r="A761" s="84" t="s">
        <v>113</v>
      </c>
      <c r="B761" s="85">
        <v>3120</v>
      </c>
      <c r="C761" s="139" t="s">
        <v>139</v>
      </c>
      <c r="D761" s="87" t="s">
        <v>1350</v>
      </c>
      <c r="E761" s="100">
        <v>1</v>
      </c>
      <c r="F761" s="89" t="s">
        <v>24</v>
      </c>
      <c r="G761" s="271">
        <v>42927</v>
      </c>
      <c r="H761" s="101"/>
      <c r="I761" s="92" t="s">
        <v>195</v>
      </c>
      <c r="J761" s="93">
        <v>6.5</v>
      </c>
      <c r="K761" s="93">
        <v>1.4</v>
      </c>
      <c r="L761" s="241">
        <v>4200</v>
      </c>
      <c r="M761" s="95">
        <f>L761*1.18</f>
        <v>4956</v>
      </c>
      <c r="N761" s="130" t="s">
        <v>121</v>
      </c>
      <c r="O761" s="96">
        <v>493</v>
      </c>
      <c r="P761" s="83" t="s">
        <v>26</v>
      </c>
      <c r="Q761" s="97" t="s">
        <v>814</v>
      </c>
      <c r="R761" s="98"/>
      <c r="S761" s="36">
        <f t="shared" si="41"/>
        <v>4956</v>
      </c>
      <c r="T761" s="37"/>
      <c r="U761" s="38">
        <f t="shared" si="42"/>
        <v>4200</v>
      </c>
      <c r="V761" s="39"/>
    </row>
    <row r="762" spans="1:22" x14ac:dyDescent="0.2">
      <c r="A762" s="84"/>
      <c r="B762" s="85">
        <v>3121</v>
      </c>
      <c r="C762" s="113" t="s">
        <v>1108</v>
      </c>
      <c r="D762" s="87" t="s">
        <v>1504</v>
      </c>
      <c r="E762" s="100">
        <v>1000</v>
      </c>
      <c r="F762" s="89" t="s">
        <v>24</v>
      </c>
      <c r="G762" s="90">
        <v>42927</v>
      </c>
      <c r="H762" s="101"/>
      <c r="I762" s="116"/>
      <c r="J762" s="93"/>
      <c r="K762" s="93"/>
      <c r="L762" s="241">
        <v>20</v>
      </c>
      <c r="M762" s="95">
        <f t="shared" si="40"/>
        <v>23.599999999999998</v>
      </c>
      <c r="N762" s="128"/>
      <c r="O762" s="102"/>
      <c r="P762" s="118"/>
      <c r="Q762" s="97"/>
      <c r="R762" s="98"/>
      <c r="S762" s="36">
        <f t="shared" si="41"/>
        <v>23599.999999999996</v>
      </c>
      <c r="T762" s="37"/>
      <c r="U762" s="38">
        <f t="shared" si="42"/>
        <v>19999.999999999996</v>
      </c>
      <c r="V762" s="39"/>
    </row>
    <row r="763" spans="1:22" x14ac:dyDescent="0.2">
      <c r="A763" s="84" t="s">
        <v>113</v>
      </c>
      <c r="B763" s="85">
        <v>3122</v>
      </c>
      <c r="C763" s="113" t="s">
        <v>1109</v>
      </c>
      <c r="D763" s="87" t="s">
        <v>1505</v>
      </c>
      <c r="E763" s="100">
        <v>1</v>
      </c>
      <c r="F763" s="89" t="s">
        <v>24</v>
      </c>
      <c r="G763" s="90">
        <v>42928</v>
      </c>
      <c r="H763" s="101" t="s">
        <v>1506</v>
      </c>
      <c r="I763" s="116"/>
      <c r="J763" s="93"/>
      <c r="K763" s="93"/>
      <c r="L763" s="241">
        <v>122000</v>
      </c>
      <c r="M763" s="194">
        <f t="shared" si="40"/>
        <v>143960</v>
      </c>
      <c r="N763" s="70"/>
      <c r="O763" s="114">
        <v>517</v>
      </c>
      <c r="P763" s="83" t="s">
        <v>26</v>
      </c>
      <c r="Q763" s="97" t="s">
        <v>1507</v>
      </c>
      <c r="R763" s="98"/>
      <c r="S763" s="36">
        <f t="shared" si="41"/>
        <v>143960</v>
      </c>
      <c r="T763" s="37"/>
      <c r="U763" s="38">
        <f t="shared" si="42"/>
        <v>122000</v>
      </c>
      <c r="V763" s="39"/>
    </row>
    <row r="764" spans="1:22" x14ac:dyDescent="0.2">
      <c r="A764" s="84" t="s">
        <v>113</v>
      </c>
      <c r="B764" s="85">
        <v>3123</v>
      </c>
      <c r="C764" s="139" t="s">
        <v>905</v>
      </c>
      <c r="D764" s="87" t="s">
        <v>1508</v>
      </c>
      <c r="E764" s="100">
        <v>98</v>
      </c>
      <c r="F764" s="89" t="s">
        <v>24</v>
      </c>
      <c r="G764" s="90">
        <v>42928</v>
      </c>
      <c r="H764" s="101" t="s">
        <v>116</v>
      </c>
      <c r="I764" s="116" t="s">
        <v>146</v>
      </c>
      <c r="J764" s="93"/>
      <c r="K764" s="93"/>
      <c r="L764" s="241">
        <v>265</v>
      </c>
      <c r="M764" s="95">
        <f t="shared" si="40"/>
        <v>312.7</v>
      </c>
      <c r="N764" s="128" t="s">
        <v>121</v>
      </c>
      <c r="O764" s="102"/>
      <c r="P764" s="118"/>
      <c r="Q764" s="97"/>
      <c r="R764" s="98" t="s">
        <v>1509</v>
      </c>
      <c r="S764" s="36">
        <f t="shared" si="41"/>
        <v>30644.6</v>
      </c>
      <c r="T764" s="37"/>
      <c r="U764" s="38">
        <f t="shared" si="42"/>
        <v>25970</v>
      </c>
      <c r="V764" s="39"/>
    </row>
    <row r="765" spans="1:22" x14ac:dyDescent="0.2">
      <c r="A765" s="84" t="s">
        <v>113</v>
      </c>
      <c r="B765" s="85">
        <v>3124</v>
      </c>
      <c r="C765" s="139" t="s">
        <v>1510</v>
      </c>
      <c r="D765" s="87" t="s">
        <v>1511</v>
      </c>
      <c r="E765" s="100">
        <v>1</v>
      </c>
      <c r="F765" s="89" t="s">
        <v>24</v>
      </c>
      <c r="G765" s="90">
        <v>42928</v>
      </c>
      <c r="H765" s="101"/>
      <c r="I765" s="116" t="s">
        <v>146</v>
      </c>
      <c r="J765" s="93">
        <v>0.5</v>
      </c>
      <c r="K765" s="93"/>
      <c r="L765" s="241">
        <v>350</v>
      </c>
      <c r="M765" s="95">
        <f t="shared" si="40"/>
        <v>413</v>
      </c>
      <c r="N765" s="128" t="s">
        <v>121</v>
      </c>
      <c r="O765" s="96">
        <v>499</v>
      </c>
      <c r="P765" s="83" t="s">
        <v>26</v>
      </c>
      <c r="Q765" s="97" t="s">
        <v>814</v>
      </c>
      <c r="R765" s="98" t="s">
        <v>1512</v>
      </c>
      <c r="S765" s="36">
        <f t="shared" si="41"/>
        <v>413</v>
      </c>
      <c r="T765" s="37"/>
      <c r="U765" s="38">
        <f t="shared" si="42"/>
        <v>350</v>
      </c>
      <c r="V765" s="39"/>
    </row>
    <row r="766" spans="1:22" x14ac:dyDescent="0.2">
      <c r="A766" s="84" t="s">
        <v>113</v>
      </c>
      <c r="B766" s="85">
        <v>3125</v>
      </c>
      <c r="C766" s="139" t="s">
        <v>1510</v>
      </c>
      <c r="D766" s="87" t="s">
        <v>1513</v>
      </c>
      <c r="E766" s="100">
        <v>8</v>
      </c>
      <c r="F766" s="89" t="s">
        <v>24</v>
      </c>
      <c r="G766" s="90">
        <v>42928</v>
      </c>
      <c r="H766" s="101"/>
      <c r="I766" s="116" t="s">
        <v>146</v>
      </c>
      <c r="J766" s="93">
        <v>0.3</v>
      </c>
      <c r="K766" s="93"/>
      <c r="L766" s="241">
        <v>190</v>
      </c>
      <c r="M766" s="95">
        <f t="shared" si="40"/>
        <v>224.2</v>
      </c>
      <c r="N766" s="128" t="s">
        <v>121</v>
      </c>
      <c r="O766" s="96">
        <v>499</v>
      </c>
      <c r="P766" s="83" t="s">
        <v>26</v>
      </c>
      <c r="Q766" s="97" t="s">
        <v>814</v>
      </c>
      <c r="R766" s="98"/>
      <c r="S766" s="36">
        <f t="shared" si="41"/>
        <v>1793.6</v>
      </c>
      <c r="T766" s="37"/>
      <c r="U766" s="38">
        <f t="shared" si="42"/>
        <v>1520</v>
      </c>
      <c r="V766" s="39"/>
    </row>
    <row r="767" spans="1:22" x14ac:dyDescent="0.2">
      <c r="A767" s="84" t="s">
        <v>113</v>
      </c>
      <c r="B767" s="85">
        <v>3126</v>
      </c>
      <c r="C767" s="139" t="s">
        <v>740</v>
      </c>
      <c r="D767" s="87" t="s">
        <v>1514</v>
      </c>
      <c r="E767" s="100">
        <v>1</v>
      </c>
      <c r="F767" s="89" t="s">
        <v>378</v>
      </c>
      <c r="G767" s="90">
        <v>42930</v>
      </c>
      <c r="H767" s="101"/>
      <c r="I767" s="116" t="s">
        <v>146</v>
      </c>
      <c r="J767" s="93">
        <v>3</v>
      </c>
      <c r="K767" s="93"/>
      <c r="L767" s="241">
        <v>1900</v>
      </c>
      <c r="M767" s="95">
        <f t="shared" si="40"/>
        <v>2242</v>
      </c>
      <c r="N767" s="128" t="s">
        <v>121</v>
      </c>
      <c r="O767" s="96">
        <v>502</v>
      </c>
      <c r="P767" s="83" t="s">
        <v>26</v>
      </c>
      <c r="Q767" s="97" t="s">
        <v>814</v>
      </c>
      <c r="R767" s="98"/>
      <c r="S767" s="36">
        <f t="shared" si="41"/>
        <v>2242</v>
      </c>
      <c r="T767" s="37"/>
      <c r="U767" s="38">
        <f t="shared" si="42"/>
        <v>1900</v>
      </c>
      <c r="V767" s="39"/>
    </row>
    <row r="768" spans="1:22" x14ac:dyDescent="0.2">
      <c r="A768" s="84" t="s">
        <v>113</v>
      </c>
      <c r="B768" s="85">
        <v>3127</v>
      </c>
      <c r="C768" s="139" t="s">
        <v>1515</v>
      </c>
      <c r="D768" s="87" t="s">
        <v>1516</v>
      </c>
      <c r="E768" s="100">
        <v>1</v>
      </c>
      <c r="F768" s="89" t="s">
        <v>24</v>
      </c>
      <c r="G768" s="90">
        <v>42933</v>
      </c>
      <c r="H768" s="101" t="s">
        <v>116</v>
      </c>
      <c r="I768" s="116" t="s">
        <v>146</v>
      </c>
      <c r="J768" s="93"/>
      <c r="K768" s="93"/>
      <c r="L768" s="241">
        <v>1897.5</v>
      </c>
      <c r="M768" s="95">
        <f t="shared" si="40"/>
        <v>2239.0499999999997</v>
      </c>
      <c r="N768" s="128" t="s">
        <v>121</v>
      </c>
      <c r="O768" s="96"/>
      <c r="P768" s="83" t="s">
        <v>26</v>
      </c>
      <c r="Q768" s="97" t="s">
        <v>814</v>
      </c>
      <c r="R768" s="98" t="s">
        <v>1517</v>
      </c>
      <c r="S768" s="36">
        <f t="shared" si="41"/>
        <v>2239.0499999999997</v>
      </c>
      <c r="T768" s="37"/>
      <c r="U768" s="38">
        <f t="shared" si="42"/>
        <v>1897.4999999999998</v>
      </c>
      <c r="V768" s="39"/>
    </row>
    <row r="769" spans="1:22" x14ac:dyDescent="0.2">
      <c r="A769" s="84" t="s">
        <v>113</v>
      </c>
      <c r="B769" s="85">
        <v>3128</v>
      </c>
      <c r="C769" s="86" t="s">
        <v>321</v>
      </c>
      <c r="D769" s="111" t="s">
        <v>1518</v>
      </c>
      <c r="E769" s="117">
        <v>1</v>
      </c>
      <c r="F769" s="89" t="s">
        <v>24</v>
      </c>
      <c r="G769" s="90">
        <v>42933</v>
      </c>
      <c r="H769" s="101" t="s">
        <v>1519</v>
      </c>
      <c r="I769" s="92"/>
      <c r="J769" s="102"/>
      <c r="K769" s="102"/>
      <c r="L769" s="125">
        <v>140000</v>
      </c>
      <c r="M769" s="194">
        <f>L769*1.18</f>
        <v>165200</v>
      </c>
      <c r="N769" s="70"/>
      <c r="O769" s="96">
        <v>504</v>
      </c>
      <c r="P769" s="83" t="s">
        <v>26</v>
      </c>
      <c r="Q769" s="97" t="s">
        <v>808</v>
      </c>
      <c r="R769" s="98" t="s">
        <v>1520</v>
      </c>
      <c r="S769" s="36">
        <f t="shared" si="41"/>
        <v>165200</v>
      </c>
      <c r="T769" s="37"/>
      <c r="U769" s="38">
        <f t="shared" si="42"/>
        <v>140000</v>
      </c>
      <c r="V769" s="39"/>
    </row>
    <row r="770" spans="1:22" x14ac:dyDescent="0.2">
      <c r="A770" s="84" t="s">
        <v>113</v>
      </c>
      <c r="B770" s="85">
        <v>3129</v>
      </c>
      <c r="C770" s="86" t="s">
        <v>321</v>
      </c>
      <c r="D770" s="111" t="s">
        <v>1521</v>
      </c>
      <c r="E770" s="117">
        <v>1</v>
      </c>
      <c r="F770" s="89" t="s">
        <v>24</v>
      </c>
      <c r="G770" s="90">
        <v>42933</v>
      </c>
      <c r="H770" s="101" t="s">
        <v>1522</v>
      </c>
      <c r="I770" s="92"/>
      <c r="J770" s="102"/>
      <c r="K770" s="102"/>
      <c r="L770" s="125">
        <v>144000</v>
      </c>
      <c r="M770" s="194">
        <f>L770*1.18</f>
        <v>169920</v>
      </c>
      <c r="N770" s="70"/>
      <c r="O770" s="96">
        <v>504</v>
      </c>
      <c r="P770" s="83" t="s">
        <v>26</v>
      </c>
      <c r="Q770" s="97" t="s">
        <v>808</v>
      </c>
      <c r="R770" s="98" t="s">
        <v>1520</v>
      </c>
      <c r="S770" s="36">
        <f t="shared" si="41"/>
        <v>169920</v>
      </c>
      <c r="T770" s="37"/>
      <c r="U770" s="38">
        <f t="shared" si="42"/>
        <v>144000</v>
      </c>
      <c r="V770" s="39"/>
    </row>
    <row r="771" spans="1:22" x14ac:dyDescent="0.2">
      <c r="A771" s="84" t="s">
        <v>113</v>
      </c>
      <c r="B771" s="85">
        <v>3130</v>
      </c>
      <c r="C771" s="139" t="s">
        <v>1523</v>
      </c>
      <c r="D771" s="87" t="s">
        <v>1524</v>
      </c>
      <c r="E771" s="100">
        <v>21</v>
      </c>
      <c r="F771" s="89" t="s">
        <v>24</v>
      </c>
      <c r="G771" s="90">
        <v>42933</v>
      </c>
      <c r="H771" s="101"/>
      <c r="I771" s="116" t="s">
        <v>1525</v>
      </c>
      <c r="J771" s="93"/>
      <c r="K771" s="93"/>
      <c r="L771" s="241">
        <v>12500</v>
      </c>
      <c r="M771" s="95">
        <f t="shared" si="40"/>
        <v>14750</v>
      </c>
      <c r="N771" s="70"/>
      <c r="O771" s="96">
        <v>513</v>
      </c>
      <c r="P771" s="83" t="s">
        <v>26</v>
      </c>
      <c r="Q771" s="97" t="s">
        <v>1478</v>
      </c>
      <c r="R771" s="98" t="s">
        <v>1526</v>
      </c>
      <c r="S771" s="36">
        <f t="shared" si="41"/>
        <v>309750</v>
      </c>
      <c r="T771" s="37"/>
      <c r="U771" s="38">
        <f t="shared" si="42"/>
        <v>262500</v>
      </c>
      <c r="V771" s="39"/>
    </row>
    <row r="772" spans="1:22" x14ac:dyDescent="0.2">
      <c r="A772" s="84" t="s">
        <v>113</v>
      </c>
      <c r="B772" s="85">
        <v>3131</v>
      </c>
      <c r="C772" s="139" t="s">
        <v>1523</v>
      </c>
      <c r="D772" s="87" t="s">
        <v>1527</v>
      </c>
      <c r="E772" s="100">
        <v>1</v>
      </c>
      <c r="F772" s="89" t="s">
        <v>24</v>
      </c>
      <c r="G772" s="90">
        <v>42933</v>
      </c>
      <c r="H772" s="101"/>
      <c r="I772" s="116" t="s">
        <v>898</v>
      </c>
      <c r="J772" s="93"/>
      <c r="K772" s="93"/>
      <c r="L772" s="241">
        <v>9100</v>
      </c>
      <c r="M772" s="95">
        <f t="shared" si="40"/>
        <v>10738</v>
      </c>
      <c r="N772" s="128"/>
      <c r="O772" s="102"/>
      <c r="P772" s="118"/>
      <c r="Q772" s="97"/>
      <c r="R772" s="98" t="s">
        <v>1528</v>
      </c>
      <c r="S772" s="36">
        <f t="shared" si="41"/>
        <v>10738</v>
      </c>
      <c r="T772" s="37"/>
      <c r="U772" s="38">
        <f t="shared" si="42"/>
        <v>9100</v>
      </c>
      <c r="V772" s="39"/>
    </row>
    <row r="773" spans="1:22" x14ac:dyDescent="0.2">
      <c r="A773" s="84" t="s">
        <v>113</v>
      </c>
      <c r="B773" s="85">
        <v>3132</v>
      </c>
      <c r="C773" s="139" t="s">
        <v>1523</v>
      </c>
      <c r="D773" s="87" t="s">
        <v>1529</v>
      </c>
      <c r="E773" s="100">
        <v>1</v>
      </c>
      <c r="F773" s="89" t="s">
        <v>24</v>
      </c>
      <c r="G773" s="90">
        <v>42933</v>
      </c>
      <c r="H773" s="101"/>
      <c r="I773" s="116" t="s">
        <v>898</v>
      </c>
      <c r="J773" s="93"/>
      <c r="K773" s="93"/>
      <c r="L773" s="241">
        <v>17670</v>
      </c>
      <c r="M773" s="95">
        <f t="shared" si="40"/>
        <v>20850.599999999999</v>
      </c>
      <c r="N773" s="128"/>
      <c r="O773" s="102"/>
      <c r="P773" s="118"/>
      <c r="Q773" s="97"/>
      <c r="R773" s="98" t="s">
        <v>1528</v>
      </c>
      <c r="S773" s="36">
        <f t="shared" si="41"/>
        <v>20850.599999999999</v>
      </c>
      <c r="T773" s="37"/>
      <c r="U773" s="38">
        <f t="shared" si="42"/>
        <v>17670</v>
      </c>
      <c r="V773" s="39"/>
    </row>
    <row r="774" spans="1:22" x14ac:dyDescent="0.2">
      <c r="A774" s="84" t="s">
        <v>113</v>
      </c>
      <c r="B774" s="85">
        <v>3133</v>
      </c>
      <c r="C774" s="139" t="s">
        <v>139</v>
      </c>
      <c r="D774" s="87" t="s">
        <v>1530</v>
      </c>
      <c r="E774" s="100">
        <v>1</v>
      </c>
      <c r="F774" s="89" t="s">
        <v>24</v>
      </c>
      <c r="G774" s="90">
        <v>42933</v>
      </c>
      <c r="H774" s="101" t="s">
        <v>116</v>
      </c>
      <c r="I774" s="92" t="s">
        <v>1088</v>
      </c>
      <c r="J774" s="93">
        <v>10</v>
      </c>
      <c r="K774" s="93">
        <v>25.5</v>
      </c>
      <c r="L774" s="241">
        <v>7600</v>
      </c>
      <c r="M774" s="95">
        <f t="shared" si="40"/>
        <v>8968</v>
      </c>
      <c r="N774" s="70"/>
      <c r="O774" s="96">
        <v>512</v>
      </c>
      <c r="P774" s="83" t="s">
        <v>26</v>
      </c>
      <c r="Q774" s="97" t="s">
        <v>814</v>
      </c>
      <c r="R774" s="98"/>
      <c r="S774" s="36">
        <f t="shared" si="41"/>
        <v>8968</v>
      </c>
      <c r="T774" s="37"/>
      <c r="U774" s="38">
        <f t="shared" si="42"/>
        <v>7600</v>
      </c>
      <c r="V774" s="39"/>
    </row>
    <row r="775" spans="1:22" x14ac:dyDescent="0.2">
      <c r="A775" s="84" t="s">
        <v>113</v>
      </c>
      <c r="B775" s="85">
        <v>3134</v>
      </c>
      <c r="C775" s="139" t="s">
        <v>139</v>
      </c>
      <c r="D775" s="87" t="s">
        <v>1531</v>
      </c>
      <c r="E775" s="100">
        <v>1</v>
      </c>
      <c r="F775" s="89" t="s">
        <v>24</v>
      </c>
      <c r="G775" s="90">
        <v>42933</v>
      </c>
      <c r="H775" s="101" t="s">
        <v>116</v>
      </c>
      <c r="I775" s="92" t="s">
        <v>1088</v>
      </c>
      <c r="J775" s="93">
        <v>8</v>
      </c>
      <c r="K775" s="93">
        <v>23.6</v>
      </c>
      <c r="L775" s="241">
        <v>6400</v>
      </c>
      <c r="M775" s="95">
        <f t="shared" ref="M775:M838" si="43">L775*1.18</f>
        <v>7552</v>
      </c>
      <c r="N775" s="70"/>
      <c r="O775" s="96">
        <v>512</v>
      </c>
      <c r="P775" s="83" t="s">
        <v>26</v>
      </c>
      <c r="Q775" s="97" t="s">
        <v>814</v>
      </c>
      <c r="R775" s="98"/>
      <c r="S775" s="36">
        <f t="shared" si="41"/>
        <v>7552</v>
      </c>
      <c r="T775" s="37"/>
      <c r="U775" s="38">
        <f t="shared" si="42"/>
        <v>6400</v>
      </c>
      <c r="V775" s="39"/>
    </row>
    <row r="776" spans="1:22" x14ac:dyDescent="0.2">
      <c r="A776" s="84" t="s">
        <v>113</v>
      </c>
      <c r="B776" s="85">
        <v>3135</v>
      </c>
      <c r="C776" s="139" t="s">
        <v>147</v>
      </c>
      <c r="D776" s="87" t="s">
        <v>1532</v>
      </c>
      <c r="E776" s="100">
        <v>10</v>
      </c>
      <c r="F776" s="89" t="s">
        <v>24</v>
      </c>
      <c r="G776" s="90">
        <v>42933</v>
      </c>
      <c r="H776" s="101"/>
      <c r="I776" s="157" t="s">
        <v>1419</v>
      </c>
      <c r="J776" s="93">
        <v>0.05</v>
      </c>
      <c r="K776" s="93">
        <v>0.26</v>
      </c>
      <c r="L776" s="241">
        <v>50</v>
      </c>
      <c r="M776" s="95">
        <f t="shared" si="43"/>
        <v>59</v>
      </c>
      <c r="N776" s="70"/>
      <c r="O776" s="96">
        <v>527</v>
      </c>
      <c r="P776" s="83" t="s">
        <v>26</v>
      </c>
      <c r="Q776" s="97" t="s">
        <v>814</v>
      </c>
      <c r="R776" s="98"/>
      <c r="S776" s="36">
        <f t="shared" si="41"/>
        <v>590</v>
      </c>
      <c r="T776" s="37"/>
      <c r="U776" s="38">
        <f t="shared" si="42"/>
        <v>500</v>
      </c>
      <c r="V776" s="39"/>
    </row>
    <row r="777" spans="1:22" x14ac:dyDescent="0.2">
      <c r="A777" s="84" t="s">
        <v>113</v>
      </c>
      <c r="B777" s="85">
        <v>3136</v>
      </c>
      <c r="C777" s="139" t="s">
        <v>147</v>
      </c>
      <c r="D777" s="87" t="s">
        <v>1533</v>
      </c>
      <c r="E777" s="100">
        <v>10</v>
      </c>
      <c r="F777" s="89" t="s">
        <v>24</v>
      </c>
      <c r="G777" s="90">
        <v>42933</v>
      </c>
      <c r="H777" s="101"/>
      <c r="I777" s="157" t="s">
        <v>593</v>
      </c>
      <c r="J777" s="127" t="s">
        <v>1534</v>
      </c>
      <c r="K777" s="93">
        <v>5</v>
      </c>
      <c r="L777" s="241">
        <v>330</v>
      </c>
      <c r="M777" s="95">
        <f t="shared" si="43"/>
        <v>389.4</v>
      </c>
      <c r="N777" s="70"/>
      <c r="O777" s="96">
        <v>527</v>
      </c>
      <c r="P777" s="83" t="s">
        <v>26</v>
      </c>
      <c r="Q777" s="97" t="s">
        <v>814</v>
      </c>
      <c r="R777" s="98"/>
      <c r="S777" s="36">
        <f t="shared" si="41"/>
        <v>3894</v>
      </c>
      <c r="T777" s="37"/>
      <c r="U777" s="38">
        <f t="shared" si="42"/>
        <v>3300</v>
      </c>
      <c r="V777" s="39"/>
    </row>
    <row r="778" spans="1:22" x14ac:dyDescent="0.2">
      <c r="A778" s="84" t="s">
        <v>113</v>
      </c>
      <c r="B778" s="85">
        <v>3137</v>
      </c>
      <c r="C778" s="139" t="s">
        <v>147</v>
      </c>
      <c r="D778" s="87" t="s">
        <v>1535</v>
      </c>
      <c r="E778" s="100">
        <v>20</v>
      </c>
      <c r="F778" s="89" t="s">
        <v>24</v>
      </c>
      <c r="G778" s="90">
        <v>42933</v>
      </c>
      <c r="H778" s="101"/>
      <c r="I778" s="157" t="s">
        <v>1247</v>
      </c>
      <c r="J778" s="93">
        <v>7.0000000000000007E-2</v>
      </c>
      <c r="K778" s="93">
        <v>2</v>
      </c>
      <c r="L778" s="241">
        <v>155</v>
      </c>
      <c r="M778" s="95">
        <f t="shared" si="43"/>
        <v>182.89999999999998</v>
      </c>
      <c r="N778" s="70"/>
      <c r="O778" s="96">
        <v>527</v>
      </c>
      <c r="P778" s="83" t="s">
        <v>26</v>
      </c>
      <c r="Q778" s="97" t="s">
        <v>814</v>
      </c>
      <c r="R778" s="98"/>
      <c r="S778" s="36">
        <f t="shared" si="41"/>
        <v>3657.9999999999995</v>
      </c>
      <c r="T778" s="37"/>
      <c r="U778" s="38">
        <f t="shared" si="42"/>
        <v>3100</v>
      </c>
      <c r="V778" s="39"/>
    </row>
    <row r="779" spans="1:22" x14ac:dyDescent="0.2">
      <c r="A779" s="84" t="s">
        <v>113</v>
      </c>
      <c r="B779" s="85">
        <v>3138</v>
      </c>
      <c r="C779" s="139" t="s">
        <v>147</v>
      </c>
      <c r="D779" s="87" t="s">
        <v>1536</v>
      </c>
      <c r="E779" s="100">
        <v>20</v>
      </c>
      <c r="F779" s="89" t="s">
        <v>24</v>
      </c>
      <c r="G779" s="90">
        <v>42933</v>
      </c>
      <c r="H779" s="101"/>
      <c r="I779" s="157" t="s">
        <v>1247</v>
      </c>
      <c r="J779" s="93">
        <v>7.0000000000000007E-2</v>
      </c>
      <c r="K779" s="93">
        <v>0.32</v>
      </c>
      <c r="L779" s="241">
        <v>65</v>
      </c>
      <c r="M779" s="95">
        <f t="shared" si="43"/>
        <v>76.7</v>
      </c>
      <c r="N779" s="70"/>
      <c r="O779" s="96">
        <v>527</v>
      </c>
      <c r="P779" s="83" t="s">
        <v>26</v>
      </c>
      <c r="Q779" s="97" t="s">
        <v>814</v>
      </c>
      <c r="R779" s="98"/>
      <c r="S779" s="36">
        <f t="shared" si="41"/>
        <v>1534</v>
      </c>
      <c r="T779" s="37"/>
      <c r="U779" s="38">
        <f t="shared" si="42"/>
        <v>1300</v>
      </c>
      <c r="V779" s="39"/>
    </row>
    <row r="780" spans="1:22" x14ac:dyDescent="0.2">
      <c r="A780" s="84" t="s">
        <v>113</v>
      </c>
      <c r="B780" s="85">
        <v>3139</v>
      </c>
      <c r="C780" s="139" t="s">
        <v>147</v>
      </c>
      <c r="D780" s="87" t="s">
        <v>1537</v>
      </c>
      <c r="E780" s="100">
        <v>1</v>
      </c>
      <c r="F780" s="89" t="s">
        <v>24</v>
      </c>
      <c r="G780" s="90">
        <v>42934</v>
      </c>
      <c r="H780" s="101"/>
      <c r="I780" s="116" t="s">
        <v>1538</v>
      </c>
      <c r="J780" s="93">
        <v>5</v>
      </c>
      <c r="K780" s="93"/>
      <c r="L780" s="241">
        <v>3160</v>
      </c>
      <c r="M780" s="95">
        <f t="shared" si="43"/>
        <v>3728.7999999999997</v>
      </c>
      <c r="N780" s="130" t="s">
        <v>121</v>
      </c>
      <c r="O780" s="96">
        <v>682</v>
      </c>
      <c r="P780" s="83" t="s">
        <v>26</v>
      </c>
      <c r="Q780" s="97" t="s">
        <v>808</v>
      </c>
      <c r="R780" s="98"/>
      <c r="S780" s="36">
        <f t="shared" si="41"/>
        <v>3728.7999999999997</v>
      </c>
      <c r="T780" s="37"/>
      <c r="U780" s="38">
        <f t="shared" si="42"/>
        <v>3160</v>
      </c>
      <c r="V780" s="39"/>
    </row>
    <row r="781" spans="1:22" x14ac:dyDescent="0.2">
      <c r="A781" s="84" t="s">
        <v>113</v>
      </c>
      <c r="B781" s="85">
        <v>3140</v>
      </c>
      <c r="C781" s="139" t="s">
        <v>640</v>
      </c>
      <c r="D781" s="87" t="s">
        <v>1539</v>
      </c>
      <c r="E781" s="100">
        <v>1</v>
      </c>
      <c r="F781" s="89" t="s">
        <v>24</v>
      </c>
      <c r="G781" s="90">
        <v>42934</v>
      </c>
      <c r="H781" s="101" t="s">
        <v>1540</v>
      </c>
      <c r="I781" s="116"/>
      <c r="J781" s="93"/>
      <c r="K781" s="93"/>
      <c r="L781" s="241">
        <v>65360</v>
      </c>
      <c r="M781" s="95">
        <f t="shared" si="43"/>
        <v>77124.800000000003</v>
      </c>
      <c r="N781" s="70"/>
      <c r="O781" s="96">
        <v>507</v>
      </c>
      <c r="P781" s="83" t="s">
        <v>26</v>
      </c>
      <c r="Q781" s="97" t="s">
        <v>1478</v>
      </c>
      <c r="R781" s="98"/>
      <c r="S781" s="36">
        <f t="shared" si="41"/>
        <v>77124.800000000003</v>
      </c>
      <c r="T781" s="37"/>
      <c r="U781" s="38">
        <f t="shared" si="42"/>
        <v>65360.000000000007</v>
      </c>
      <c r="V781" s="39"/>
    </row>
    <row r="782" spans="1:22" x14ac:dyDescent="0.2">
      <c r="A782" s="84" t="s">
        <v>113</v>
      </c>
      <c r="B782" s="85">
        <v>3141</v>
      </c>
      <c r="C782" s="139" t="s">
        <v>640</v>
      </c>
      <c r="D782" s="87" t="s">
        <v>1541</v>
      </c>
      <c r="E782" s="100">
        <v>1</v>
      </c>
      <c r="F782" s="89" t="s">
        <v>24</v>
      </c>
      <c r="G782" s="90">
        <v>42934</v>
      </c>
      <c r="H782" s="101" t="s">
        <v>1542</v>
      </c>
      <c r="I782" s="116"/>
      <c r="J782" s="93"/>
      <c r="K782" s="93"/>
      <c r="L782" s="241">
        <v>5730</v>
      </c>
      <c r="M782" s="95">
        <f t="shared" si="43"/>
        <v>6761.4</v>
      </c>
      <c r="N782" s="70"/>
      <c r="O782" s="96">
        <v>507</v>
      </c>
      <c r="P782" s="83" t="s">
        <v>26</v>
      </c>
      <c r="Q782" s="97" t="s">
        <v>1478</v>
      </c>
      <c r="R782" s="98"/>
      <c r="S782" s="36">
        <f t="shared" si="41"/>
        <v>6761.4</v>
      </c>
      <c r="T782" s="37"/>
      <c r="U782" s="38">
        <f t="shared" si="42"/>
        <v>5730</v>
      </c>
      <c r="V782" s="39"/>
    </row>
    <row r="783" spans="1:22" x14ac:dyDescent="0.2">
      <c r="A783" s="84" t="s">
        <v>113</v>
      </c>
      <c r="B783" s="85">
        <v>3142</v>
      </c>
      <c r="C783" s="139" t="s">
        <v>640</v>
      </c>
      <c r="D783" s="87" t="s">
        <v>1543</v>
      </c>
      <c r="E783" s="100">
        <v>1</v>
      </c>
      <c r="F783" s="89" t="s">
        <v>24</v>
      </c>
      <c r="G783" s="90">
        <v>42934</v>
      </c>
      <c r="H783" s="101" t="s">
        <v>1544</v>
      </c>
      <c r="I783" s="116"/>
      <c r="J783" s="93"/>
      <c r="K783" s="93"/>
      <c r="L783" s="241">
        <v>5350</v>
      </c>
      <c r="M783" s="95">
        <f t="shared" si="43"/>
        <v>6313</v>
      </c>
      <c r="N783" s="70"/>
      <c r="O783" s="96">
        <v>507</v>
      </c>
      <c r="P783" s="83" t="s">
        <v>26</v>
      </c>
      <c r="Q783" s="97" t="s">
        <v>1478</v>
      </c>
      <c r="R783" s="98"/>
      <c r="S783" s="36">
        <f t="shared" si="41"/>
        <v>6313</v>
      </c>
      <c r="T783" s="37"/>
      <c r="U783" s="38">
        <f t="shared" si="42"/>
        <v>5350</v>
      </c>
      <c r="V783" s="39"/>
    </row>
    <row r="784" spans="1:22" x14ac:dyDescent="0.2">
      <c r="A784" s="84" t="s">
        <v>113</v>
      </c>
      <c r="B784" s="85">
        <v>3143</v>
      </c>
      <c r="C784" s="139" t="s">
        <v>483</v>
      </c>
      <c r="D784" s="87" t="s">
        <v>1545</v>
      </c>
      <c r="E784" s="100">
        <v>1</v>
      </c>
      <c r="F784" s="89" t="s">
        <v>24</v>
      </c>
      <c r="G784" s="90">
        <v>42934</v>
      </c>
      <c r="H784" s="101" t="s">
        <v>116</v>
      </c>
      <c r="I784" s="157" t="s">
        <v>1362</v>
      </c>
      <c r="J784" s="93" t="s">
        <v>1546</v>
      </c>
      <c r="K784" s="93">
        <v>85</v>
      </c>
      <c r="L784" s="241">
        <v>4750</v>
      </c>
      <c r="M784" s="95">
        <f t="shared" si="43"/>
        <v>5605</v>
      </c>
      <c r="N784" s="70"/>
      <c r="O784" s="96">
        <v>505</v>
      </c>
      <c r="P784" s="83" t="s">
        <v>26</v>
      </c>
      <c r="Q784" s="97" t="s">
        <v>814</v>
      </c>
      <c r="R784" s="98"/>
      <c r="S784" s="36">
        <f t="shared" si="41"/>
        <v>5605</v>
      </c>
      <c r="T784" s="37"/>
      <c r="U784" s="38">
        <f t="shared" si="42"/>
        <v>4750</v>
      </c>
      <c r="V784" s="39"/>
    </row>
    <row r="785" spans="1:22" x14ac:dyDescent="0.2">
      <c r="A785" s="84" t="s">
        <v>113</v>
      </c>
      <c r="B785" s="85">
        <v>3144</v>
      </c>
      <c r="C785" s="139" t="s">
        <v>483</v>
      </c>
      <c r="D785" s="87" t="s">
        <v>1547</v>
      </c>
      <c r="E785" s="100">
        <v>1</v>
      </c>
      <c r="F785" s="89" t="s">
        <v>24</v>
      </c>
      <c r="G785" s="90">
        <v>42934</v>
      </c>
      <c r="H785" s="101" t="s">
        <v>116</v>
      </c>
      <c r="I785" s="157" t="s">
        <v>1362</v>
      </c>
      <c r="J785" s="93" t="s">
        <v>1548</v>
      </c>
      <c r="K785" s="93">
        <v>88</v>
      </c>
      <c r="L785" s="241">
        <v>4900</v>
      </c>
      <c r="M785" s="95">
        <f t="shared" si="43"/>
        <v>5782</v>
      </c>
      <c r="N785" s="70"/>
      <c r="O785" s="96">
        <v>505</v>
      </c>
      <c r="P785" s="83" t="s">
        <v>26</v>
      </c>
      <c r="Q785" s="97" t="s">
        <v>814</v>
      </c>
      <c r="R785" s="98"/>
      <c r="S785" s="36">
        <f t="shared" si="41"/>
        <v>5782</v>
      </c>
      <c r="T785" s="37"/>
      <c r="U785" s="38">
        <f t="shared" si="42"/>
        <v>4900</v>
      </c>
      <c r="V785" s="39"/>
    </row>
    <row r="786" spans="1:22" x14ac:dyDescent="0.2">
      <c r="A786" s="84" t="s">
        <v>113</v>
      </c>
      <c r="B786" s="85">
        <v>3145</v>
      </c>
      <c r="C786" s="161" t="s">
        <v>196</v>
      </c>
      <c r="D786" s="87" t="s">
        <v>1549</v>
      </c>
      <c r="E786" s="100">
        <v>1</v>
      </c>
      <c r="F786" s="89" t="s">
        <v>24</v>
      </c>
      <c r="G786" s="90">
        <v>42934</v>
      </c>
      <c r="H786" s="101" t="s">
        <v>1550</v>
      </c>
      <c r="I786" s="116"/>
      <c r="J786" s="93"/>
      <c r="K786" s="93"/>
      <c r="L786" s="241">
        <v>88760</v>
      </c>
      <c r="M786" s="95">
        <f t="shared" si="43"/>
        <v>104736.79999999999</v>
      </c>
      <c r="N786" s="128"/>
      <c r="O786" s="102"/>
      <c r="P786" s="118"/>
      <c r="Q786" s="97"/>
      <c r="R786" s="98" t="s">
        <v>1551</v>
      </c>
      <c r="S786" s="36">
        <f t="shared" si="41"/>
        <v>104736.79999999999</v>
      </c>
      <c r="T786" s="37"/>
      <c r="U786" s="38">
        <f t="shared" si="42"/>
        <v>88760</v>
      </c>
      <c r="V786" s="39"/>
    </row>
    <row r="787" spans="1:22" x14ac:dyDescent="0.2">
      <c r="A787" s="18" t="s">
        <v>113</v>
      </c>
      <c r="B787" s="85">
        <v>3146</v>
      </c>
      <c r="C787" s="139" t="s">
        <v>22</v>
      </c>
      <c r="D787" s="87" t="s">
        <v>1552</v>
      </c>
      <c r="E787" s="100">
        <v>10</v>
      </c>
      <c r="F787" s="89" t="s">
        <v>24</v>
      </c>
      <c r="G787" s="90">
        <v>42934</v>
      </c>
      <c r="H787" s="101" t="s">
        <v>1553</v>
      </c>
      <c r="I787" s="116" t="s">
        <v>1554</v>
      </c>
      <c r="J787" s="93"/>
      <c r="K787" s="93"/>
      <c r="L787" s="241">
        <v>1200</v>
      </c>
      <c r="M787" s="95">
        <f t="shared" si="43"/>
        <v>1416</v>
      </c>
      <c r="N787" s="70"/>
      <c r="O787" s="96">
        <v>506</v>
      </c>
      <c r="P787" s="83" t="s">
        <v>26</v>
      </c>
      <c r="Q787" s="97" t="s">
        <v>1555</v>
      </c>
      <c r="R787" s="98" t="s">
        <v>1556</v>
      </c>
      <c r="S787" s="36">
        <f t="shared" si="41"/>
        <v>14160</v>
      </c>
      <c r="T787" s="37"/>
      <c r="U787" s="38">
        <f t="shared" si="42"/>
        <v>12000</v>
      </c>
      <c r="V787" s="39"/>
    </row>
    <row r="788" spans="1:22" x14ac:dyDescent="0.2">
      <c r="A788" s="18" t="s">
        <v>113</v>
      </c>
      <c r="B788" s="85">
        <v>3147</v>
      </c>
      <c r="C788" s="139" t="s">
        <v>1557</v>
      </c>
      <c r="D788" s="87" t="s">
        <v>1558</v>
      </c>
      <c r="E788" s="100">
        <v>1</v>
      </c>
      <c r="F788" s="89" t="s">
        <v>145</v>
      </c>
      <c r="G788" s="90">
        <v>42935</v>
      </c>
      <c r="H788" s="101" t="s">
        <v>116</v>
      </c>
      <c r="I788" s="157" t="s">
        <v>1559</v>
      </c>
      <c r="J788" s="93">
        <v>1</v>
      </c>
      <c r="K788" s="93">
        <v>102</v>
      </c>
      <c r="L788" s="241">
        <v>6664.5</v>
      </c>
      <c r="M788" s="95">
        <f t="shared" si="43"/>
        <v>7864.11</v>
      </c>
      <c r="N788" s="70"/>
      <c r="O788" s="96">
        <v>508</v>
      </c>
      <c r="P788" s="83" t="s">
        <v>26</v>
      </c>
      <c r="Q788" s="34" t="s">
        <v>814</v>
      </c>
      <c r="R788" s="98" t="s">
        <v>1560</v>
      </c>
      <c r="S788" s="36">
        <f t="shared" si="41"/>
        <v>7864.11</v>
      </c>
      <c r="T788" s="37"/>
      <c r="U788" s="38">
        <f t="shared" si="42"/>
        <v>6664.5</v>
      </c>
      <c r="V788" s="39"/>
    </row>
    <row r="789" spans="1:22" x14ac:dyDescent="0.2">
      <c r="A789" s="84" t="s">
        <v>113</v>
      </c>
      <c r="B789" s="85">
        <v>3148</v>
      </c>
      <c r="C789" s="139" t="s">
        <v>740</v>
      </c>
      <c r="D789" s="87" t="s">
        <v>1561</v>
      </c>
      <c r="E789" s="100">
        <v>20</v>
      </c>
      <c r="F789" s="89" t="s">
        <v>24</v>
      </c>
      <c r="G789" s="90">
        <v>42935</v>
      </c>
      <c r="H789" s="101" t="s">
        <v>116</v>
      </c>
      <c r="I789" s="116" t="s">
        <v>146</v>
      </c>
      <c r="J789" s="93">
        <v>0.67</v>
      </c>
      <c r="K789" s="93"/>
      <c r="L789" s="241">
        <v>425</v>
      </c>
      <c r="M789" s="95">
        <f t="shared" si="43"/>
        <v>501.5</v>
      </c>
      <c r="N789" s="128" t="s">
        <v>121</v>
      </c>
      <c r="O789" s="96">
        <v>511</v>
      </c>
      <c r="P789" s="83" t="s">
        <v>26</v>
      </c>
      <c r="Q789" s="97" t="s">
        <v>814</v>
      </c>
      <c r="R789" s="98"/>
      <c r="S789" s="36">
        <f t="shared" si="41"/>
        <v>10030</v>
      </c>
      <c r="T789" s="37"/>
      <c r="U789" s="38">
        <f t="shared" si="42"/>
        <v>8500</v>
      </c>
      <c r="V789" s="39"/>
    </row>
    <row r="790" spans="1:22" x14ac:dyDescent="0.2">
      <c r="A790" s="84" t="s">
        <v>113</v>
      </c>
      <c r="B790" s="85">
        <v>3149</v>
      </c>
      <c r="C790" s="139" t="s">
        <v>147</v>
      </c>
      <c r="D790" s="87" t="s">
        <v>1508</v>
      </c>
      <c r="E790" s="100">
        <v>2</v>
      </c>
      <c r="F790" s="89" t="s">
        <v>24</v>
      </c>
      <c r="G790" s="90">
        <v>42935</v>
      </c>
      <c r="H790" s="101" t="s">
        <v>116</v>
      </c>
      <c r="I790" s="116" t="s">
        <v>146</v>
      </c>
      <c r="J790" s="93">
        <v>0.4</v>
      </c>
      <c r="K790" s="93"/>
      <c r="L790" s="241">
        <v>250</v>
      </c>
      <c r="M790" s="95">
        <f t="shared" si="43"/>
        <v>295</v>
      </c>
      <c r="N790" s="128" t="s">
        <v>121</v>
      </c>
      <c r="O790" s="272">
        <v>588</v>
      </c>
      <c r="P790" s="83" t="s">
        <v>26</v>
      </c>
      <c r="Q790" s="97" t="s">
        <v>894</v>
      </c>
      <c r="R790" s="98"/>
      <c r="S790" s="36">
        <f t="shared" si="41"/>
        <v>590</v>
      </c>
      <c r="T790" s="37"/>
      <c r="U790" s="38">
        <f t="shared" si="42"/>
        <v>500</v>
      </c>
      <c r="V790" s="39"/>
    </row>
    <row r="791" spans="1:22" x14ac:dyDescent="0.2">
      <c r="A791" s="84" t="s">
        <v>113</v>
      </c>
      <c r="B791" s="85">
        <v>3150</v>
      </c>
      <c r="C791" s="139" t="s">
        <v>147</v>
      </c>
      <c r="D791" s="87" t="s">
        <v>615</v>
      </c>
      <c r="E791" s="100">
        <v>1</v>
      </c>
      <c r="F791" s="89" t="s">
        <v>145</v>
      </c>
      <c r="G791" s="90">
        <v>42935</v>
      </c>
      <c r="H791" s="101" t="s">
        <v>116</v>
      </c>
      <c r="I791" s="116" t="s">
        <v>146</v>
      </c>
      <c r="J791" s="93"/>
      <c r="K791" s="93"/>
      <c r="L791" s="241">
        <v>200</v>
      </c>
      <c r="M791" s="95">
        <f t="shared" si="43"/>
        <v>236</v>
      </c>
      <c r="N791" s="128" t="s">
        <v>121</v>
      </c>
      <c r="O791" s="272">
        <v>588</v>
      </c>
      <c r="P791" s="83" t="s">
        <v>26</v>
      </c>
      <c r="Q791" s="97" t="s">
        <v>894</v>
      </c>
      <c r="R791" s="98"/>
      <c r="S791" s="36">
        <f t="shared" si="41"/>
        <v>236</v>
      </c>
      <c r="T791" s="37"/>
      <c r="U791" s="38">
        <f t="shared" si="42"/>
        <v>200</v>
      </c>
      <c r="V791" s="39"/>
    </row>
    <row r="792" spans="1:22" x14ac:dyDescent="0.2">
      <c r="A792" s="84" t="s">
        <v>113</v>
      </c>
      <c r="B792" s="85">
        <v>3151</v>
      </c>
      <c r="C792" s="139" t="s">
        <v>147</v>
      </c>
      <c r="D792" s="87" t="s">
        <v>1264</v>
      </c>
      <c r="E792" s="100">
        <v>1</v>
      </c>
      <c r="F792" s="89" t="s">
        <v>145</v>
      </c>
      <c r="G792" s="90">
        <v>42935</v>
      </c>
      <c r="H792" s="101" t="s">
        <v>116</v>
      </c>
      <c r="I792" s="116" t="s">
        <v>146</v>
      </c>
      <c r="J792" s="93">
        <v>0.5</v>
      </c>
      <c r="K792" s="93"/>
      <c r="L792" s="241">
        <v>320</v>
      </c>
      <c r="M792" s="95">
        <f t="shared" si="43"/>
        <v>377.59999999999997</v>
      </c>
      <c r="N792" s="128" t="s">
        <v>121</v>
      </c>
      <c r="O792" s="272">
        <v>588</v>
      </c>
      <c r="P792" s="83" t="s">
        <v>26</v>
      </c>
      <c r="Q792" s="97" t="s">
        <v>894</v>
      </c>
      <c r="R792" s="98"/>
      <c r="S792" s="36">
        <f t="shared" si="41"/>
        <v>377.59999999999997</v>
      </c>
      <c r="T792" s="37"/>
      <c r="U792" s="38">
        <f t="shared" si="42"/>
        <v>320</v>
      </c>
      <c r="V792" s="39"/>
    </row>
    <row r="793" spans="1:22" x14ac:dyDescent="0.2">
      <c r="A793" s="84" t="s">
        <v>113</v>
      </c>
      <c r="B793" s="85">
        <v>3152</v>
      </c>
      <c r="C793" s="113" t="s">
        <v>376</v>
      </c>
      <c r="D793" s="113" t="s">
        <v>377</v>
      </c>
      <c r="E793" s="100">
        <v>2</v>
      </c>
      <c r="F793" s="89" t="s">
        <v>145</v>
      </c>
      <c r="G793" s="90">
        <v>42936</v>
      </c>
      <c r="H793" s="101"/>
      <c r="I793" s="116"/>
      <c r="J793" s="93"/>
      <c r="K793" s="93"/>
      <c r="L793" s="241">
        <v>1888</v>
      </c>
      <c r="M793" s="95">
        <f>L793*1.18</f>
        <v>2227.8399999999997</v>
      </c>
      <c r="N793" s="128" t="s">
        <v>121</v>
      </c>
      <c r="O793" s="96">
        <v>607</v>
      </c>
      <c r="P793" s="83" t="s">
        <v>26</v>
      </c>
      <c r="Q793" s="97" t="s">
        <v>808</v>
      </c>
      <c r="R793" s="98"/>
      <c r="S793" s="36">
        <f t="shared" si="41"/>
        <v>4455.6799999999994</v>
      </c>
      <c r="T793" s="37"/>
      <c r="U793" s="38">
        <f t="shared" si="42"/>
        <v>3775.9999999999995</v>
      </c>
      <c r="V793" s="39"/>
    </row>
    <row r="794" spans="1:22" x14ac:dyDescent="0.2">
      <c r="A794" s="84" t="s">
        <v>113</v>
      </c>
      <c r="B794" s="85">
        <v>3153</v>
      </c>
      <c r="C794" s="139" t="s">
        <v>1562</v>
      </c>
      <c r="D794" s="87" t="s">
        <v>1563</v>
      </c>
      <c r="E794" s="100">
        <v>1</v>
      </c>
      <c r="F794" s="89" t="s">
        <v>24</v>
      </c>
      <c r="G794" s="90">
        <v>42936</v>
      </c>
      <c r="H794" s="101"/>
      <c r="I794" s="116" t="s">
        <v>146</v>
      </c>
      <c r="J794" s="93"/>
      <c r="K794" s="93"/>
      <c r="L794" s="99">
        <v>847</v>
      </c>
      <c r="M794" s="95">
        <f t="shared" si="43"/>
        <v>999.45999999999992</v>
      </c>
      <c r="N794" s="128" t="s">
        <v>121</v>
      </c>
      <c r="O794" s="96">
        <v>519</v>
      </c>
      <c r="P794" s="83" t="s">
        <v>26</v>
      </c>
      <c r="Q794" s="97" t="s">
        <v>814</v>
      </c>
      <c r="R794" s="98" t="s">
        <v>1564</v>
      </c>
      <c r="S794" s="36">
        <f t="shared" si="41"/>
        <v>999.45999999999992</v>
      </c>
      <c r="T794" s="37"/>
      <c r="U794" s="38">
        <f t="shared" si="42"/>
        <v>847</v>
      </c>
      <c r="V794" s="39"/>
    </row>
    <row r="795" spans="1:22" x14ac:dyDescent="0.2">
      <c r="A795" s="84"/>
      <c r="B795" s="85">
        <v>3154</v>
      </c>
      <c r="C795" s="113" t="s">
        <v>1109</v>
      </c>
      <c r="D795" s="87" t="s">
        <v>1565</v>
      </c>
      <c r="E795" s="100">
        <v>1</v>
      </c>
      <c r="F795" s="89" t="s">
        <v>24</v>
      </c>
      <c r="G795" s="90">
        <v>42936</v>
      </c>
      <c r="H795" s="101" t="s">
        <v>1566</v>
      </c>
      <c r="I795" s="116"/>
      <c r="J795" s="93"/>
      <c r="K795" s="93"/>
      <c r="L795" s="241">
        <v>130000</v>
      </c>
      <c r="M795" s="95">
        <f>L795*1.18</f>
        <v>153400</v>
      </c>
      <c r="N795" s="70"/>
      <c r="O795" s="114">
        <v>518</v>
      </c>
      <c r="P795" s="83" t="s">
        <v>26</v>
      </c>
      <c r="Q795" s="97" t="s">
        <v>918</v>
      </c>
      <c r="R795" s="98"/>
      <c r="S795" s="36">
        <f t="shared" si="41"/>
        <v>153400</v>
      </c>
      <c r="T795" s="37"/>
      <c r="U795" s="38">
        <f t="shared" si="42"/>
        <v>130000</v>
      </c>
      <c r="V795" s="39"/>
    </row>
    <row r="796" spans="1:22" x14ac:dyDescent="0.2">
      <c r="A796" s="84" t="s">
        <v>113</v>
      </c>
      <c r="B796" s="85">
        <v>3155</v>
      </c>
      <c r="C796" s="139" t="s">
        <v>488</v>
      </c>
      <c r="D796" s="87" t="s">
        <v>1567</v>
      </c>
      <c r="E796" s="100">
        <v>1</v>
      </c>
      <c r="F796" s="89" t="s">
        <v>24</v>
      </c>
      <c r="G796" s="90">
        <v>42936</v>
      </c>
      <c r="H796" s="101"/>
      <c r="I796" s="116"/>
      <c r="J796" s="93">
        <v>0.5</v>
      </c>
      <c r="K796" s="93"/>
      <c r="L796" s="241">
        <v>500</v>
      </c>
      <c r="M796" s="95">
        <f t="shared" si="43"/>
        <v>590</v>
      </c>
      <c r="N796" s="128" t="s">
        <v>121</v>
      </c>
      <c r="O796" s="96"/>
      <c r="P796" s="83" t="s">
        <v>26</v>
      </c>
      <c r="Q796" s="97" t="s">
        <v>1507</v>
      </c>
      <c r="R796" s="98"/>
      <c r="S796" s="36">
        <f t="shared" ref="S796:S819" si="44">M796*E796</f>
        <v>590</v>
      </c>
      <c r="T796" s="37"/>
      <c r="U796" s="38">
        <f t="shared" si="42"/>
        <v>500</v>
      </c>
      <c r="V796" s="39"/>
    </row>
    <row r="797" spans="1:22" x14ac:dyDescent="0.2">
      <c r="A797" s="84" t="s">
        <v>113</v>
      </c>
      <c r="B797" s="85">
        <v>3156</v>
      </c>
      <c r="C797" s="86" t="s">
        <v>22</v>
      </c>
      <c r="D797" s="87" t="s">
        <v>1568</v>
      </c>
      <c r="E797" s="100">
        <v>1</v>
      </c>
      <c r="F797" s="89" t="s">
        <v>24</v>
      </c>
      <c r="G797" s="90">
        <v>42937</v>
      </c>
      <c r="H797" s="156" t="s">
        <v>1569</v>
      </c>
      <c r="I797" s="92" t="s">
        <v>1389</v>
      </c>
      <c r="J797" s="93">
        <v>22</v>
      </c>
      <c r="K797" s="93">
        <v>207</v>
      </c>
      <c r="L797" s="241">
        <v>116000</v>
      </c>
      <c r="M797" s="95">
        <f>L797*1.18</f>
        <v>136880</v>
      </c>
      <c r="N797" s="70"/>
      <c r="O797" s="102"/>
      <c r="P797" s="129" t="s">
        <v>125</v>
      </c>
      <c r="Q797" s="97"/>
      <c r="R797" s="98"/>
      <c r="S797" s="36">
        <f t="shared" si="44"/>
        <v>136880</v>
      </c>
      <c r="T797" s="37"/>
      <c r="U797" s="38">
        <f t="shared" si="42"/>
        <v>116000</v>
      </c>
      <c r="V797" s="39"/>
    </row>
    <row r="798" spans="1:22" x14ac:dyDescent="0.2">
      <c r="A798" s="84" t="s">
        <v>113</v>
      </c>
      <c r="B798" s="85">
        <v>3157</v>
      </c>
      <c r="C798" s="139" t="s">
        <v>203</v>
      </c>
      <c r="D798" s="87" t="s">
        <v>1570</v>
      </c>
      <c r="E798" s="100">
        <v>1</v>
      </c>
      <c r="F798" s="89" t="s">
        <v>24</v>
      </c>
      <c r="G798" s="90">
        <v>42937</v>
      </c>
      <c r="H798" s="101" t="s">
        <v>120</v>
      </c>
      <c r="I798" s="157" t="s">
        <v>1571</v>
      </c>
      <c r="J798" s="93">
        <v>5</v>
      </c>
      <c r="K798" s="93" t="s">
        <v>1572</v>
      </c>
      <c r="L798" s="241">
        <v>3400</v>
      </c>
      <c r="M798" s="95">
        <f t="shared" si="43"/>
        <v>4012</v>
      </c>
      <c r="N798" s="70"/>
      <c r="O798" s="96">
        <v>521</v>
      </c>
      <c r="P798" s="83" t="s">
        <v>26</v>
      </c>
      <c r="Q798" s="97" t="s">
        <v>1141</v>
      </c>
      <c r="R798" s="98"/>
      <c r="S798" s="36">
        <f t="shared" si="44"/>
        <v>4012</v>
      </c>
      <c r="T798" s="37"/>
      <c r="U798" s="38">
        <f t="shared" si="42"/>
        <v>3400</v>
      </c>
      <c r="V798" s="39"/>
    </row>
    <row r="799" spans="1:22" x14ac:dyDescent="0.2">
      <c r="A799" s="84"/>
      <c r="B799" s="85">
        <v>3158</v>
      </c>
      <c r="C799" s="139" t="s">
        <v>1150</v>
      </c>
      <c r="D799" s="87" t="s">
        <v>1573</v>
      </c>
      <c r="E799" s="100">
        <v>1</v>
      </c>
      <c r="F799" s="89" t="s">
        <v>24</v>
      </c>
      <c r="G799" s="90">
        <v>42940</v>
      </c>
      <c r="H799" s="101" t="s">
        <v>1574</v>
      </c>
      <c r="I799" s="116"/>
      <c r="J799" s="93"/>
      <c r="K799" s="93"/>
      <c r="L799" s="241">
        <v>67796</v>
      </c>
      <c r="M799" s="95">
        <f t="shared" si="43"/>
        <v>79999.28</v>
      </c>
      <c r="N799" s="70"/>
      <c r="O799" s="96">
        <v>523</v>
      </c>
      <c r="P799" s="83" t="s">
        <v>26</v>
      </c>
      <c r="Q799" s="97" t="s">
        <v>1141</v>
      </c>
      <c r="R799" s="98"/>
      <c r="S799" s="36">
        <f t="shared" si="44"/>
        <v>79999.28</v>
      </c>
      <c r="T799" s="37"/>
      <c r="U799" s="38">
        <f t="shared" si="42"/>
        <v>67796</v>
      </c>
      <c r="V799" s="39"/>
    </row>
    <row r="800" spans="1:22" x14ac:dyDescent="0.2">
      <c r="A800" s="84"/>
      <c r="B800" s="85">
        <v>3159</v>
      </c>
      <c r="C800" s="86" t="s">
        <v>1150</v>
      </c>
      <c r="D800" s="87" t="s">
        <v>1575</v>
      </c>
      <c r="E800" s="117">
        <v>1</v>
      </c>
      <c r="F800" s="89" t="s">
        <v>24</v>
      </c>
      <c r="G800" s="90">
        <v>42940</v>
      </c>
      <c r="H800" s="86" t="s">
        <v>1576</v>
      </c>
      <c r="I800" s="92"/>
      <c r="J800" s="102"/>
      <c r="K800" s="102"/>
      <c r="L800" s="95">
        <v>127600</v>
      </c>
      <c r="M800" s="95">
        <f>L800*1.18</f>
        <v>150568</v>
      </c>
      <c r="N800" s="70"/>
      <c r="O800" s="96">
        <v>523</v>
      </c>
      <c r="P800" s="83" t="s">
        <v>26</v>
      </c>
      <c r="Q800" s="97" t="s">
        <v>1577</v>
      </c>
      <c r="R800" s="98"/>
      <c r="S800" s="36">
        <f t="shared" si="44"/>
        <v>150568</v>
      </c>
      <c r="T800" s="37"/>
      <c r="U800" s="38">
        <f t="shared" si="42"/>
        <v>127600</v>
      </c>
      <c r="V800" s="39"/>
    </row>
    <row r="801" spans="1:22" x14ac:dyDescent="0.2">
      <c r="A801" s="84"/>
      <c r="B801" s="85">
        <v>3160</v>
      </c>
      <c r="C801" s="139" t="s">
        <v>1150</v>
      </c>
      <c r="D801" s="87" t="s">
        <v>1578</v>
      </c>
      <c r="E801" s="100">
        <v>100</v>
      </c>
      <c r="F801" s="89" t="s">
        <v>24</v>
      </c>
      <c r="G801" s="90">
        <v>42940</v>
      </c>
      <c r="H801" s="101" t="s">
        <v>1579</v>
      </c>
      <c r="I801" s="116"/>
      <c r="J801" s="93">
        <v>0.51700000000000002</v>
      </c>
      <c r="K801" s="93">
        <v>1</v>
      </c>
      <c r="L801" s="241">
        <v>373</v>
      </c>
      <c r="M801" s="95">
        <f t="shared" si="43"/>
        <v>440.14</v>
      </c>
      <c r="N801" s="70"/>
      <c r="O801" s="96">
        <v>523</v>
      </c>
      <c r="P801" s="83" t="s">
        <v>26</v>
      </c>
      <c r="Q801" s="97" t="s">
        <v>1141</v>
      </c>
      <c r="R801" s="98"/>
      <c r="S801" s="36">
        <f t="shared" si="44"/>
        <v>44014</v>
      </c>
      <c r="T801" s="37"/>
      <c r="U801" s="38">
        <f t="shared" si="42"/>
        <v>37300</v>
      </c>
      <c r="V801" s="39"/>
    </row>
    <row r="802" spans="1:22" x14ac:dyDescent="0.2">
      <c r="A802" s="84"/>
      <c r="B802" s="85">
        <v>3161</v>
      </c>
      <c r="C802" s="139" t="s">
        <v>1580</v>
      </c>
      <c r="D802" s="199" t="s">
        <v>1256</v>
      </c>
      <c r="E802" s="100">
        <v>6</v>
      </c>
      <c r="F802" s="89" t="s">
        <v>24</v>
      </c>
      <c r="G802" s="90">
        <v>42940</v>
      </c>
      <c r="H802" s="101"/>
      <c r="I802" s="116" t="s">
        <v>146</v>
      </c>
      <c r="J802" s="93"/>
      <c r="K802" s="93"/>
      <c r="L802" s="241">
        <v>160</v>
      </c>
      <c r="M802" s="95">
        <f t="shared" si="43"/>
        <v>188.79999999999998</v>
      </c>
      <c r="N802" s="128" t="s">
        <v>121</v>
      </c>
      <c r="O802" s="96"/>
      <c r="P802" s="83" t="s">
        <v>26</v>
      </c>
      <c r="Q802" s="97" t="s">
        <v>814</v>
      </c>
      <c r="R802" s="98" t="s">
        <v>1581</v>
      </c>
      <c r="S802" s="36">
        <f t="shared" si="44"/>
        <v>1132.8</v>
      </c>
      <c r="T802" s="37"/>
      <c r="U802" s="38">
        <f t="shared" si="42"/>
        <v>960</v>
      </c>
      <c r="V802" s="39"/>
    </row>
    <row r="803" spans="1:22" x14ac:dyDescent="0.2">
      <c r="A803" s="84"/>
      <c r="B803" s="85">
        <v>3162</v>
      </c>
      <c r="C803" s="153" t="s">
        <v>941</v>
      </c>
      <c r="D803" s="153" t="s">
        <v>1582</v>
      </c>
      <c r="E803" s="100">
        <v>50</v>
      </c>
      <c r="F803" s="89" t="s">
        <v>24</v>
      </c>
      <c r="G803" s="90">
        <v>42943</v>
      </c>
      <c r="H803" s="101"/>
      <c r="I803" s="92" t="s">
        <v>1583</v>
      </c>
      <c r="J803" s="93">
        <v>1.5</v>
      </c>
      <c r="K803" s="93">
        <v>1.6</v>
      </c>
      <c r="L803" s="250">
        <v>605</v>
      </c>
      <c r="M803" s="95">
        <f t="shared" si="43"/>
        <v>713.9</v>
      </c>
      <c r="N803" s="70"/>
      <c r="O803" s="273">
        <v>529</v>
      </c>
      <c r="P803" s="83" t="s">
        <v>26</v>
      </c>
      <c r="Q803" s="97" t="s">
        <v>1347</v>
      </c>
      <c r="R803" s="98"/>
      <c r="S803" s="36">
        <f t="shared" si="44"/>
        <v>35695</v>
      </c>
      <c r="T803" s="37"/>
      <c r="U803" s="38">
        <f t="shared" si="42"/>
        <v>30250</v>
      </c>
      <c r="V803" s="39"/>
    </row>
    <row r="804" spans="1:22" x14ac:dyDescent="0.2">
      <c r="A804" s="84"/>
      <c r="B804" s="85">
        <v>3163</v>
      </c>
      <c r="C804" s="153" t="s">
        <v>941</v>
      </c>
      <c r="D804" s="153" t="s">
        <v>1584</v>
      </c>
      <c r="E804" s="100">
        <v>50</v>
      </c>
      <c r="F804" s="89" t="s">
        <v>24</v>
      </c>
      <c r="G804" s="90">
        <v>42943</v>
      </c>
      <c r="H804" s="101"/>
      <c r="I804" s="92"/>
      <c r="J804" s="93">
        <v>1.6520000000000001</v>
      </c>
      <c r="K804" s="93">
        <v>4.76</v>
      </c>
      <c r="L804" s="241">
        <v>928</v>
      </c>
      <c r="M804" s="95">
        <f t="shared" si="43"/>
        <v>1095.04</v>
      </c>
      <c r="N804" s="70"/>
      <c r="O804" s="273">
        <v>529</v>
      </c>
      <c r="P804" s="83" t="s">
        <v>26</v>
      </c>
      <c r="Q804" s="97" t="s">
        <v>1478</v>
      </c>
      <c r="R804" s="98"/>
      <c r="S804" s="36">
        <f t="shared" si="44"/>
        <v>54752</v>
      </c>
      <c r="T804" s="37"/>
      <c r="U804" s="38">
        <f t="shared" si="42"/>
        <v>46400</v>
      </c>
      <c r="V804" s="39"/>
    </row>
    <row r="805" spans="1:22" x14ac:dyDescent="0.2">
      <c r="A805" s="84"/>
      <c r="B805" s="85">
        <v>3164</v>
      </c>
      <c r="C805" s="153" t="s">
        <v>941</v>
      </c>
      <c r="D805" s="113" t="s">
        <v>1585</v>
      </c>
      <c r="E805" s="100">
        <v>12</v>
      </c>
      <c r="F805" s="89" t="s">
        <v>24</v>
      </c>
      <c r="G805" s="90">
        <v>42943</v>
      </c>
      <c r="H805" s="101"/>
      <c r="I805" s="116"/>
      <c r="J805" s="93"/>
      <c r="K805" s="93"/>
      <c r="L805" s="241">
        <v>5653</v>
      </c>
      <c r="M805" s="95">
        <f t="shared" si="43"/>
        <v>6670.54</v>
      </c>
      <c r="N805" s="70"/>
      <c r="O805" s="96">
        <v>581</v>
      </c>
      <c r="P805" s="83" t="s">
        <v>26</v>
      </c>
      <c r="Q805" s="97" t="s">
        <v>1478</v>
      </c>
      <c r="R805" s="98"/>
      <c r="S805" s="36">
        <f t="shared" si="44"/>
        <v>80046.48</v>
      </c>
      <c r="T805" s="37"/>
      <c r="U805" s="38">
        <f t="shared" ref="U805:U868" si="45">S805/1.18</f>
        <v>67836</v>
      </c>
      <c r="V805" s="39"/>
    </row>
    <row r="806" spans="1:22" x14ac:dyDescent="0.2">
      <c r="A806" s="84"/>
      <c r="B806" s="85">
        <v>3165</v>
      </c>
      <c r="C806" s="86" t="s">
        <v>22</v>
      </c>
      <c r="D806" s="87" t="s">
        <v>1568</v>
      </c>
      <c r="E806" s="100">
        <v>3</v>
      </c>
      <c r="F806" s="89" t="s">
        <v>24</v>
      </c>
      <c r="G806" s="90">
        <v>42944</v>
      </c>
      <c r="H806" s="156" t="s">
        <v>1569</v>
      </c>
      <c r="I806" s="92" t="s">
        <v>1389</v>
      </c>
      <c r="J806" s="93">
        <v>60</v>
      </c>
      <c r="K806" s="93">
        <v>207</v>
      </c>
      <c r="L806" s="241">
        <v>54200</v>
      </c>
      <c r="M806" s="95">
        <f t="shared" si="43"/>
        <v>63956</v>
      </c>
      <c r="N806" s="70"/>
      <c r="O806" s="96">
        <v>520</v>
      </c>
      <c r="P806" s="118"/>
      <c r="Q806" s="97" t="s">
        <v>1586</v>
      </c>
      <c r="R806" s="98" t="s">
        <v>1587</v>
      </c>
      <c r="S806" s="36">
        <f t="shared" si="44"/>
        <v>191868</v>
      </c>
      <c r="T806" s="37"/>
      <c r="U806" s="38">
        <f t="shared" si="45"/>
        <v>162600</v>
      </c>
      <c r="V806" s="39"/>
    </row>
    <row r="807" spans="1:22" x14ac:dyDescent="0.2">
      <c r="A807" s="84"/>
      <c r="B807" s="85">
        <v>3166</v>
      </c>
      <c r="C807" s="179" t="s">
        <v>1588</v>
      </c>
      <c r="D807" s="87" t="s">
        <v>1589</v>
      </c>
      <c r="E807" s="100">
        <v>2</v>
      </c>
      <c r="F807" s="89" t="s">
        <v>24</v>
      </c>
      <c r="G807" s="90">
        <v>42944</v>
      </c>
      <c r="H807" s="101" t="s">
        <v>116</v>
      </c>
      <c r="I807" s="92" t="s">
        <v>1218</v>
      </c>
      <c r="J807" s="93">
        <v>0.25</v>
      </c>
      <c r="K807" s="93">
        <v>0.25</v>
      </c>
      <c r="L807" s="241">
        <v>1515</v>
      </c>
      <c r="M807" s="95">
        <f t="shared" si="43"/>
        <v>1787.6999999999998</v>
      </c>
      <c r="N807" s="70"/>
      <c r="O807" s="96">
        <v>530</v>
      </c>
      <c r="P807" s="118"/>
      <c r="Q807" s="97"/>
      <c r="R807" s="98" t="s">
        <v>1590</v>
      </c>
      <c r="S807" s="36">
        <f t="shared" si="44"/>
        <v>3575.3999999999996</v>
      </c>
      <c r="T807" s="37"/>
      <c r="U807" s="38">
        <f t="shared" si="45"/>
        <v>3030</v>
      </c>
      <c r="V807" s="39"/>
    </row>
    <row r="808" spans="1:22" x14ac:dyDescent="0.2">
      <c r="A808" s="84"/>
      <c r="B808" s="85">
        <v>3167</v>
      </c>
      <c r="C808" s="179" t="s">
        <v>1591</v>
      </c>
      <c r="D808" s="87" t="s">
        <v>1592</v>
      </c>
      <c r="E808" s="100">
        <v>4</v>
      </c>
      <c r="F808" s="89" t="s">
        <v>145</v>
      </c>
      <c r="G808" s="90">
        <v>42947</v>
      </c>
      <c r="H808" s="101"/>
      <c r="I808" s="116"/>
      <c r="J808" s="93"/>
      <c r="K808" s="93"/>
      <c r="L808" s="241">
        <v>30290</v>
      </c>
      <c r="M808" s="95">
        <f t="shared" si="43"/>
        <v>35742.199999999997</v>
      </c>
      <c r="N808" s="128"/>
      <c r="O808" s="96"/>
      <c r="P808" s="83" t="s">
        <v>26</v>
      </c>
      <c r="Q808" s="97" t="s">
        <v>894</v>
      </c>
      <c r="R808" s="98"/>
      <c r="S808" s="36">
        <f t="shared" si="44"/>
        <v>142968.79999999999</v>
      </c>
      <c r="T808" s="37"/>
      <c r="U808" s="38">
        <f t="shared" si="45"/>
        <v>121160</v>
      </c>
      <c r="V808" s="39"/>
    </row>
    <row r="809" spans="1:22" x14ac:dyDescent="0.2">
      <c r="A809" s="84" t="s">
        <v>113</v>
      </c>
      <c r="B809" s="85">
        <v>3168</v>
      </c>
      <c r="C809" s="179" t="s">
        <v>206</v>
      </c>
      <c r="D809" s="153" t="s">
        <v>1593</v>
      </c>
      <c r="E809" s="100">
        <v>1</v>
      </c>
      <c r="F809" s="89" t="s">
        <v>24</v>
      </c>
      <c r="G809" s="90">
        <v>42947</v>
      </c>
      <c r="H809" s="101"/>
      <c r="I809" s="116"/>
      <c r="J809" s="93">
        <v>5</v>
      </c>
      <c r="K809" s="93"/>
      <c r="L809" s="241">
        <v>3200</v>
      </c>
      <c r="M809" s="95">
        <f t="shared" si="43"/>
        <v>3776</v>
      </c>
      <c r="N809" s="128" t="s">
        <v>121</v>
      </c>
      <c r="O809" s="96">
        <v>536</v>
      </c>
      <c r="P809" s="83" t="s">
        <v>26</v>
      </c>
      <c r="Q809" s="97" t="s">
        <v>1478</v>
      </c>
      <c r="R809" s="98"/>
      <c r="S809" s="36">
        <f t="shared" si="44"/>
        <v>3776</v>
      </c>
      <c r="T809" s="37"/>
      <c r="U809" s="38">
        <f t="shared" si="45"/>
        <v>3200</v>
      </c>
      <c r="V809" s="39"/>
    </row>
    <row r="810" spans="1:22" x14ac:dyDescent="0.2">
      <c r="A810" s="84" t="s">
        <v>113</v>
      </c>
      <c r="B810" s="85">
        <v>3169</v>
      </c>
      <c r="C810" s="86" t="s">
        <v>164</v>
      </c>
      <c r="D810" s="111" t="s">
        <v>1594</v>
      </c>
      <c r="E810" s="117">
        <v>8</v>
      </c>
      <c r="F810" s="89" t="s">
        <v>24</v>
      </c>
      <c r="G810" s="90">
        <v>42947</v>
      </c>
      <c r="H810" s="91" t="s">
        <v>116</v>
      </c>
      <c r="I810" s="116" t="s">
        <v>146</v>
      </c>
      <c r="J810" s="102">
        <v>0.8</v>
      </c>
      <c r="K810" s="102"/>
      <c r="L810" s="125">
        <v>510</v>
      </c>
      <c r="M810" s="95">
        <f t="shared" si="43"/>
        <v>601.79999999999995</v>
      </c>
      <c r="N810" s="128" t="s">
        <v>121</v>
      </c>
      <c r="O810" s="96">
        <v>544</v>
      </c>
      <c r="P810" s="83" t="s">
        <v>26</v>
      </c>
      <c r="Q810" s="97" t="s">
        <v>894</v>
      </c>
      <c r="R810" s="98"/>
      <c r="S810" s="36">
        <f t="shared" si="44"/>
        <v>4814.3999999999996</v>
      </c>
      <c r="T810" s="37"/>
      <c r="U810" s="38">
        <f t="shared" si="45"/>
        <v>4080</v>
      </c>
      <c r="V810" s="39"/>
    </row>
    <row r="811" spans="1:22" x14ac:dyDescent="0.2">
      <c r="A811" s="84" t="s">
        <v>113</v>
      </c>
      <c r="B811" s="85">
        <v>3170</v>
      </c>
      <c r="C811" s="113" t="s">
        <v>483</v>
      </c>
      <c r="D811" s="111" t="s">
        <v>586</v>
      </c>
      <c r="E811" s="117">
        <v>4</v>
      </c>
      <c r="F811" s="89" t="s">
        <v>24</v>
      </c>
      <c r="G811" s="90">
        <v>42947</v>
      </c>
      <c r="H811" s="101" t="s">
        <v>116</v>
      </c>
      <c r="I811" s="92" t="s">
        <v>587</v>
      </c>
      <c r="J811" s="274">
        <v>5</v>
      </c>
      <c r="K811" s="102" t="s">
        <v>588</v>
      </c>
      <c r="L811" s="125">
        <v>3300</v>
      </c>
      <c r="M811" s="95">
        <f t="shared" si="43"/>
        <v>3894</v>
      </c>
      <c r="N811" s="70"/>
      <c r="O811" s="96">
        <v>542</v>
      </c>
      <c r="P811" s="83" t="s">
        <v>26</v>
      </c>
      <c r="Q811" s="97" t="s">
        <v>808</v>
      </c>
      <c r="R811" s="98"/>
      <c r="S811" s="36">
        <f t="shared" si="44"/>
        <v>15576</v>
      </c>
      <c r="T811" s="37"/>
      <c r="U811" s="38">
        <f t="shared" si="45"/>
        <v>13200</v>
      </c>
      <c r="V811" s="39"/>
    </row>
    <row r="812" spans="1:22" x14ac:dyDescent="0.2">
      <c r="A812" s="84" t="s">
        <v>113</v>
      </c>
      <c r="B812" s="85">
        <v>3171</v>
      </c>
      <c r="C812" s="113" t="s">
        <v>483</v>
      </c>
      <c r="D812" s="111" t="s">
        <v>590</v>
      </c>
      <c r="E812" s="117">
        <v>12</v>
      </c>
      <c r="F812" s="89" t="s">
        <v>24</v>
      </c>
      <c r="G812" s="90">
        <v>42947</v>
      </c>
      <c r="H812" s="101" t="s">
        <v>116</v>
      </c>
      <c r="I812" s="92" t="s">
        <v>591</v>
      </c>
      <c r="J812" s="102">
        <v>4</v>
      </c>
      <c r="K812" s="102">
        <v>1</v>
      </c>
      <c r="L812" s="125">
        <v>2600</v>
      </c>
      <c r="M812" s="95">
        <f t="shared" si="43"/>
        <v>3068</v>
      </c>
      <c r="N812" s="70"/>
      <c r="O812" s="96">
        <v>542</v>
      </c>
      <c r="P812" s="83" t="s">
        <v>26</v>
      </c>
      <c r="Q812" s="97" t="s">
        <v>808</v>
      </c>
      <c r="R812" s="98"/>
      <c r="S812" s="36">
        <f t="shared" si="44"/>
        <v>36816</v>
      </c>
      <c r="T812" s="37"/>
      <c r="U812" s="38">
        <f t="shared" si="45"/>
        <v>31200</v>
      </c>
      <c r="V812" s="39"/>
    </row>
    <row r="813" spans="1:22" x14ac:dyDescent="0.2">
      <c r="A813" s="84" t="s">
        <v>113</v>
      </c>
      <c r="B813" s="85">
        <v>3172</v>
      </c>
      <c r="C813" s="86" t="s">
        <v>164</v>
      </c>
      <c r="D813" s="87" t="s">
        <v>1595</v>
      </c>
      <c r="E813" s="100">
        <v>6</v>
      </c>
      <c r="F813" s="89" t="s">
        <v>24</v>
      </c>
      <c r="G813" s="90">
        <v>42947</v>
      </c>
      <c r="H813" s="101" t="s">
        <v>116</v>
      </c>
      <c r="I813" s="92" t="s">
        <v>1596</v>
      </c>
      <c r="J813" s="93">
        <v>1.2</v>
      </c>
      <c r="K813" s="93">
        <v>0.6</v>
      </c>
      <c r="L813" s="241">
        <v>790</v>
      </c>
      <c r="M813" s="95">
        <f t="shared" si="43"/>
        <v>932.19999999999993</v>
      </c>
      <c r="N813" s="70"/>
      <c r="O813" s="96">
        <v>543</v>
      </c>
      <c r="P813" s="83" t="s">
        <v>26</v>
      </c>
      <c r="Q813" s="97" t="s">
        <v>808</v>
      </c>
      <c r="R813" s="98"/>
      <c r="S813" s="36">
        <f t="shared" si="44"/>
        <v>5593.2</v>
      </c>
      <c r="T813" s="37"/>
      <c r="U813" s="38">
        <f t="shared" si="45"/>
        <v>4740</v>
      </c>
      <c r="V813" s="39"/>
    </row>
    <row r="814" spans="1:22" x14ac:dyDescent="0.2">
      <c r="A814" s="84" t="s">
        <v>113</v>
      </c>
      <c r="B814" s="85">
        <v>3173</v>
      </c>
      <c r="C814" s="86" t="s">
        <v>164</v>
      </c>
      <c r="D814" s="87" t="s">
        <v>1597</v>
      </c>
      <c r="E814" s="100">
        <v>6</v>
      </c>
      <c r="F814" s="89" t="s">
        <v>24</v>
      </c>
      <c r="G814" s="90">
        <v>42947</v>
      </c>
      <c r="H814" s="101" t="s">
        <v>116</v>
      </c>
      <c r="I814" s="92" t="s">
        <v>1498</v>
      </c>
      <c r="J814" s="93">
        <v>1.5</v>
      </c>
      <c r="K814" s="93">
        <v>0.7</v>
      </c>
      <c r="L814" s="241">
        <v>1400</v>
      </c>
      <c r="M814" s="95">
        <f t="shared" si="43"/>
        <v>1652</v>
      </c>
      <c r="N814" s="70"/>
      <c r="O814" s="96">
        <v>543</v>
      </c>
      <c r="P814" s="83" t="s">
        <v>26</v>
      </c>
      <c r="Q814" s="97" t="s">
        <v>808</v>
      </c>
      <c r="R814" s="98"/>
      <c r="S814" s="36">
        <f t="shared" si="44"/>
        <v>9912</v>
      </c>
      <c r="T814" s="37"/>
      <c r="U814" s="38">
        <f t="shared" si="45"/>
        <v>8400</v>
      </c>
      <c r="V814" s="39"/>
    </row>
    <row r="815" spans="1:22" x14ac:dyDescent="0.2">
      <c r="A815" s="84" t="s">
        <v>113</v>
      </c>
      <c r="B815" s="85">
        <v>3174</v>
      </c>
      <c r="C815" s="86" t="s">
        <v>483</v>
      </c>
      <c r="D815" s="86" t="s">
        <v>1598</v>
      </c>
      <c r="E815" s="100">
        <v>4</v>
      </c>
      <c r="F815" s="89" t="s">
        <v>24</v>
      </c>
      <c r="G815" s="90">
        <v>42947</v>
      </c>
      <c r="H815" s="101" t="s">
        <v>116</v>
      </c>
      <c r="I815" s="116" t="s">
        <v>1599</v>
      </c>
      <c r="J815" s="93">
        <v>1.5</v>
      </c>
      <c r="K815" s="93">
        <v>1.3</v>
      </c>
      <c r="L815" s="241">
        <v>1050</v>
      </c>
      <c r="M815" s="95">
        <f t="shared" si="43"/>
        <v>1239</v>
      </c>
      <c r="N815" s="70"/>
      <c r="O815" s="96">
        <v>543</v>
      </c>
      <c r="P815" s="83" t="s">
        <v>26</v>
      </c>
      <c r="Q815" s="97" t="s">
        <v>808</v>
      </c>
      <c r="R815" s="98"/>
      <c r="S815" s="36">
        <f t="shared" si="44"/>
        <v>4956</v>
      </c>
      <c r="T815" s="37"/>
      <c r="U815" s="38">
        <f t="shared" si="45"/>
        <v>4200</v>
      </c>
      <c r="V815" s="39"/>
    </row>
    <row r="816" spans="1:22" x14ac:dyDescent="0.2">
      <c r="A816" s="84" t="s">
        <v>113</v>
      </c>
      <c r="B816" s="85">
        <v>3175</v>
      </c>
      <c r="C816" s="86" t="s">
        <v>483</v>
      </c>
      <c r="D816" s="86" t="s">
        <v>1600</v>
      </c>
      <c r="E816" s="100">
        <v>4</v>
      </c>
      <c r="F816" s="89" t="s">
        <v>24</v>
      </c>
      <c r="G816" s="90">
        <v>42947</v>
      </c>
      <c r="H816" s="101" t="s">
        <v>116</v>
      </c>
      <c r="I816" s="116" t="s">
        <v>1601</v>
      </c>
      <c r="J816" s="93">
        <v>1</v>
      </c>
      <c r="K816" s="93">
        <v>0.7</v>
      </c>
      <c r="L816" s="241">
        <v>680</v>
      </c>
      <c r="M816" s="95">
        <f t="shared" si="43"/>
        <v>802.4</v>
      </c>
      <c r="N816" s="70"/>
      <c r="O816" s="96">
        <v>543</v>
      </c>
      <c r="P816" s="83" t="s">
        <v>26</v>
      </c>
      <c r="Q816" s="97" t="s">
        <v>808</v>
      </c>
      <c r="R816" s="98"/>
      <c r="S816" s="36">
        <f t="shared" si="44"/>
        <v>3209.6</v>
      </c>
      <c r="T816" s="37"/>
      <c r="U816" s="38">
        <f t="shared" si="45"/>
        <v>2720</v>
      </c>
      <c r="V816" s="39"/>
    </row>
    <row r="817" spans="1:22" x14ac:dyDescent="0.2">
      <c r="A817" s="84" t="s">
        <v>113</v>
      </c>
      <c r="B817" s="85">
        <v>3176</v>
      </c>
      <c r="C817" s="86" t="s">
        <v>483</v>
      </c>
      <c r="D817" s="87" t="s">
        <v>1602</v>
      </c>
      <c r="E817" s="100">
        <v>2</v>
      </c>
      <c r="F817" s="89" t="s">
        <v>24</v>
      </c>
      <c r="G817" s="90">
        <v>42947</v>
      </c>
      <c r="H817" s="101" t="s">
        <v>116</v>
      </c>
      <c r="I817" s="116" t="s">
        <v>1603</v>
      </c>
      <c r="J817" s="93">
        <v>1.5</v>
      </c>
      <c r="K817" s="93">
        <v>0.6</v>
      </c>
      <c r="L817" s="241">
        <v>980</v>
      </c>
      <c r="M817" s="95">
        <f t="shared" si="43"/>
        <v>1156.3999999999999</v>
      </c>
      <c r="N817" s="70"/>
      <c r="O817" s="96">
        <v>543</v>
      </c>
      <c r="P817" s="83" t="s">
        <v>26</v>
      </c>
      <c r="Q817" s="97" t="s">
        <v>808</v>
      </c>
      <c r="R817" s="98"/>
      <c r="S817" s="36">
        <f t="shared" si="44"/>
        <v>2312.7999999999997</v>
      </c>
      <c r="T817" s="37"/>
      <c r="U817" s="38">
        <f t="shared" si="45"/>
        <v>1959.9999999999998</v>
      </c>
      <c r="V817" s="39"/>
    </row>
    <row r="818" spans="1:22" x14ac:dyDescent="0.2">
      <c r="A818" s="84" t="s">
        <v>113</v>
      </c>
      <c r="B818" s="85">
        <v>3177</v>
      </c>
      <c r="C818" s="86" t="s">
        <v>483</v>
      </c>
      <c r="D818" s="87" t="s">
        <v>1604</v>
      </c>
      <c r="E818" s="100">
        <v>4</v>
      </c>
      <c r="F818" s="89" t="s">
        <v>24</v>
      </c>
      <c r="G818" s="90">
        <v>42947</v>
      </c>
      <c r="H818" s="101" t="s">
        <v>116</v>
      </c>
      <c r="I818" s="275" t="s">
        <v>1119</v>
      </c>
      <c r="J818" s="93">
        <v>2</v>
      </c>
      <c r="K818" s="93">
        <v>0.8</v>
      </c>
      <c r="L818" s="241">
        <v>1200</v>
      </c>
      <c r="M818" s="95">
        <f t="shared" si="43"/>
        <v>1416</v>
      </c>
      <c r="N818" s="70"/>
      <c r="O818" s="96">
        <v>543</v>
      </c>
      <c r="P818" s="83" t="s">
        <v>26</v>
      </c>
      <c r="Q818" s="97" t="s">
        <v>808</v>
      </c>
      <c r="R818" s="98"/>
      <c r="S818" s="36">
        <f t="shared" si="44"/>
        <v>5664</v>
      </c>
      <c r="T818" s="37"/>
      <c r="U818" s="38">
        <f t="shared" si="45"/>
        <v>4800</v>
      </c>
      <c r="V818" s="39"/>
    </row>
    <row r="819" spans="1:22" x14ac:dyDescent="0.2">
      <c r="A819" s="84" t="s">
        <v>113</v>
      </c>
      <c r="B819" s="85">
        <v>3178</v>
      </c>
      <c r="C819" s="86" t="s">
        <v>483</v>
      </c>
      <c r="D819" s="87" t="s">
        <v>1605</v>
      </c>
      <c r="E819" s="100">
        <v>2</v>
      </c>
      <c r="F819" s="89" t="s">
        <v>24</v>
      </c>
      <c r="G819" s="90">
        <v>42947</v>
      </c>
      <c r="H819" s="101" t="s">
        <v>116</v>
      </c>
      <c r="I819" s="116"/>
      <c r="J819" s="93">
        <v>6</v>
      </c>
      <c r="K819" s="93">
        <v>2.2999999999999998</v>
      </c>
      <c r="L819" s="241">
        <v>3930</v>
      </c>
      <c r="M819" s="95">
        <f t="shared" si="43"/>
        <v>4637.3999999999996</v>
      </c>
      <c r="N819" s="70"/>
      <c r="O819" s="96">
        <v>543</v>
      </c>
      <c r="P819" s="83" t="s">
        <v>26</v>
      </c>
      <c r="Q819" s="97" t="s">
        <v>808</v>
      </c>
      <c r="R819" s="98"/>
      <c r="S819" s="36">
        <f t="shared" si="44"/>
        <v>9274.7999999999993</v>
      </c>
      <c r="T819" s="37"/>
      <c r="U819" s="38">
        <f t="shared" si="45"/>
        <v>7860</v>
      </c>
      <c r="V819" s="39"/>
    </row>
    <row r="820" spans="1:22" x14ac:dyDescent="0.2">
      <c r="A820" s="84" t="s">
        <v>113</v>
      </c>
      <c r="B820" s="85">
        <v>3179</v>
      </c>
      <c r="C820" s="116" t="s">
        <v>483</v>
      </c>
      <c r="D820" s="276" t="s">
        <v>1606</v>
      </c>
      <c r="E820" s="277">
        <v>1</v>
      </c>
      <c r="F820" s="89" t="s">
        <v>24</v>
      </c>
      <c r="G820" s="90">
        <v>42947</v>
      </c>
      <c r="H820" s="101"/>
      <c r="I820" s="116" t="s">
        <v>1607</v>
      </c>
      <c r="J820" s="93">
        <v>2</v>
      </c>
      <c r="K820" s="93">
        <v>3</v>
      </c>
      <c r="L820" s="241">
        <v>2200</v>
      </c>
      <c r="M820" s="95">
        <f t="shared" si="43"/>
        <v>2596</v>
      </c>
      <c r="N820" s="130" t="s">
        <v>121</v>
      </c>
      <c r="O820" s="96">
        <v>545</v>
      </c>
      <c r="P820" s="83" t="s">
        <v>26</v>
      </c>
      <c r="Q820" s="97" t="s">
        <v>894</v>
      </c>
      <c r="R820" s="98"/>
      <c r="S820" s="36">
        <f>M820*E821</f>
        <v>10384</v>
      </c>
      <c r="T820" s="37"/>
      <c r="U820" s="38">
        <f t="shared" si="45"/>
        <v>8800</v>
      </c>
      <c r="V820" s="39"/>
    </row>
    <row r="821" spans="1:22" x14ac:dyDescent="0.2">
      <c r="A821" s="84" t="s">
        <v>113</v>
      </c>
      <c r="B821" s="85">
        <v>3180</v>
      </c>
      <c r="C821" s="139" t="s">
        <v>147</v>
      </c>
      <c r="D821" s="87" t="s">
        <v>1608</v>
      </c>
      <c r="E821" s="100">
        <v>4</v>
      </c>
      <c r="F821" s="89" t="s">
        <v>24</v>
      </c>
      <c r="G821" s="90">
        <v>42948</v>
      </c>
      <c r="H821" s="101"/>
      <c r="I821" s="116" t="s">
        <v>1609</v>
      </c>
      <c r="J821" s="93">
        <v>0.05</v>
      </c>
      <c r="K821" s="93">
        <v>7</v>
      </c>
      <c r="L821" s="241">
        <v>450</v>
      </c>
      <c r="M821" s="95">
        <f t="shared" si="43"/>
        <v>531</v>
      </c>
      <c r="N821" s="70"/>
      <c r="O821" s="96">
        <v>588</v>
      </c>
      <c r="P821" s="83" t="s">
        <v>26</v>
      </c>
      <c r="Q821" s="97" t="s">
        <v>894</v>
      </c>
      <c r="R821" s="98" t="s">
        <v>1443</v>
      </c>
      <c r="S821" s="36" t="e">
        <f>M821*#REF!</f>
        <v>#REF!</v>
      </c>
      <c r="T821" s="37"/>
      <c r="U821" s="38" t="e">
        <f t="shared" si="45"/>
        <v>#REF!</v>
      </c>
      <c r="V821" s="39"/>
    </row>
    <row r="822" spans="1:22" x14ac:dyDescent="0.2">
      <c r="A822" s="84" t="s">
        <v>113</v>
      </c>
      <c r="B822" s="85">
        <v>3181</v>
      </c>
      <c r="C822" s="139" t="s">
        <v>321</v>
      </c>
      <c r="D822" s="87" t="s">
        <v>1285</v>
      </c>
      <c r="E822" s="100">
        <v>20</v>
      </c>
      <c r="F822" s="89" t="s">
        <v>24</v>
      </c>
      <c r="G822" s="90">
        <v>42948</v>
      </c>
      <c r="H822" s="101" t="s">
        <v>1286</v>
      </c>
      <c r="I822" s="92" t="s">
        <v>327</v>
      </c>
      <c r="J822" s="93">
        <v>0.5</v>
      </c>
      <c r="K822" s="93">
        <v>0.35</v>
      </c>
      <c r="L822" s="94">
        <v>375</v>
      </c>
      <c r="M822" s="95">
        <f t="shared" si="43"/>
        <v>442.5</v>
      </c>
      <c r="N822" s="104"/>
      <c r="O822" s="163">
        <v>547</v>
      </c>
      <c r="P822" s="129" t="s">
        <v>125</v>
      </c>
      <c r="Q822" s="97"/>
      <c r="R822" s="98"/>
      <c r="S822" s="36">
        <f t="shared" ref="S822:S860" si="46">M822*E822</f>
        <v>8850</v>
      </c>
      <c r="T822" s="37"/>
      <c r="U822" s="38">
        <f t="shared" si="45"/>
        <v>7500</v>
      </c>
      <c r="V822" s="39"/>
    </row>
    <row r="823" spans="1:22" x14ac:dyDescent="0.2">
      <c r="A823" s="84" t="s">
        <v>113</v>
      </c>
      <c r="B823" s="85">
        <v>3182</v>
      </c>
      <c r="C823" s="139" t="s">
        <v>321</v>
      </c>
      <c r="D823" s="87" t="s">
        <v>329</v>
      </c>
      <c r="E823" s="100">
        <v>20</v>
      </c>
      <c r="F823" s="89" t="s">
        <v>24</v>
      </c>
      <c r="G823" s="90">
        <v>42948</v>
      </c>
      <c r="H823" s="101" t="s">
        <v>1287</v>
      </c>
      <c r="I823" s="92" t="s">
        <v>330</v>
      </c>
      <c r="J823" s="93">
        <v>0.5</v>
      </c>
      <c r="K823" s="93">
        <v>0.23</v>
      </c>
      <c r="L823" s="241">
        <v>315</v>
      </c>
      <c r="M823" s="95">
        <f t="shared" si="43"/>
        <v>371.7</v>
      </c>
      <c r="N823" s="104"/>
      <c r="O823" s="163">
        <v>547</v>
      </c>
      <c r="P823" s="129" t="s">
        <v>125</v>
      </c>
      <c r="Q823" s="97"/>
      <c r="R823" s="98"/>
      <c r="S823" s="36">
        <f t="shared" si="46"/>
        <v>7434</v>
      </c>
      <c r="T823" s="37"/>
      <c r="U823" s="38">
        <f t="shared" si="45"/>
        <v>6300</v>
      </c>
      <c r="V823" s="39"/>
    </row>
    <row r="824" spans="1:22" x14ac:dyDescent="0.2">
      <c r="A824" s="84" t="s">
        <v>113</v>
      </c>
      <c r="B824" s="85">
        <v>3183</v>
      </c>
      <c r="C824" s="139" t="s">
        <v>321</v>
      </c>
      <c r="D824" s="87" t="s">
        <v>331</v>
      </c>
      <c r="E824" s="100">
        <v>20</v>
      </c>
      <c r="F824" s="89" t="s">
        <v>24</v>
      </c>
      <c r="G824" s="90">
        <v>42948</v>
      </c>
      <c r="H824" s="101" t="s">
        <v>1288</v>
      </c>
      <c r="I824" s="92" t="s">
        <v>332</v>
      </c>
      <c r="J824" s="93">
        <v>0.8</v>
      </c>
      <c r="K824" s="93">
        <v>0.2</v>
      </c>
      <c r="L824" s="241">
        <v>500</v>
      </c>
      <c r="M824" s="95">
        <f t="shared" si="43"/>
        <v>590</v>
      </c>
      <c r="N824" s="104"/>
      <c r="O824" s="163">
        <v>547</v>
      </c>
      <c r="P824" s="129" t="s">
        <v>125</v>
      </c>
      <c r="Q824" s="97"/>
      <c r="R824" s="98"/>
      <c r="S824" s="36">
        <f t="shared" si="46"/>
        <v>11800</v>
      </c>
      <c r="T824" s="37"/>
      <c r="U824" s="38">
        <f t="shared" si="45"/>
        <v>10000</v>
      </c>
      <c r="V824" s="39"/>
    </row>
    <row r="825" spans="1:22" x14ac:dyDescent="0.2">
      <c r="A825" s="84" t="s">
        <v>113</v>
      </c>
      <c r="B825" s="85">
        <v>3184</v>
      </c>
      <c r="C825" s="86" t="s">
        <v>321</v>
      </c>
      <c r="D825" s="87" t="s">
        <v>1610</v>
      </c>
      <c r="E825" s="88">
        <v>100</v>
      </c>
      <c r="F825" s="89" t="s">
        <v>24</v>
      </c>
      <c r="G825" s="90">
        <v>42948</v>
      </c>
      <c r="H825" s="101" t="s">
        <v>1611</v>
      </c>
      <c r="I825" s="92" t="s">
        <v>1612</v>
      </c>
      <c r="J825" s="93">
        <v>0.2</v>
      </c>
      <c r="K825" s="93">
        <v>3.2000000000000001E-2</v>
      </c>
      <c r="L825" s="241">
        <v>140</v>
      </c>
      <c r="M825" s="95">
        <f t="shared" si="43"/>
        <v>165.2</v>
      </c>
      <c r="N825" s="104"/>
      <c r="O825" s="163">
        <v>547</v>
      </c>
      <c r="P825" s="129" t="s">
        <v>125</v>
      </c>
      <c r="Q825" s="97"/>
      <c r="R825" s="98"/>
      <c r="S825" s="36">
        <f t="shared" si="46"/>
        <v>16520</v>
      </c>
      <c r="T825" s="37"/>
      <c r="U825" s="38">
        <f t="shared" si="45"/>
        <v>14000</v>
      </c>
      <c r="V825" s="39"/>
    </row>
    <row r="826" spans="1:22" x14ac:dyDescent="0.2">
      <c r="A826" s="84" t="s">
        <v>113</v>
      </c>
      <c r="B826" s="85">
        <v>3185</v>
      </c>
      <c r="C826" s="139" t="s">
        <v>321</v>
      </c>
      <c r="D826" s="87" t="s">
        <v>333</v>
      </c>
      <c r="E826" s="100">
        <v>70</v>
      </c>
      <c r="F826" s="89" t="s">
        <v>24</v>
      </c>
      <c r="G826" s="90">
        <v>42948</v>
      </c>
      <c r="H826" s="101" t="s">
        <v>1289</v>
      </c>
      <c r="I826" s="92" t="s">
        <v>323</v>
      </c>
      <c r="J826" s="93">
        <v>0.5</v>
      </c>
      <c r="K826" s="93">
        <v>0.1</v>
      </c>
      <c r="L826" s="241">
        <v>320</v>
      </c>
      <c r="M826" s="95">
        <f t="shared" si="43"/>
        <v>377.59999999999997</v>
      </c>
      <c r="N826" s="104"/>
      <c r="O826" s="163">
        <v>547</v>
      </c>
      <c r="P826" s="129" t="s">
        <v>125</v>
      </c>
      <c r="Q826" s="97"/>
      <c r="R826" s="98"/>
      <c r="S826" s="36">
        <f t="shared" si="46"/>
        <v>26431.999999999996</v>
      </c>
      <c r="T826" s="37"/>
      <c r="U826" s="38">
        <f t="shared" si="45"/>
        <v>22399.999999999996</v>
      </c>
      <c r="V826" s="39"/>
    </row>
    <row r="827" spans="1:22" x14ac:dyDescent="0.2">
      <c r="A827" s="84" t="s">
        <v>113</v>
      </c>
      <c r="B827" s="85">
        <v>3186</v>
      </c>
      <c r="C827" s="139" t="s">
        <v>321</v>
      </c>
      <c r="D827" s="87" t="s">
        <v>949</v>
      </c>
      <c r="E827" s="100">
        <v>20</v>
      </c>
      <c r="F827" s="89" t="s">
        <v>24</v>
      </c>
      <c r="G827" s="90">
        <v>42948</v>
      </c>
      <c r="H827" s="101" t="s">
        <v>1292</v>
      </c>
      <c r="I827" s="92" t="s">
        <v>339</v>
      </c>
      <c r="J827" s="93">
        <v>2.2000000000000002</v>
      </c>
      <c r="K827" s="93">
        <v>2.2000000000000002</v>
      </c>
      <c r="L827" s="105">
        <v>2150</v>
      </c>
      <c r="M827" s="95">
        <f t="shared" si="43"/>
        <v>2537</v>
      </c>
      <c r="N827" s="104"/>
      <c r="O827" s="163">
        <v>547</v>
      </c>
      <c r="P827" s="129" t="s">
        <v>125</v>
      </c>
      <c r="Q827" s="97"/>
      <c r="R827" s="98"/>
      <c r="S827" s="36">
        <f t="shared" si="46"/>
        <v>50740</v>
      </c>
      <c r="T827" s="37"/>
      <c r="U827" s="38">
        <f t="shared" si="45"/>
        <v>43000</v>
      </c>
      <c r="V827" s="39"/>
    </row>
    <row r="828" spans="1:22" x14ac:dyDescent="0.2">
      <c r="A828" s="84" t="s">
        <v>113</v>
      </c>
      <c r="B828" s="85">
        <v>3187</v>
      </c>
      <c r="C828" s="139" t="s">
        <v>321</v>
      </c>
      <c r="D828" s="87" t="s">
        <v>951</v>
      </c>
      <c r="E828" s="100">
        <v>20</v>
      </c>
      <c r="F828" s="89" t="s">
        <v>24</v>
      </c>
      <c r="G828" s="90">
        <v>42948</v>
      </c>
      <c r="H828" s="101" t="s">
        <v>1294</v>
      </c>
      <c r="I828" s="92" t="s">
        <v>327</v>
      </c>
      <c r="J828" s="93">
        <v>1.5</v>
      </c>
      <c r="K828" s="93">
        <v>0.8</v>
      </c>
      <c r="L828" s="241">
        <v>1225</v>
      </c>
      <c r="M828" s="95">
        <f t="shared" si="43"/>
        <v>1445.5</v>
      </c>
      <c r="N828" s="104"/>
      <c r="O828" s="163">
        <v>547</v>
      </c>
      <c r="P828" s="129" t="s">
        <v>125</v>
      </c>
      <c r="Q828" s="97"/>
      <c r="R828" s="98"/>
      <c r="S828" s="36">
        <f t="shared" si="46"/>
        <v>28910</v>
      </c>
      <c r="T828" s="37"/>
      <c r="U828" s="38">
        <f t="shared" si="45"/>
        <v>24500</v>
      </c>
      <c r="V828" s="39"/>
    </row>
    <row r="829" spans="1:22" x14ac:dyDescent="0.2">
      <c r="A829" s="84" t="s">
        <v>113</v>
      </c>
      <c r="B829" s="85">
        <v>3188</v>
      </c>
      <c r="C829" s="139" t="s">
        <v>321</v>
      </c>
      <c r="D829" s="113" t="s">
        <v>950</v>
      </c>
      <c r="E829" s="100">
        <v>20</v>
      </c>
      <c r="F829" s="89" t="s">
        <v>24</v>
      </c>
      <c r="G829" s="90">
        <v>42948</v>
      </c>
      <c r="H829" s="101" t="s">
        <v>1295</v>
      </c>
      <c r="I829" s="92" t="s">
        <v>327</v>
      </c>
      <c r="J829" s="93">
        <v>0.15</v>
      </c>
      <c r="K829" s="93">
        <v>0.36</v>
      </c>
      <c r="L829" s="94">
        <v>220</v>
      </c>
      <c r="M829" s="95">
        <f t="shared" si="43"/>
        <v>259.59999999999997</v>
      </c>
      <c r="N829" s="104"/>
      <c r="O829" s="163">
        <v>547</v>
      </c>
      <c r="P829" s="129" t="s">
        <v>125</v>
      </c>
      <c r="Q829" s="97"/>
      <c r="R829" s="98"/>
      <c r="S829" s="36">
        <f t="shared" si="46"/>
        <v>5191.9999999999991</v>
      </c>
      <c r="T829" s="37"/>
      <c r="U829" s="38">
        <f t="shared" si="45"/>
        <v>4399.9999999999991</v>
      </c>
      <c r="V829" s="39"/>
    </row>
    <row r="830" spans="1:22" x14ac:dyDescent="0.2">
      <c r="A830" s="84" t="s">
        <v>113</v>
      </c>
      <c r="B830" s="85">
        <v>3189</v>
      </c>
      <c r="C830" s="139" t="s">
        <v>321</v>
      </c>
      <c r="D830" s="87" t="s">
        <v>1296</v>
      </c>
      <c r="E830" s="100">
        <v>20</v>
      </c>
      <c r="F830" s="89" t="s">
        <v>24</v>
      </c>
      <c r="G830" s="90">
        <v>42948</v>
      </c>
      <c r="H830" s="101" t="s">
        <v>1297</v>
      </c>
      <c r="I830" s="92" t="s">
        <v>327</v>
      </c>
      <c r="J830" s="93">
        <v>0.5</v>
      </c>
      <c r="K830" s="93">
        <v>0.23</v>
      </c>
      <c r="L830" s="241">
        <v>315</v>
      </c>
      <c r="M830" s="95">
        <f t="shared" si="43"/>
        <v>371.7</v>
      </c>
      <c r="N830" s="104"/>
      <c r="O830" s="163">
        <v>547</v>
      </c>
      <c r="P830" s="129" t="s">
        <v>125</v>
      </c>
      <c r="Q830" s="97"/>
      <c r="R830" s="98"/>
      <c r="S830" s="36">
        <f t="shared" si="46"/>
        <v>7434</v>
      </c>
      <c r="T830" s="37"/>
      <c r="U830" s="38">
        <f t="shared" si="45"/>
        <v>6300</v>
      </c>
      <c r="V830" s="39"/>
    </row>
    <row r="831" spans="1:22" x14ac:dyDescent="0.2">
      <c r="A831" s="84" t="s">
        <v>113</v>
      </c>
      <c r="B831" s="85">
        <v>3190</v>
      </c>
      <c r="C831" s="139" t="s">
        <v>321</v>
      </c>
      <c r="D831" s="87" t="s">
        <v>948</v>
      </c>
      <c r="E831" s="100">
        <v>20</v>
      </c>
      <c r="F831" s="89" t="s">
        <v>24</v>
      </c>
      <c r="G831" s="90">
        <v>42948</v>
      </c>
      <c r="H831" s="101" t="s">
        <v>1298</v>
      </c>
      <c r="I831" s="92" t="s">
        <v>339</v>
      </c>
      <c r="J831" s="93">
        <v>1.8</v>
      </c>
      <c r="K831" s="93">
        <v>3.4</v>
      </c>
      <c r="L831" s="105">
        <v>2290</v>
      </c>
      <c r="M831" s="95">
        <f t="shared" si="43"/>
        <v>2702.2</v>
      </c>
      <c r="N831" s="104"/>
      <c r="O831" s="163">
        <v>547</v>
      </c>
      <c r="P831" s="129" t="s">
        <v>125</v>
      </c>
      <c r="Q831" s="97"/>
      <c r="R831" s="98"/>
      <c r="S831" s="36">
        <f t="shared" si="46"/>
        <v>54044</v>
      </c>
      <c r="T831" s="37"/>
      <c r="U831" s="38">
        <f t="shared" si="45"/>
        <v>45800</v>
      </c>
      <c r="V831" s="39"/>
    </row>
    <row r="832" spans="1:22" x14ac:dyDescent="0.2">
      <c r="A832" s="84" t="s">
        <v>113</v>
      </c>
      <c r="B832" s="85">
        <v>3191</v>
      </c>
      <c r="C832" s="86" t="s">
        <v>321</v>
      </c>
      <c r="D832" s="87" t="s">
        <v>1066</v>
      </c>
      <c r="E832" s="100">
        <v>20</v>
      </c>
      <c r="F832" s="89" t="s">
        <v>24</v>
      </c>
      <c r="G832" s="90">
        <v>42948</v>
      </c>
      <c r="H832" s="101" t="s">
        <v>1613</v>
      </c>
      <c r="I832" s="92" t="s">
        <v>332</v>
      </c>
      <c r="J832" s="102">
        <v>1.2</v>
      </c>
      <c r="K832" s="102">
        <v>0.5</v>
      </c>
      <c r="L832" s="115">
        <v>870</v>
      </c>
      <c r="M832" s="95">
        <f t="shared" si="43"/>
        <v>1026.5999999999999</v>
      </c>
      <c r="N832" s="104"/>
      <c r="O832" s="163">
        <v>547</v>
      </c>
      <c r="P832" s="129" t="s">
        <v>125</v>
      </c>
      <c r="Q832" s="97"/>
      <c r="R832" s="98"/>
      <c r="S832" s="36">
        <f t="shared" si="46"/>
        <v>20532</v>
      </c>
      <c r="T832" s="37"/>
      <c r="U832" s="38">
        <f t="shared" si="45"/>
        <v>17400</v>
      </c>
      <c r="V832" s="39"/>
    </row>
    <row r="833" spans="1:22" x14ac:dyDescent="0.2">
      <c r="A833" s="84" t="s">
        <v>113</v>
      </c>
      <c r="B833" s="85">
        <v>3192</v>
      </c>
      <c r="C833" s="86" t="s">
        <v>321</v>
      </c>
      <c r="D833" s="87" t="s">
        <v>334</v>
      </c>
      <c r="E833" s="100">
        <v>20</v>
      </c>
      <c r="F833" s="89" t="s">
        <v>24</v>
      </c>
      <c r="G833" s="90">
        <v>42948</v>
      </c>
      <c r="H833" s="101" t="s">
        <v>1614</v>
      </c>
      <c r="I833" s="92" t="s">
        <v>332</v>
      </c>
      <c r="J833" s="102">
        <v>0.3</v>
      </c>
      <c r="K833" s="102">
        <v>0.32</v>
      </c>
      <c r="L833" s="115">
        <v>300</v>
      </c>
      <c r="M833" s="95">
        <f t="shared" si="43"/>
        <v>354</v>
      </c>
      <c r="N833" s="70"/>
      <c r="O833" s="163">
        <v>547</v>
      </c>
      <c r="P833" s="129" t="s">
        <v>125</v>
      </c>
      <c r="Q833" s="97"/>
      <c r="R833" s="98"/>
      <c r="S833" s="36">
        <f t="shared" si="46"/>
        <v>7080</v>
      </c>
      <c r="T833" s="37"/>
      <c r="U833" s="38">
        <f t="shared" si="45"/>
        <v>6000</v>
      </c>
      <c r="V833" s="39"/>
    </row>
    <row r="834" spans="1:22" x14ac:dyDescent="0.2">
      <c r="A834" s="84" t="s">
        <v>113</v>
      </c>
      <c r="B834" s="85">
        <v>3193</v>
      </c>
      <c r="C834" s="86" t="s">
        <v>321</v>
      </c>
      <c r="D834" s="87" t="s">
        <v>335</v>
      </c>
      <c r="E834" s="100">
        <v>20</v>
      </c>
      <c r="F834" s="89" t="s">
        <v>24</v>
      </c>
      <c r="G834" s="90">
        <v>42948</v>
      </c>
      <c r="H834" s="101" t="s">
        <v>1615</v>
      </c>
      <c r="I834" s="92" t="s">
        <v>332</v>
      </c>
      <c r="J834" s="102">
        <v>0.32</v>
      </c>
      <c r="K834" s="102">
        <v>0.5</v>
      </c>
      <c r="L834" s="115">
        <v>360</v>
      </c>
      <c r="M834" s="95">
        <f t="shared" si="43"/>
        <v>424.79999999999995</v>
      </c>
      <c r="N834" s="104"/>
      <c r="O834" s="163">
        <v>547</v>
      </c>
      <c r="P834" s="129" t="s">
        <v>125</v>
      </c>
      <c r="Q834" s="97"/>
      <c r="R834" s="98"/>
      <c r="S834" s="36">
        <f t="shared" si="46"/>
        <v>8496</v>
      </c>
      <c r="T834" s="37"/>
      <c r="U834" s="38">
        <f t="shared" si="45"/>
        <v>7200</v>
      </c>
      <c r="V834" s="39"/>
    </row>
    <row r="835" spans="1:22" x14ac:dyDescent="0.2">
      <c r="A835" s="84" t="s">
        <v>113</v>
      </c>
      <c r="B835" s="85">
        <v>3194</v>
      </c>
      <c r="C835" s="86" t="s">
        <v>321</v>
      </c>
      <c r="D835" s="87" t="s">
        <v>336</v>
      </c>
      <c r="E835" s="100">
        <v>20</v>
      </c>
      <c r="F835" s="89" t="s">
        <v>24</v>
      </c>
      <c r="G835" s="90">
        <v>42948</v>
      </c>
      <c r="H835" s="101" t="s">
        <v>1616</v>
      </c>
      <c r="I835" s="92" t="s">
        <v>323</v>
      </c>
      <c r="J835" s="93">
        <v>0.3</v>
      </c>
      <c r="K835" s="93">
        <v>2.6</v>
      </c>
      <c r="L835" s="105">
        <v>1220</v>
      </c>
      <c r="M835" s="95">
        <f t="shared" si="43"/>
        <v>1439.6</v>
      </c>
      <c r="N835" s="104"/>
      <c r="O835" s="163">
        <v>547</v>
      </c>
      <c r="P835" s="129" t="s">
        <v>125</v>
      </c>
      <c r="Q835" s="97"/>
      <c r="R835" s="98"/>
      <c r="S835" s="36">
        <f t="shared" si="46"/>
        <v>28792</v>
      </c>
      <c r="T835" s="37"/>
      <c r="U835" s="38">
        <f t="shared" si="45"/>
        <v>24400</v>
      </c>
      <c r="V835" s="39"/>
    </row>
    <row r="836" spans="1:22" x14ac:dyDescent="0.2">
      <c r="A836" s="84" t="s">
        <v>113</v>
      </c>
      <c r="B836" s="85">
        <v>3195</v>
      </c>
      <c r="C836" s="139" t="s">
        <v>321</v>
      </c>
      <c r="D836" s="87" t="s">
        <v>1299</v>
      </c>
      <c r="E836" s="100">
        <v>10</v>
      </c>
      <c r="F836" s="89" t="s">
        <v>24</v>
      </c>
      <c r="G836" s="90">
        <v>42948</v>
      </c>
      <c r="H836" s="101" t="s">
        <v>1300</v>
      </c>
      <c r="I836" s="92" t="s">
        <v>323</v>
      </c>
      <c r="J836" s="102">
        <v>3.2</v>
      </c>
      <c r="K836" s="102">
        <v>0.55000000000000004</v>
      </c>
      <c r="L836" s="244">
        <v>2230</v>
      </c>
      <c r="M836" s="95">
        <f t="shared" si="43"/>
        <v>2631.3999999999996</v>
      </c>
      <c r="N836" s="104"/>
      <c r="O836" s="163">
        <v>547</v>
      </c>
      <c r="P836" s="129" t="s">
        <v>125</v>
      </c>
      <c r="Q836" s="97"/>
      <c r="R836" s="98"/>
      <c r="S836" s="36">
        <f t="shared" si="46"/>
        <v>26313.999999999996</v>
      </c>
      <c r="T836" s="37"/>
      <c r="U836" s="38">
        <f t="shared" si="45"/>
        <v>22299.999999999996</v>
      </c>
      <c r="V836" s="39"/>
    </row>
    <row r="837" spans="1:22" x14ac:dyDescent="0.2">
      <c r="A837" s="84" t="s">
        <v>113</v>
      </c>
      <c r="B837" s="85">
        <v>3196</v>
      </c>
      <c r="C837" s="139" t="s">
        <v>321</v>
      </c>
      <c r="D837" s="113" t="s">
        <v>338</v>
      </c>
      <c r="E837" s="100">
        <v>10</v>
      </c>
      <c r="F837" s="89" t="s">
        <v>24</v>
      </c>
      <c r="G837" s="90">
        <v>42948</v>
      </c>
      <c r="H837" s="101" t="s">
        <v>1301</v>
      </c>
      <c r="I837" s="92" t="s">
        <v>339</v>
      </c>
      <c r="J837" s="102">
        <v>3</v>
      </c>
      <c r="K837" s="102">
        <v>2.5</v>
      </c>
      <c r="L837" s="244">
        <v>2750</v>
      </c>
      <c r="M837" s="95">
        <f t="shared" si="43"/>
        <v>3245</v>
      </c>
      <c r="N837" s="104"/>
      <c r="O837" s="163">
        <v>547</v>
      </c>
      <c r="P837" s="129" t="s">
        <v>125</v>
      </c>
      <c r="Q837" s="97"/>
      <c r="R837" s="98"/>
      <c r="S837" s="36">
        <f t="shared" si="46"/>
        <v>32450</v>
      </c>
      <c r="T837" s="37"/>
      <c r="U837" s="38">
        <f t="shared" si="45"/>
        <v>27500</v>
      </c>
      <c r="V837" s="39"/>
    </row>
    <row r="838" spans="1:22" x14ac:dyDescent="0.2">
      <c r="A838" s="84" t="s">
        <v>113</v>
      </c>
      <c r="B838" s="85">
        <v>3197</v>
      </c>
      <c r="C838" s="139" t="s">
        <v>321</v>
      </c>
      <c r="D838" s="87" t="s">
        <v>340</v>
      </c>
      <c r="E838" s="100">
        <v>10</v>
      </c>
      <c r="F838" s="89" t="s">
        <v>24</v>
      </c>
      <c r="G838" s="90">
        <v>42948</v>
      </c>
      <c r="H838" s="101" t="s">
        <v>1302</v>
      </c>
      <c r="I838" s="92" t="s">
        <v>341</v>
      </c>
      <c r="J838" s="102">
        <v>2</v>
      </c>
      <c r="K838" s="102">
        <v>0.4</v>
      </c>
      <c r="L838" s="106">
        <v>1565</v>
      </c>
      <c r="M838" s="95">
        <f t="shared" si="43"/>
        <v>1846.6999999999998</v>
      </c>
      <c r="N838" s="104"/>
      <c r="O838" s="163">
        <v>547</v>
      </c>
      <c r="P838" s="129" t="s">
        <v>125</v>
      </c>
      <c r="Q838" s="97"/>
      <c r="R838" s="98"/>
      <c r="S838" s="36">
        <f t="shared" si="46"/>
        <v>18467</v>
      </c>
      <c r="T838" s="37"/>
      <c r="U838" s="38">
        <f t="shared" si="45"/>
        <v>15650</v>
      </c>
      <c r="V838" s="39"/>
    </row>
    <row r="839" spans="1:22" x14ac:dyDescent="0.2">
      <c r="A839" s="84" t="s">
        <v>113</v>
      </c>
      <c r="B839" s="85">
        <v>3198</v>
      </c>
      <c r="C839" s="139" t="s">
        <v>321</v>
      </c>
      <c r="D839" s="87" t="s">
        <v>1303</v>
      </c>
      <c r="E839" s="100">
        <v>10</v>
      </c>
      <c r="F839" s="89" t="s">
        <v>24</v>
      </c>
      <c r="G839" s="90">
        <v>42948</v>
      </c>
      <c r="H839" s="101" t="s">
        <v>1304</v>
      </c>
      <c r="I839" s="92" t="s">
        <v>341</v>
      </c>
      <c r="J839" s="102">
        <v>1.8</v>
      </c>
      <c r="K839" s="102">
        <v>0.2</v>
      </c>
      <c r="L839" s="244">
        <v>1350</v>
      </c>
      <c r="M839" s="95">
        <f t="shared" ref="M839:M871" si="47">L839*1.18</f>
        <v>1593</v>
      </c>
      <c r="N839" s="104"/>
      <c r="O839" s="163">
        <v>547</v>
      </c>
      <c r="P839" s="129" t="s">
        <v>125</v>
      </c>
      <c r="Q839" s="97"/>
      <c r="R839" s="98"/>
      <c r="S839" s="36">
        <f t="shared" si="46"/>
        <v>15930</v>
      </c>
      <c r="T839" s="37"/>
      <c r="U839" s="38">
        <f t="shared" si="45"/>
        <v>13500</v>
      </c>
      <c r="V839" s="39"/>
    </row>
    <row r="840" spans="1:22" x14ac:dyDescent="0.2">
      <c r="A840" s="84" t="s">
        <v>113</v>
      </c>
      <c r="B840" s="85">
        <v>3199</v>
      </c>
      <c r="C840" s="139" t="s">
        <v>1617</v>
      </c>
      <c r="D840" s="87" t="s">
        <v>1618</v>
      </c>
      <c r="E840" s="100">
        <v>1</v>
      </c>
      <c r="F840" s="89" t="s">
        <v>24</v>
      </c>
      <c r="G840" s="90">
        <v>42949</v>
      </c>
      <c r="H840" s="101" t="s">
        <v>120</v>
      </c>
      <c r="I840" s="116"/>
      <c r="J840" s="93"/>
      <c r="K840" s="93"/>
      <c r="L840" s="241"/>
      <c r="M840" s="95">
        <f t="shared" si="47"/>
        <v>0</v>
      </c>
      <c r="N840" s="128"/>
      <c r="O840" s="102"/>
      <c r="P840" s="118" t="s">
        <v>125</v>
      </c>
      <c r="Q840" s="97"/>
      <c r="R840" s="98"/>
      <c r="S840" s="36">
        <f t="shared" si="46"/>
        <v>0</v>
      </c>
      <c r="T840" s="37"/>
      <c r="U840" s="38">
        <f t="shared" si="45"/>
        <v>0</v>
      </c>
      <c r="V840" s="39"/>
    </row>
    <row r="841" spans="1:22" x14ac:dyDescent="0.2">
      <c r="A841" s="84" t="s">
        <v>113</v>
      </c>
      <c r="B841" s="85">
        <v>3200</v>
      </c>
      <c r="C841" s="139" t="s">
        <v>1617</v>
      </c>
      <c r="D841" s="87" t="s">
        <v>1619</v>
      </c>
      <c r="E841" s="100">
        <v>1</v>
      </c>
      <c r="F841" s="89" t="s">
        <v>24</v>
      </c>
      <c r="G841" s="90">
        <v>42949</v>
      </c>
      <c r="H841" s="101" t="s">
        <v>120</v>
      </c>
      <c r="I841" s="116"/>
      <c r="J841" s="93"/>
      <c r="K841" s="93"/>
      <c r="L841" s="241"/>
      <c r="M841" s="95">
        <f t="shared" si="47"/>
        <v>0</v>
      </c>
      <c r="N841" s="128"/>
      <c r="O841" s="102"/>
      <c r="P841" s="118" t="s">
        <v>125</v>
      </c>
      <c r="Q841" s="97"/>
      <c r="R841" s="98"/>
      <c r="S841" s="36">
        <f t="shared" si="46"/>
        <v>0</v>
      </c>
      <c r="T841" s="37"/>
      <c r="U841" s="38">
        <f t="shared" si="45"/>
        <v>0</v>
      </c>
      <c r="V841" s="39"/>
    </row>
    <row r="842" spans="1:22" x14ac:dyDescent="0.2">
      <c r="A842" s="84" t="s">
        <v>113</v>
      </c>
      <c r="B842" s="85">
        <v>3201</v>
      </c>
      <c r="C842" s="139" t="s">
        <v>1617</v>
      </c>
      <c r="D842" s="87" t="s">
        <v>1620</v>
      </c>
      <c r="E842" s="100">
        <v>1</v>
      </c>
      <c r="F842" s="89" t="s">
        <v>24</v>
      </c>
      <c r="G842" s="90">
        <v>42949</v>
      </c>
      <c r="H842" s="101" t="s">
        <v>120</v>
      </c>
      <c r="I842" s="116"/>
      <c r="J842" s="93"/>
      <c r="K842" s="93"/>
      <c r="L842" s="241"/>
      <c r="M842" s="95">
        <f t="shared" si="47"/>
        <v>0</v>
      </c>
      <c r="N842" s="128"/>
      <c r="O842" s="102"/>
      <c r="P842" s="118" t="s">
        <v>125</v>
      </c>
      <c r="Q842" s="97"/>
      <c r="R842" s="98"/>
      <c r="S842" s="36">
        <f t="shared" si="46"/>
        <v>0</v>
      </c>
      <c r="T842" s="37"/>
      <c r="U842" s="38">
        <f t="shared" si="45"/>
        <v>0</v>
      </c>
      <c r="V842" s="39"/>
    </row>
    <row r="843" spans="1:22" x14ac:dyDescent="0.2">
      <c r="A843" s="84" t="s">
        <v>113</v>
      </c>
      <c r="B843" s="85">
        <v>3202</v>
      </c>
      <c r="C843" s="139" t="s">
        <v>1617</v>
      </c>
      <c r="D843" s="87" t="s">
        <v>1621</v>
      </c>
      <c r="E843" s="100">
        <v>1</v>
      </c>
      <c r="F843" s="89" t="s">
        <v>24</v>
      </c>
      <c r="G843" s="90">
        <v>42949</v>
      </c>
      <c r="H843" s="101" t="s">
        <v>120</v>
      </c>
      <c r="I843" s="116"/>
      <c r="J843" s="93"/>
      <c r="K843" s="93"/>
      <c r="L843" s="241"/>
      <c r="M843" s="95">
        <f t="shared" si="47"/>
        <v>0</v>
      </c>
      <c r="N843" s="128"/>
      <c r="O843" s="102"/>
      <c r="P843" s="118" t="s">
        <v>125</v>
      </c>
      <c r="Q843" s="97"/>
      <c r="R843" s="98"/>
      <c r="S843" s="36">
        <f t="shared" si="46"/>
        <v>0</v>
      </c>
      <c r="T843" s="37"/>
      <c r="U843" s="38">
        <f t="shared" si="45"/>
        <v>0</v>
      </c>
      <c r="V843" s="39"/>
    </row>
    <row r="844" spans="1:22" x14ac:dyDescent="0.2">
      <c r="A844" s="84" t="s">
        <v>113</v>
      </c>
      <c r="B844" s="85">
        <v>3203</v>
      </c>
      <c r="C844" s="139" t="s">
        <v>1617</v>
      </c>
      <c r="D844" s="87" t="s">
        <v>1622</v>
      </c>
      <c r="E844" s="100">
        <v>1</v>
      </c>
      <c r="F844" s="89" t="s">
        <v>24</v>
      </c>
      <c r="G844" s="90">
        <v>42949</v>
      </c>
      <c r="H844" s="101" t="s">
        <v>120</v>
      </c>
      <c r="I844" s="116"/>
      <c r="J844" s="93"/>
      <c r="K844" s="93"/>
      <c r="L844" s="241"/>
      <c r="M844" s="95">
        <f t="shared" si="47"/>
        <v>0</v>
      </c>
      <c r="N844" s="128"/>
      <c r="O844" s="102"/>
      <c r="P844" s="118" t="s">
        <v>125</v>
      </c>
      <c r="Q844" s="97"/>
      <c r="R844" s="98"/>
      <c r="S844" s="36">
        <f t="shared" si="46"/>
        <v>0</v>
      </c>
      <c r="T844" s="37"/>
      <c r="U844" s="38">
        <f t="shared" si="45"/>
        <v>0</v>
      </c>
      <c r="V844" s="39"/>
    </row>
    <row r="845" spans="1:22" x14ac:dyDescent="0.2">
      <c r="A845" s="84" t="s">
        <v>113</v>
      </c>
      <c r="B845" s="85">
        <v>3204</v>
      </c>
      <c r="C845" s="139" t="s">
        <v>1617</v>
      </c>
      <c r="D845" s="87" t="s">
        <v>1623</v>
      </c>
      <c r="E845" s="100">
        <v>1</v>
      </c>
      <c r="F845" s="89" t="s">
        <v>145</v>
      </c>
      <c r="G845" s="90">
        <v>42949</v>
      </c>
      <c r="H845" s="101" t="s">
        <v>120</v>
      </c>
      <c r="I845" s="116"/>
      <c r="J845" s="93"/>
      <c r="K845" s="93"/>
      <c r="L845" s="241"/>
      <c r="M845" s="95">
        <f t="shared" si="47"/>
        <v>0</v>
      </c>
      <c r="N845" s="128"/>
      <c r="O845" s="102"/>
      <c r="P845" s="118" t="s">
        <v>125</v>
      </c>
      <c r="Q845" s="97"/>
      <c r="R845" s="98"/>
      <c r="S845" s="36">
        <f t="shared" si="46"/>
        <v>0</v>
      </c>
      <c r="T845" s="37"/>
      <c r="U845" s="38">
        <f t="shared" si="45"/>
        <v>0</v>
      </c>
      <c r="V845" s="39"/>
    </row>
    <row r="846" spans="1:22" x14ac:dyDescent="0.2">
      <c r="A846" s="84" t="s">
        <v>113</v>
      </c>
      <c r="B846" s="85">
        <v>3205</v>
      </c>
      <c r="C846" s="139" t="s">
        <v>147</v>
      </c>
      <c r="D846" s="87" t="s">
        <v>1624</v>
      </c>
      <c r="E846" s="100">
        <v>1</v>
      </c>
      <c r="F846" s="89" t="s">
        <v>24</v>
      </c>
      <c r="G846" s="90">
        <v>42949</v>
      </c>
      <c r="H846" s="101"/>
      <c r="I846" s="116"/>
      <c r="J846" s="93">
        <v>12</v>
      </c>
      <c r="K846" s="93"/>
      <c r="L846" s="241">
        <v>7600</v>
      </c>
      <c r="M846" s="95">
        <f t="shared" si="47"/>
        <v>8968</v>
      </c>
      <c r="N846" s="128" t="s">
        <v>121</v>
      </c>
      <c r="O846" s="96">
        <v>588</v>
      </c>
      <c r="P846" s="83" t="s">
        <v>26</v>
      </c>
      <c r="Q846" s="97" t="s">
        <v>1625</v>
      </c>
      <c r="R846" s="98" t="s">
        <v>1443</v>
      </c>
      <c r="S846" s="36">
        <f t="shared" si="46"/>
        <v>8968</v>
      </c>
      <c r="T846" s="37"/>
      <c r="U846" s="38">
        <f t="shared" si="45"/>
        <v>7600</v>
      </c>
      <c r="V846" s="39"/>
    </row>
    <row r="847" spans="1:22" x14ac:dyDescent="0.2">
      <c r="A847" s="84" t="s">
        <v>113</v>
      </c>
      <c r="B847" s="85">
        <v>3206</v>
      </c>
      <c r="C847" s="139" t="s">
        <v>147</v>
      </c>
      <c r="D847" s="87" t="s">
        <v>1010</v>
      </c>
      <c r="E847" s="100">
        <v>1</v>
      </c>
      <c r="F847" s="89" t="s">
        <v>378</v>
      </c>
      <c r="G847" s="90">
        <v>42949</v>
      </c>
      <c r="H847" s="185"/>
      <c r="I847" s="116"/>
      <c r="J847" s="93">
        <v>3.5</v>
      </c>
      <c r="K847" s="93"/>
      <c r="L847" s="241">
        <v>2250</v>
      </c>
      <c r="M847" s="95">
        <f>L847*1.18</f>
        <v>2655</v>
      </c>
      <c r="N847" s="128" t="s">
        <v>121</v>
      </c>
      <c r="O847" s="96">
        <v>588</v>
      </c>
      <c r="P847" s="83" t="s">
        <v>26</v>
      </c>
      <c r="Q847" s="97" t="s">
        <v>894</v>
      </c>
      <c r="R847" s="98"/>
      <c r="S847" s="36">
        <f t="shared" si="46"/>
        <v>2655</v>
      </c>
      <c r="T847" s="37"/>
      <c r="U847" s="38">
        <f t="shared" si="45"/>
        <v>2250</v>
      </c>
      <c r="V847" s="39"/>
    </row>
    <row r="848" spans="1:22" x14ac:dyDescent="0.2">
      <c r="A848" s="84" t="s">
        <v>113</v>
      </c>
      <c r="B848" s="85">
        <v>3207</v>
      </c>
      <c r="C848" s="139" t="s">
        <v>147</v>
      </c>
      <c r="D848" s="87" t="s">
        <v>524</v>
      </c>
      <c r="E848" s="100">
        <v>3</v>
      </c>
      <c r="F848" s="89" t="s">
        <v>378</v>
      </c>
      <c r="G848" s="90">
        <v>42949</v>
      </c>
      <c r="H848" s="101"/>
      <c r="I848" s="116"/>
      <c r="J848" s="93">
        <v>2</v>
      </c>
      <c r="K848" s="93"/>
      <c r="L848" s="241">
        <v>1300</v>
      </c>
      <c r="M848" s="95">
        <f t="shared" si="47"/>
        <v>1534</v>
      </c>
      <c r="N848" s="128" t="s">
        <v>121</v>
      </c>
      <c r="O848" s="96">
        <v>588</v>
      </c>
      <c r="P848" s="83" t="s">
        <v>26</v>
      </c>
      <c r="Q848" s="97" t="s">
        <v>894</v>
      </c>
      <c r="R848" s="98"/>
      <c r="S848" s="36">
        <f t="shared" si="46"/>
        <v>4602</v>
      </c>
      <c r="T848" s="37"/>
      <c r="U848" s="38">
        <f t="shared" si="45"/>
        <v>3900</v>
      </c>
      <c r="V848" s="39"/>
    </row>
    <row r="849" spans="1:22" ht="12" customHeight="1" x14ac:dyDescent="0.2">
      <c r="A849" s="84" t="s">
        <v>113</v>
      </c>
      <c r="B849" s="85">
        <v>3208</v>
      </c>
      <c r="C849" s="139" t="s">
        <v>147</v>
      </c>
      <c r="D849" s="87" t="s">
        <v>1626</v>
      </c>
      <c r="E849" s="100">
        <v>1</v>
      </c>
      <c r="F849" s="89" t="s">
        <v>378</v>
      </c>
      <c r="G849" s="90">
        <v>42949</v>
      </c>
      <c r="H849" s="101"/>
      <c r="I849" s="116"/>
      <c r="J849" s="93">
        <v>2.5</v>
      </c>
      <c r="K849" s="93"/>
      <c r="L849" s="241">
        <v>1600</v>
      </c>
      <c r="M849" s="95">
        <f t="shared" si="47"/>
        <v>1888</v>
      </c>
      <c r="N849" s="128" t="s">
        <v>121</v>
      </c>
      <c r="O849" s="96">
        <v>588</v>
      </c>
      <c r="P849" s="83" t="s">
        <v>26</v>
      </c>
      <c r="Q849" s="97" t="s">
        <v>894</v>
      </c>
      <c r="R849" s="98"/>
      <c r="S849" s="36">
        <f t="shared" si="46"/>
        <v>1888</v>
      </c>
      <c r="T849" s="37"/>
      <c r="U849" s="38">
        <f t="shared" si="45"/>
        <v>1600</v>
      </c>
      <c r="V849" s="39"/>
    </row>
    <row r="850" spans="1:22" x14ac:dyDescent="0.2">
      <c r="A850" s="84" t="s">
        <v>113</v>
      </c>
      <c r="B850" s="85">
        <v>3209</v>
      </c>
      <c r="C850" s="139" t="s">
        <v>147</v>
      </c>
      <c r="D850" s="87" t="s">
        <v>1627</v>
      </c>
      <c r="E850" s="100">
        <v>1</v>
      </c>
      <c r="F850" s="89" t="s">
        <v>24</v>
      </c>
      <c r="G850" s="90">
        <v>42949</v>
      </c>
      <c r="H850" s="101" t="s">
        <v>120</v>
      </c>
      <c r="I850" s="92" t="s">
        <v>1628</v>
      </c>
      <c r="J850" s="93">
        <v>16</v>
      </c>
      <c r="K850" s="93">
        <v>14</v>
      </c>
      <c r="L850" s="241">
        <v>10900</v>
      </c>
      <c r="M850" s="95">
        <f t="shared" si="47"/>
        <v>12862</v>
      </c>
      <c r="N850" s="70"/>
      <c r="O850" s="96">
        <v>793</v>
      </c>
      <c r="P850" s="83" t="s">
        <v>26</v>
      </c>
      <c r="Q850" s="97" t="s">
        <v>918</v>
      </c>
      <c r="R850" s="98"/>
      <c r="S850" s="36">
        <f t="shared" si="46"/>
        <v>12862</v>
      </c>
      <c r="T850" s="37"/>
      <c r="U850" s="38">
        <f t="shared" si="45"/>
        <v>10900</v>
      </c>
      <c r="V850" s="39"/>
    </row>
    <row r="851" spans="1:22" x14ac:dyDescent="0.2">
      <c r="A851" s="84" t="s">
        <v>113</v>
      </c>
      <c r="B851" s="85">
        <v>3210</v>
      </c>
      <c r="C851" s="139" t="s">
        <v>147</v>
      </c>
      <c r="D851" s="87" t="s">
        <v>1629</v>
      </c>
      <c r="E851" s="100">
        <v>1</v>
      </c>
      <c r="F851" s="89" t="s">
        <v>24</v>
      </c>
      <c r="G851" s="90">
        <v>42949</v>
      </c>
      <c r="H851" s="101" t="s">
        <v>120</v>
      </c>
      <c r="I851" s="92" t="s">
        <v>1628</v>
      </c>
      <c r="J851" s="93">
        <v>16</v>
      </c>
      <c r="K851" s="93">
        <v>14</v>
      </c>
      <c r="L851" s="241">
        <v>10900</v>
      </c>
      <c r="M851" s="95">
        <f t="shared" si="47"/>
        <v>12862</v>
      </c>
      <c r="N851" s="70"/>
      <c r="O851" s="96">
        <v>793</v>
      </c>
      <c r="P851" s="83" t="s">
        <v>26</v>
      </c>
      <c r="Q851" s="97" t="s">
        <v>918</v>
      </c>
      <c r="R851" s="98"/>
      <c r="S851" s="36">
        <f t="shared" si="46"/>
        <v>12862</v>
      </c>
      <c r="T851" s="37"/>
      <c r="U851" s="38">
        <f t="shared" si="45"/>
        <v>10900</v>
      </c>
      <c r="V851" s="39"/>
    </row>
    <row r="852" spans="1:22" x14ac:dyDescent="0.2">
      <c r="A852" s="84" t="s">
        <v>113</v>
      </c>
      <c r="B852" s="85">
        <v>3211</v>
      </c>
      <c r="C852" s="86" t="s">
        <v>188</v>
      </c>
      <c r="D852" s="86" t="s">
        <v>1630</v>
      </c>
      <c r="E852" s="117">
        <v>2</v>
      </c>
      <c r="F852" s="89" t="s">
        <v>24</v>
      </c>
      <c r="G852" s="90">
        <v>42950</v>
      </c>
      <c r="H852" s="101" t="s">
        <v>120</v>
      </c>
      <c r="I852" s="92" t="s">
        <v>1631</v>
      </c>
      <c r="J852" s="102">
        <v>3.5</v>
      </c>
      <c r="K852" s="102">
        <v>1</v>
      </c>
      <c r="L852" s="244">
        <v>2430</v>
      </c>
      <c r="M852" s="95">
        <f t="shared" si="47"/>
        <v>2867.3999999999996</v>
      </c>
      <c r="N852" s="70"/>
      <c r="O852" s="96">
        <v>549</v>
      </c>
      <c r="P852" s="83" t="s">
        <v>26</v>
      </c>
      <c r="Q852" s="97" t="s">
        <v>894</v>
      </c>
      <c r="R852" s="98"/>
      <c r="S852" s="36">
        <f t="shared" si="46"/>
        <v>5734.7999999999993</v>
      </c>
      <c r="T852" s="37"/>
      <c r="U852" s="38">
        <f t="shared" si="45"/>
        <v>4860</v>
      </c>
      <c r="V852" s="39"/>
    </row>
    <row r="853" spans="1:22" x14ac:dyDescent="0.2">
      <c r="A853" s="84" t="s">
        <v>113</v>
      </c>
      <c r="B853" s="85">
        <v>3212</v>
      </c>
      <c r="C853" s="86" t="s">
        <v>188</v>
      </c>
      <c r="D853" s="86" t="s">
        <v>1632</v>
      </c>
      <c r="E853" s="117">
        <v>2</v>
      </c>
      <c r="F853" s="89" t="s">
        <v>24</v>
      </c>
      <c r="G853" s="90">
        <v>42950</v>
      </c>
      <c r="H853" s="101" t="s">
        <v>120</v>
      </c>
      <c r="I853" s="92" t="s">
        <v>1631</v>
      </c>
      <c r="J853" s="102">
        <v>3.5</v>
      </c>
      <c r="K853" s="102">
        <v>1.7</v>
      </c>
      <c r="L853" s="244">
        <v>3900</v>
      </c>
      <c r="M853" s="95">
        <f t="shared" si="47"/>
        <v>4602</v>
      </c>
      <c r="N853" s="70"/>
      <c r="O853" s="96">
        <v>549</v>
      </c>
      <c r="P853" s="83" t="s">
        <v>26</v>
      </c>
      <c r="Q853" s="97" t="s">
        <v>894</v>
      </c>
      <c r="R853" s="98"/>
      <c r="S853" s="36">
        <f t="shared" si="46"/>
        <v>9204</v>
      </c>
      <c r="T853" s="37"/>
      <c r="U853" s="38">
        <f t="shared" si="45"/>
        <v>7800</v>
      </c>
      <c r="V853" s="39"/>
    </row>
    <row r="854" spans="1:22" x14ac:dyDescent="0.2">
      <c r="A854" s="84" t="s">
        <v>113</v>
      </c>
      <c r="B854" s="85">
        <v>3213</v>
      </c>
      <c r="C854" s="86" t="s">
        <v>139</v>
      </c>
      <c r="D854" s="86" t="s">
        <v>604</v>
      </c>
      <c r="E854" s="117">
        <v>1</v>
      </c>
      <c r="F854" s="89" t="s">
        <v>24</v>
      </c>
      <c r="G854" s="90">
        <v>42950</v>
      </c>
      <c r="H854" s="101"/>
      <c r="I854" s="92" t="s">
        <v>1119</v>
      </c>
      <c r="J854" s="102">
        <v>6</v>
      </c>
      <c r="K854" s="102">
        <v>2.5</v>
      </c>
      <c r="L854" s="244">
        <v>3900</v>
      </c>
      <c r="M854" s="95">
        <f t="shared" si="47"/>
        <v>4602</v>
      </c>
      <c r="N854" s="130" t="s">
        <v>121</v>
      </c>
      <c r="O854" s="163">
        <v>548</v>
      </c>
      <c r="P854" s="83" t="s">
        <v>26</v>
      </c>
      <c r="Q854" s="97"/>
      <c r="R854" s="98"/>
      <c r="S854" s="36">
        <f t="shared" si="46"/>
        <v>4602</v>
      </c>
      <c r="T854" s="37"/>
      <c r="U854" s="38">
        <f t="shared" si="45"/>
        <v>3900</v>
      </c>
      <c r="V854" s="39"/>
    </row>
    <row r="855" spans="1:22" x14ac:dyDescent="0.2">
      <c r="A855" s="84" t="s">
        <v>113</v>
      </c>
      <c r="B855" s="85">
        <v>3214</v>
      </c>
      <c r="C855" s="139" t="s">
        <v>147</v>
      </c>
      <c r="D855" s="87" t="s">
        <v>1469</v>
      </c>
      <c r="E855" s="100">
        <v>2</v>
      </c>
      <c r="F855" s="89" t="s">
        <v>24</v>
      </c>
      <c r="G855" s="90">
        <v>42950</v>
      </c>
      <c r="H855" s="101"/>
      <c r="I855" s="116"/>
      <c r="J855" s="93">
        <v>3</v>
      </c>
      <c r="K855" s="93"/>
      <c r="L855" s="241">
        <v>1900</v>
      </c>
      <c r="M855" s="95">
        <f t="shared" si="47"/>
        <v>2242</v>
      </c>
      <c r="N855" s="128" t="s">
        <v>121</v>
      </c>
      <c r="O855" s="96">
        <v>588</v>
      </c>
      <c r="P855" s="83" t="s">
        <v>26</v>
      </c>
      <c r="Q855" s="97" t="s">
        <v>894</v>
      </c>
      <c r="R855" s="98"/>
      <c r="S855" s="36">
        <f t="shared" si="46"/>
        <v>4484</v>
      </c>
      <c r="T855" s="37"/>
      <c r="U855" s="38">
        <f t="shared" si="45"/>
        <v>3800</v>
      </c>
      <c r="V855" s="39"/>
    </row>
    <row r="856" spans="1:22" x14ac:dyDescent="0.2">
      <c r="A856" s="84" t="s">
        <v>113</v>
      </c>
      <c r="B856" s="85">
        <v>3215</v>
      </c>
      <c r="C856" s="139" t="s">
        <v>301</v>
      </c>
      <c r="D856" s="87" t="s">
        <v>1269</v>
      </c>
      <c r="E856" s="100">
        <v>4</v>
      </c>
      <c r="F856" s="89" t="s">
        <v>24</v>
      </c>
      <c r="G856" s="90">
        <v>42951</v>
      </c>
      <c r="H856" s="101" t="s">
        <v>305</v>
      </c>
      <c r="I856" s="92"/>
      <c r="J856" s="102">
        <v>0.8</v>
      </c>
      <c r="K856" s="102"/>
      <c r="L856" s="125">
        <v>510</v>
      </c>
      <c r="M856" s="95">
        <f>L856*1.18</f>
        <v>601.79999999999995</v>
      </c>
      <c r="N856" s="128" t="s">
        <v>121</v>
      </c>
      <c r="O856" s="96">
        <v>557</v>
      </c>
      <c r="P856" s="83" t="s">
        <v>26</v>
      </c>
      <c r="Q856" s="97" t="s">
        <v>1478</v>
      </c>
      <c r="R856" s="98"/>
      <c r="S856" s="36">
        <f t="shared" si="46"/>
        <v>2407.1999999999998</v>
      </c>
      <c r="T856" s="37"/>
      <c r="U856" s="38">
        <f t="shared" si="45"/>
        <v>2040</v>
      </c>
      <c r="V856" s="39"/>
    </row>
    <row r="857" spans="1:22" x14ac:dyDescent="0.2">
      <c r="A857" s="84" t="s">
        <v>113</v>
      </c>
      <c r="B857" s="85">
        <v>3216</v>
      </c>
      <c r="C857" s="139" t="s">
        <v>301</v>
      </c>
      <c r="D857" s="87" t="s">
        <v>1633</v>
      </c>
      <c r="E857" s="100">
        <v>1</v>
      </c>
      <c r="F857" s="89" t="s">
        <v>24</v>
      </c>
      <c r="G857" s="90">
        <v>42951</v>
      </c>
      <c r="H857" s="101" t="s">
        <v>1634</v>
      </c>
      <c r="I857" s="116" t="s">
        <v>146</v>
      </c>
      <c r="J857" s="93" t="s">
        <v>1635</v>
      </c>
      <c r="K857" s="93"/>
      <c r="L857" s="241">
        <v>3015</v>
      </c>
      <c r="M857" s="95">
        <f t="shared" si="47"/>
        <v>3557.7</v>
      </c>
      <c r="N857" s="128" t="s">
        <v>121</v>
      </c>
      <c r="O857" s="96">
        <v>557</v>
      </c>
      <c r="P857" s="83" t="s">
        <v>26</v>
      </c>
      <c r="Q857" s="97" t="s">
        <v>1478</v>
      </c>
      <c r="R857" s="98"/>
      <c r="S857" s="36">
        <f t="shared" si="46"/>
        <v>3557.7</v>
      </c>
      <c r="T857" s="37"/>
      <c r="U857" s="38">
        <f t="shared" si="45"/>
        <v>3015</v>
      </c>
      <c r="V857" s="39"/>
    </row>
    <row r="858" spans="1:22" x14ac:dyDescent="0.2">
      <c r="A858" s="84" t="s">
        <v>113</v>
      </c>
      <c r="B858" s="85">
        <v>3217</v>
      </c>
      <c r="C858" s="139" t="s">
        <v>301</v>
      </c>
      <c r="D858" s="87" t="s">
        <v>1636</v>
      </c>
      <c r="E858" s="100">
        <v>1</v>
      </c>
      <c r="F858" s="89" t="s">
        <v>24</v>
      </c>
      <c r="G858" s="90">
        <v>42951</v>
      </c>
      <c r="H858" s="101" t="s">
        <v>1637</v>
      </c>
      <c r="I858" s="116" t="s">
        <v>146</v>
      </c>
      <c r="J858" s="93" t="s">
        <v>1638</v>
      </c>
      <c r="K858" s="93"/>
      <c r="L858" s="241">
        <v>2700</v>
      </c>
      <c r="M858" s="95">
        <f t="shared" si="47"/>
        <v>3186</v>
      </c>
      <c r="N858" s="128" t="s">
        <v>121</v>
      </c>
      <c r="O858" s="96">
        <v>557</v>
      </c>
      <c r="P858" s="83" t="s">
        <v>26</v>
      </c>
      <c r="Q858" s="97" t="s">
        <v>1478</v>
      </c>
      <c r="R858" s="98"/>
      <c r="S858" s="36">
        <f t="shared" si="46"/>
        <v>3186</v>
      </c>
      <c r="T858" s="37"/>
      <c r="U858" s="38">
        <f t="shared" si="45"/>
        <v>2700</v>
      </c>
      <c r="V858" s="39"/>
    </row>
    <row r="859" spans="1:22" x14ac:dyDescent="0.2">
      <c r="A859" s="84" t="s">
        <v>113</v>
      </c>
      <c r="B859" s="85">
        <v>3218</v>
      </c>
      <c r="C859" s="139" t="s">
        <v>301</v>
      </c>
      <c r="D859" s="87" t="s">
        <v>1639</v>
      </c>
      <c r="E859" s="100">
        <v>1</v>
      </c>
      <c r="F859" s="89" t="s">
        <v>24</v>
      </c>
      <c r="G859" s="90">
        <v>42951</v>
      </c>
      <c r="H859" s="101" t="s">
        <v>1640</v>
      </c>
      <c r="I859" s="116" t="s">
        <v>146</v>
      </c>
      <c r="J859" s="93" t="s">
        <v>1641</v>
      </c>
      <c r="K859" s="93"/>
      <c r="L859" s="241">
        <v>3150</v>
      </c>
      <c r="M859" s="95">
        <f t="shared" si="47"/>
        <v>3717</v>
      </c>
      <c r="N859" s="128" t="s">
        <v>121</v>
      </c>
      <c r="O859" s="96">
        <v>557</v>
      </c>
      <c r="P859" s="83" t="s">
        <v>26</v>
      </c>
      <c r="Q859" s="97" t="s">
        <v>1478</v>
      </c>
      <c r="R859" s="98"/>
      <c r="S859" s="36">
        <f t="shared" si="46"/>
        <v>3717</v>
      </c>
      <c r="T859" s="37"/>
      <c r="U859" s="38">
        <f t="shared" si="45"/>
        <v>3150</v>
      </c>
      <c r="V859" s="39"/>
    </row>
    <row r="860" spans="1:22" x14ac:dyDescent="0.2">
      <c r="A860" s="84" t="s">
        <v>113</v>
      </c>
      <c r="B860" s="85">
        <v>3219</v>
      </c>
      <c r="C860" s="139" t="s">
        <v>301</v>
      </c>
      <c r="D860" s="87" t="s">
        <v>1508</v>
      </c>
      <c r="E860" s="100">
        <v>1</v>
      </c>
      <c r="F860" s="89" t="s">
        <v>24</v>
      </c>
      <c r="G860" s="90">
        <v>42951</v>
      </c>
      <c r="H860" s="101"/>
      <c r="I860" s="116" t="s">
        <v>146</v>
      </c>
      <c r="J860" s="93">
        <v>1.2</v>
      </c>
      <c r="K860" s="93"/>
      <c r="L860" s="241">
        <v>760</v>
      </c>
      <c r="M860" s="95">
        <f t="shared" si="47"/>
        <v>896.8</v>
      </c>
      <c r="N860" s="128" t="s">
        <v>121</v>
      </c>
      <c r="O860" s="96">
        <v>557</v>
      </c>
      <c r="P860" s="83" t="s">
        <v>26</v>
      </c>
      <c r="Q860" s="97" t="s">
        <v>1347</v>
      </c>
      <c r="R860" s="98"/>
      <c r="S860" s="36">
        <f t="shared" si="46"/>
        <v>896.8</v>
      </c>
      <c r="T860" s="37"/>
      <c r="U860" s="38">
        <f t="shared" si="45"/>
        <v>760</v>
      </c>
      <c r="V860" s="39"/>
    </row>
    <row r="861" spans="1:22" x14ac:dyDescent="0.2">
      <c r="A861" s="84" t="s">
        <v>113</v>
      </c>
      <c r="B861" s="85">
        <v>3220</v>
      </c>
      <c r="C861" s="139" t="s">
        <v>905</v>
      </c>
      <c r="D861" s="87" t="s">
        <v>1642</v>
      </c>
      <c r="E861" s="100">
        <v>1</v>
      </c>
      <c r="F861" s="89" t="s">
        <v>24</v>
      </c>
      <c r="G861" s="90">
        <v>42954</v>
      </c>
      <c r="H861" s="101" t="s">
        <v>1643</v>
      </c>
      <c r="I861" s="116" t="s">
        <v>1644</v>
      </c>
      <c r="J861" s="93">
        <v>4.5</v>
      </c>
      <c r="K861" s="93">
        <v>4.5999999999999996</v>
      </c>
      <c r="L861" s="241">
        <v>3600</v>
      </c>
      <c r="M861" s="95">
        <f t="shared" si="47"/>
        <v>4248</v>
      </c>
      <c r="N861" s="70"/>
      <c r="O861" s="96">
        <v>554</v>
      </c>
      <c r="P861" s="83" t="s">
        <v>26</v>
      </c>
      <c r="Q861" s="34" t="s">
        <v>894</v>
      </c>
      <c r="R861" s="98"/>
      <c r="S861" s="36">
        <f>M861*E863</f>
        <v>4248</v>
      </c>
      <c r="T861" s="37"/>
      <c r="U861" s="38">
        <f t="shared" si="45"/>
        <v>3600</v>
      </c>
      <c r="V861" s="39"/>
    </row>
    <row r="862" spans="1:22" x14ac:dyDescent="0.2">
      <c r="A862" s="84" t="s">
        <v>113</v>
      </c>
      <c r="B862" s="85">
        <v>3221</v>
      </c>
      <c r="C862" s="139" t="s">
        <v>905</v>
      </c>
      <c r="D862" s="87" t="s">
        <v>1645</v>
      </c>
      <c r="E862" s="100">
        <v>1</v>
      </c>
      <c r="F862" s="89" t="s">
        <v>24</v>
      </c>
      <c r="G862" s="90">
        <v>42954</v>
      </c>
      <c r="H862" s="101" t="s">
        <v>1646</v>
      </c>
      <c r="I862" s="116" t="s">
        <v>1644</v>
      </c>
      <c r="J862" s="93">
        <v>3</v>
      </c>
      <c r="K862" s="93">
        <v>1.2</v>
      </c>
      <c r="L862" s="241">
        <v>2700</v>
      </c>
      <c r="M862" s="95">
        <f t="shared" si="47"/>
        <v>3186</v>
      </c>
      <c r="N862" s="70"/>
      <c r="O862" s="96">
        <v>554</v>
      </c>
      <c r="P862" s="83" t="s">
        <v>26</v>
      </c>
      <c r="Q862" s="34" t="s">
        <v>894</v>
      </c>
      <c r="R862" s="98"/>
      <c r="S862" s="36">
        <f>M862*E864</f>
        <v>3186</v>
      </c>
      <c r="T862" s="37"/>
      <c r="U862" s="38">
        <f t="shared" si="45"/>
        <v>2700</v>
      </c>
      <c r="V862" s="39"/>
    </row>
    <row r="863" spans="1:22" x14ac:dyDescent="0.2">
      <c r="A863" s="84" t="s">
        <v>21</v>
      </c>
      <c r="B863" s="85">
        <v>3222</v>
      </c>
      <c r="C863" s="139" t="s">
        <v>640</v>
      </c>
      <c r="D863" s="87" t="s">
        <v>497</v>
      </c>
      <c r="E863" s="100">
        <v>1</v>
      </c>
      <c r="F863" s="89" t="s">
        <v>24</v>
      </c>
      <c r="G863" s="90">
        <v>42954</v>
      </c>
      <c r="H863" s="101" t="s">
        <v>1647</v>
      </c>
      <c r="I863" s="116"/>
      <c r="J863" s="93"/>
      <c r="K863" s="93"/>
      <c r="L863" s="241">
        <v>18164</v>
      </c>
      <c r="M863" s="95">
        <f t="shared" si="47"/>
        <v>21433.52</v>
      </c>
      <c r="N863" s="70"/>
      <c r="O863" s="96">
        <v>555</v>
      </c>
      <c r="P863" s="83" t="s">
        <v>26</v>
      </c>
      <c r="Q863" s="97" t="s">
        <v>1478</v>
      </c>
      <c r="R863" s="98"/>
      <c r="S863" s="36">
        <f>M863*E865</f>
        <v>21433.52</v>
      </c>
      <c r="T863" s="37"/>
      <c r="U863" s="38">
        <f t="shared" si="45"/>
        <v>18164</v>
      </c>
      <c r="V863" s="39"/>
    </row>
    <row r="864" spans="1:22" x14ac:dyDescent="0.2">
      <c r="A864" s="84" t="s">
        <v>21</v>
      </c>
      <c r="B864" s="85">
        <v>3223</v>
      </c>
      <c r="C864" s="139" t="s">
        <v>640</v>
      </c>
      <c r="D864" s="87" t="s">
        <v>1648</v>
      </c>
      <c r="E864" s="100">
        <v>1</v>
      </c>
      <c r="F864" s="89" t="s">
        <v>24</v>
      </c>
      <c r="G864" s="90">
        <v>42954</v>
      </c>
      <c r="H864" s="101" t="s">
        <v>1649</v>
      </c>
      <c r="I864" s="116"/>
      <c r="J864" s="93"/>
      <c r="K864" s="93"/>
      <c r="L864" s="241">
        <v>7245</v>
      </c>
      <c r="M864" s="95">
        <f t="shared" si="47"/>
        <v>8549.1</v>
      </c>
      <c r="N864" s="70"/>
      <c r="O864" s="96">
        <v>555</v>
      </c>
      <c r="P864" s="83" t="s">
        <v>26</v>
      </c>
      <c r="Q864" s="97" t="s">
        <v>1478</v>
      </c>
      <c r="R864" s="98"/>
      <c r="S864" s="36">
        <f>M864*E866</f>
        <v>8549.1</v>
      </c>
      <c r="T864" s="37"/>
      <c r="U864" s="38">
        <f t="shared" si="45"/>
        <v>7245.0000000000009</v>
      </c>
      <c r="V864" s="39"/>
    </row>
    <row r="865" spans="1:22" x14ac:dyDescent="0.2">
      <c r="A865" s="84" t="s">
        <v>113</v>
      </c>
      <c r="B865" s="85">
        <v>3224</v>
      </c>
      <c r="C865" s="139" t="s">
        <v>301</v>
      </c>
      <c r="D865" s="87" t="s">
        <v>1269</v>
      </c>
      <c r="E865" s="100">
        <v>1</v>
      </c>
      <c r="F865" s="89" t="s">
        <v>24</v>
      </c>
      <c r="G865" s="90">
        <v>42954</v>
      </c>
      <c r="H865" s="101" t="s">
        <v>305</v>
      </c>
      <c r="I865" s="92"/>
      <c r="J865" s="102">
        <v>1.2</v>
      </c>
      <c r="K865" s="102"/>
      <c r="L865" s="125">
        <v>800</v>
      </c>
      <c r="M865" s="95">
        <f>L865*1.18</f>
        <v>944</v>
      </c>
      <c r="N865" s="128" t="s">
        <v>121</v>
      </c>
      <c r="O865" s="96">
        <v>557</v>
      </c>
      <c r="P865" s="83" t="s">
        <v>26</v>
      </c>
      <c r="Q865" s="97" t="s">
        <v>1478</v>
      </c>
      <c r="R865" s="98"/>
      <c r="S865" s="36">
        <f t="shared" ref="S865:S928" si="48">M865*E865</f>
        <v>944</v>
      </c>
      <c r="T865" s="37"/>
      <c r="U865" s="38">
        <f t="shared" si="45"/>
        <v>800</v>
      </c>
      <c r="V865" s="39"/>
    </row>
    <row r="866" spans="1:22" x14ac:dyDescent="0.2">
      <c r="A866" s="84"/>
      <c r="B866" s="85">
        <v>3225</v>
      </c>
      <c r="C866" s="113" t="s">
        <v>1109</v>
      </c>
      <c r="D866" s="87" t="s">
        <v>1650</v>
      </c>
      <c r="E866" s="100">
        <v>1</v>
      </c>
      <c r="F866" s="89" t="s">
        <v>24</v>
      </c>
      <c r="G866" s="90">
        <v>42957</v>
      </c>
      <c r="H866" s="101" t="s">
        <v>1111</v>
      </c>
      <c r="I866" s="116"/>
      <c r="J866" s="93"/>
      <c r="K866" s="93"/>
      <c r="L866" s="241">
        <v>6762</v>
      </c>
      <c r="M866" s="95">
        <f t="shared" si="47"/>
        <v>7979.16</v>
      </c>
      <c r="N866" s="70"/>
      <c r="O866" s="96">
        <v>562</v>
      </c>
      <c r="P866" s="83" t="s">
        <v>26</v>
      </c>
      <c r="Q866" s="97" t="s">
        <v>1507</v>
      </c>
      <c r="R866" s="98"/>
      <c r="S866" s="36">
        <f t="shared" si="48"/>
        <v>7979.16</v>
      </c>
      <c r="T866" s="37"/>
      <c r="U866" s="38">
        <f t="shared" si="45"/>
        <v>6762</v>
      </c>
      <c r="V866" s="39"/>
    </row>
    <row r="867" spans="1:22" x14ac:dyDescent="0.2">
      <c r="A867" s="84" t="s">
        <v>113</v>
      </c>
      <c r="B867" s="85">
        <v>3226</v>
      </c>
      <c r="C867" s="139" t="s">
        <v>147</v>
      </c>
      <c r="D867" s="87" t="s">
        <v>1626</v>
      </c>
      <c r="E867" s="100">
        <v>1</v>
      </c>
      <c r="F867" s="89" t="s">
        <v>378</v>
      </c>
      <c r="G867" s="90">
        <v>42957</v>
      </c>
      <c r="H867" s="101"/>
      <c r="I867" s="116"/>
      <c r="J867" s="93">
        <v>2</v>
      </c>
      <c r="K867" s="93"/>
      <c r="L867" s="241">
        <v>1270</v>
      </c>
      <c r="M867" s="95">
        <f t="shared" si="47"/>
        <v>1498.6</v>
      </c>
      <c r="N867" s="128" t="s">
        <v>121</v>
      </c>
      <c r="O867" s="96">
        <v>588</v>
      </c>
      <c r="P867" s="83" t="s">
        <v>26</v>
      </c>
      <c r="Q867" s="97" t="s">
        <v>894</v>
      </c>
      <c r="R867" s="98"/>
      <c r="S867" s="36">
        <f t="shared" si="48"/>
        <v>1498.6</v>
      </c>
      <c r="T867" s="37"/>
      <c r="U867" s="38">
        <f t="shared" si="45"/>
        <v>1270</v>
      </c>
      <c r="V867" s="39"/>
    </row>
    <row r="868" spans="1:22" x14ac:dyDescent="0.2">
      <c r="A868" s="84" t="s">
        <v>113</v>
      </c>
      <c r="B868" s="85">
        <v>3227</v>
      </c>
      <c r="C868" s="139" t="s">
        <v>545</v>
      </c>
      <c r="D868" s="87" t="s">
        <v>1508</v>
      </c>
      <c r="E868" s="100">
        <v>1</v>
      </c>
      <c r="F868" s="89" t="s">
        <v>378</v>
      </c>
      <c r="G868" s="90">
        <v>42957</v>
      </c>
      <c r="H868" s="101"/>
      <c r="I868" s="116" t="s">
        <v>146</v>
      </c>
      <c r="J868" s="93">
        <v>0.4</v>
      </c>
      <c r="K868" s="93"/>
      <c r="L868" s="241">
        <v>250</v>
      </c>
      <c r="M868" s="95">
        <f t="shared" si="47"/>
        <v>295</v>
      </c>
      <c r="N868" s="128" t="s">
        <v>121</v>
      </c>
      <c r="O868" s="96">
        <v>564</v>
      </c>
      <c r="P868" s="83" t="s">
        <v>26</v>
      </c>
      <c r="Q868" s="97" t="s">
        <v>1478</v>
      </c>
      <c r="R868" s="98" t="s">
        <v>1651</v>
      </c>
      <c r="S868" s="36">
        <f t="shared" si="48"/>
        <v>295</v>
      </c>
      <c r="T868" s="37"/>
      <c r="U868" s="38">
        <f t="shared" si="45"/>
        <v>250</v>
      </c>
      <c r="V868" s="39"/>
    </row>
    <row r="869" spans="1:22" x14ac:dyDescent="0.2">
      <c r="A869" s="84" t="s">
        <v>113</v>
      </c>
      <c r="B869" s="85">
        <v>3228</v>
      </c>
      <c r="C869" s="139" t="s">
        <v>1652</v>
      </c>
      <c r="D869" s="87" t="s">
        <v>1653</v>
      </c>
      <c r="E869" s="100">
        <v>1</v>
      </c>
      <c r="F869" s="89" t="s">
        <v>24</v>
      </c>
      <c r="G869" s="90">
        <v>42957</v>
      </c>
      <c r="H869" s="101" t="s">
        <v>116</v>
      </c>
      <c r="I869" s="116" t="s">
        <v>1654</v>
      </c>
      <c r="J869" s="93"/>
      <c r="K869" s="93">
        <v>5</v>
      </c>
      <c r="L869" s="241">
        <v>240</v>
      </c>
      <c r="M869" s="95">
        <f t="shared" si="47"/>
        <v>283.2</v>
      </c>
      <c r="N869" s="70"/>
      <c r="O869" s="96"/>
      <c r="P869" s="83" t="s">
        <v>26</v>
      </c>
      <c r="Q869" s="97" t="s">
        <v>1478</v>
      </c>
      <c r="R869" s="98"/>
      <c r="S869" s="36">
        <f t="shared" si="48"/>
        <v>283.2</v>
      </c>
      <c r="T869" s="37"/>
      <c r="U869" s="38">
        <f t="shared" ref="U869:U932" si="49">S869/1.18</f>
        <v>240</v>
      </c>
      <c r="V869" s="39"/>
    </row>
    <row r="870" spans="1:22" x14ac:dyDescent="0.2">
      <c r="A870" s="84" t="s">
        <v>113</v>
      </c>
      <c r="B870" s="85">
        <v>3229</v>
      </c>
      <c r="C870" s="139" t="s">
        <v>1655</v>
      </c>
      <c r="D870" s="87" t="s">
        <v>1508</v>
      </c>
      <c r="E870" s="100">
        <v>1</v>
      </c>
      <c r="F870" s="89" t="s">
        <v>378</v>
      </c>
      <c r="G870" s="90">
        <v>42957</v>
      </c>
      <c r="H870" s="101" t="s">
        <v>116</v>
      </c>
      <c r="I870" s="116" t="s">
        <v>146</v>
      </c>
      <c r="J870" s="93">
        <v>14.7</v>
      </c>
      <c r="K870" s="93"/>
      <c r="L870" s="241">
        <v>9300</v>
      </c>
      <c r="M870" s="95">
        <f t="shared" si="47"/>
        <v>10974</v>
      </c>
      <c r="N870" s="128" t="s">
        <v>121</v>
      </c>
      <c r="O870" s="96">
        <v>568</v>
      </c>
      <c r="P870" s="83" t="s">
        <v>26</v>
      </c>
      <c r="Q870" s="97" t="s">
        <v>1478</v>
      </c>
      <c r="R870" s="98" t="s">
        <v>1656</v>
      </c>
      <c r="S870" s="36">
        <f t="shared" si="48"/>
        <v>10974</v>
      </c>
      <c r="T870" s="37"/>
      <c r="U870" s="38">
        <f t="shared" si="49"/>
        <v>9300</v>
      </c>
      <c r="V870" s="39"/>
    </row>
    <row r="871" spans="1:22" x14ac:dyDescent="0.2">
      <c r="A871" s="84" t="s">
        <v>113</v>
      </c>
      <c r="B871" s="85">
        <v>3230</v>
      </c>
      <c r="C871" s="139" t="s">
        <v>203</v>
      </c>
      <c r="D871" s="87" t="s">
        <v>1657</v>
      </c>
      <c r="E871" s="100">
        <v>1</v>
      </c>
      <c r="F871" s="89" t="s">
        <v>24</v>
      </c>
      <c r="G871" s="90">
        <v>42958</v>
      </c>
      <c r="H871" s="101"/>
      <c r="I871" s="116"/>
      <c r="J871" s="93">
        <v>4</v>
      </c>
      <c r="K871" s="93"/>
      <c r="L871" s="241">
        <v>2600</v>
      </c>
      <c r="M871" s="95">
        <f t="shared" si="47"/>
        <v>3068</v>
      </c>
      <c r="N871" s="130" t="s">
        <v>121</v>
      </c>
      <c r="O871" s="96">
        <v>569</v>
      </c>
      <c r="P871" s="83" t="s">
        <v>26</v>
      </c>
      <c r="Q871" s="97" t="s">
        <v>1347</v>
      </c>
      <c r="R871" s="98"/>
      <c r="S871" s="36">
        <f t="shared" si="48"/>
        <v>3068</v>
      </c>
      <c r="T871" s="37"/>
      <c r="U871" s="38">
        <f t="shared" si="49"/>
        <v>2600</v>
      </c>
      <c r="V871" s="39"/>
    </row>
    <row r="872" spans="1:22" x14ac:dyDescent="0.2">
      <c r="A872" s="84" t="s">
        <v>113</v>
      </c>
      <c r="B872" s="85">
        <v>3231</v>
      </c>
      <c r="C872" s="139" t="s">
        <v>1658</v>
      </c>
      <c r="D872" s="87" t="s">
        <v>1642</v>
      </c>
      <c r="E872" s="100">
        <v>1</v>
      </c>
      <c r="F872" s="89" t="s">
        <v>24</v>
      </c>
      <c r="G872" s="90">
        <v>42962</v>
      </c>
      <c r="H872" s="101" t="s">
        <v>1659</v>
      </c>
      <c r="I872" s="116" t="s">
        <v>1644</v>
      </c>
      <c r="J872" s="93">
        <v>4.5</v>
      </c>
      <c r="K872" s="93">
        <v>7.6</v>
      </c>
      <c r="L872" s="241">
        <v>3870</v>
      </c>
      <c r="M872" s="95">
        <f>L872*1.18</f>
        <v>4566.5999999999995</v>
      </c>
      <c r="N872" s="70"/>
      <c r="O872" s="96">
        <v>572</v>
      </c>
      <c r="P872" s="83" t="s">
        <v>26</v>
      </c>
      <c r="Q872" s="34" t="s">
        <v>894</v>
      </c>
      <c r="R872" s="98"/>
      <c r="S872" s="36">
        <f t="shared" si="48"/>
        <v>4566.5999999999995</v>
      </c>
      <c r="T872" s="37"/>
      <c r="U872" s="38">
        <f t="shared" si="49"/>
        <v>3869.9999999999995</v>
      </c>
      <c r="V872" s="39"/>
    </row>
    <row r="873" spans="1:22" x14ac:dyDescent="0.2">
      <c r="A873" s="84" t="s">
        <v>113</v>
      </c>
      <c r="B873" s="85">
        <v>3232</v>
      </c>
      <c r="C873" s="139" t="s">
        <v>1658</v>
      </c>
      <c r="D873" s="87" t="s">
        <v>1660</v>
      </c>
      <c r="E873" s="100">
        <v>1</v>
      </c>
      <c r="F873" s="89" t="s">
        <v>24</v>
      </c>
      <c r="G873" s="90">
        <v>42962</v>
      </c>
      <c r="H873" s="101" t="s">
        <v>1661</v>
      </c>
      <c r="I873" s="116" t="s">
        <v>1644</v>
      </c>
      <c r="J873" s="93">
        <v>3</v>
      </c>
      <c r="K873" s="93">
        <v>1</v>
      </c>
      <c r="L873" s="241">
        <v>2750</v>
      </c>
      <c r="M873" s="95">
        <f>L873*1.18</f>
        <v>3245</v>
      </c>
      <c r="N873" s="70"/>
      <c r="O873" s="96">
        <v>572</v>
      </c>
      <c r="P873" s="83" t="s">
        <v>26</v>
      </c>
      <c r="Q873" s="34" t="s">
        <v>894</v>
      </c>
      <c r="R873" s="98"/>
      <c r="S873" s="36">
        <f t="shared" si="48"/>
        <v>3245</v>
      </c>
      <c r="T873" s="37"/>
      <c r="U873" s="38">
        <f t="shared" si="49"/>
        <v>2750</v>
      </c>
      <c r="V873" s="39"/>
    </row>
    <row r="874" spans="1:22" x14ac:dyDescent="0.2">
      <c r="A874" s="84" t="s">
        <v>113</v>
      </c>
      <c r="B874" s="85">
        <v>3233</v>
      </c>
      <c r="C874" s="139" t="s">
        <v>143</v>
      </c>
      <c r="D874" s="87" t="s">
        <v>1662</v>
      </c>
      <c r="E874" s="100">
        <v>1</v>
      </c>
      <c r="F874" s="89" t="s">
        <v>378</v>
      </c>
      <c r="G874" s="90">
        <v>42963</v>
      </c>
      <c r="H874" s="101"/>
      <c r="I874" s="116"/>
      <c r="J874" s="93"/>
      <c r="K874" s="93"/>
      <c r="L874" s="241"/>
      <c r="M874" s="95">
        <f t="shared" ref="M874:M937" si="50">L874*1.18</f>
        <v>0</v>
      </c>
      <c r="N874" s="128"/>
      <c r="O874" s="102"/>
      <c r="P874" s="118"/>
      <c r="Q874" s="97"/>
      <c r="R874" s="98"/>
      <c r="S874" s="36">
        <f t="shared" si="48"/>
        <v>0</v>
      </c>
      <c r="T874" s="37"/>
      <c r="U874" s="38">
        <f t="shared" si="49"/>
        <v>0</v>
      </c>
      <c r="V874" s="39"/>
    </row>
    <row r="875" spans="1:22" x14ac:dyDescent="0.2">
      <c r="A875" s="84" t="s">
        <v>113</v>
      </c>
      <c r="B875" s="85">
        <v>3234</v>
      </c>
      <c r="C875" s="139" t="s">
        <v>301</v>
      </c>
      <c r="D875" s="87" t="s">
        <v>1663</v>
      </c>
      <c r="E875" s="100">
        <v>1</v>
      </c>
      <c r="F875" s="89" t="s">
        <v>24</v>
      </c>
      <c r="G875" s="90">
        <v>42968</v>
      </c>
      <c r="H875" s="101"/>
      <c r="I875" s="116" t="s">
        <v>1664</v>
      </c>
      <c r="J875" s="93"/>
      <c r="K875" s="93">
        <v>25</v>
      </c>
      <c r="L875" s="241">
        <v>1800</v>
      </c>
      <c r="M875" s="95">
        <f t="shared" si="50"/>
        <v>2124</v>
      </c>
      <c r="N875" s="70"/>
      <c r="O875" s="96">
        <v>580</v>
      </c>
      <c r="P875" s="83" t="s">
        <v>26</v>
      </c>
      <c r="Q875" s="97" t="s">
        <v>1478</v>
      </c>
      <c r="R875" s="98"/>
      <c r="S875" s="36">
        <f t="shared" si="48"/>
        <v>2124</v>
      </c>
      <c r="T875" s="37"/>
      <c r="U875" s="38">
        <f t="shared" si="49"/>
        <v>1800</v>
      </c>
      <c r="V875" s="39"/>
    </row>
    <row r="876" spans="1:22" x14ac:dyDescent="0.2">
      <c r="A876" s="84" t="s">
        <v>113</v>
      </c>
      <c r="B876" s="85">
        <v>3235</v>
      </c>
      <c r="C876" s="51" t="s">
        <v>196</v>
      </c>
      <c r="D876" s="51" t="s">
        <v>1665</v>
      </c>
      <c r="E876" s="60">
        <v>840</v>
      </c>
      <c r="F876" s="53" t="s">
        <v>24</v>
      </c>
      <c r="G876" s="90">
        <v>42968</v>
      </c>
      <c r="H876" s="51"/>
      <c r="I876" s="61" t="s">
        <v>146</v>
      </c>
      <c r="J876" s="55"/>
      <c r="K876" s="56"/>
      <c r="L876" s="62">
        <v>2.6</v>
      </c>
      <c r="M876" s="30">
        <f t="shared" si="50"/>
        <v>3.0680000000000001</v>
      </c>
      <c r="N876" s="48" t="s">
        <v>121</v>
      </c>
      <c r="O876" s="96">
        <v>579</v>
      </c>
      <c r="P876" s="83" t="s">
        <v>26</v>
      </c>
      <c r="Q876" s="97" t="s">
        <v>1478</v>
      </c>
      <c r="R876" s="98"/>
      <c r="S876" s="36">
        <f t="shared" si="48"/>
        <v>2577.12</v>
      </c>
      <c r="T876" s="37"/>
      <c r="U876" s="38">
        <f t="shared" si="49"/>
        <v>2184</v>
      </c>
      <c r="V876" s="39"/>
    </row>
    <row r="877" spans="1:22" x14ac:dyDescent="0.2">
      <c r="A877" s="84" t="s">
        <v>113</v>
      </c>
      <c r="B877" s="85">
        <v>3236</v>
      </c>
      <c r="C877" s="139" t="s">
        <v>147</v>
      </c>
      <c r="D877" s="87" t="s">
        <v>1608</v>
      </c>
      <c r="E877" s="100">
        <v>4</v>
      </c>
      <c r="F877" s="89" t="s">
        <v>24</v>
      </c>
      <c r="G877" s="90">
        <v>42970</v>
      </c>
      <c r="H877" s="101"/>
      <c r="I877" s="116" t="s">
        <v>1609</v>
      </c>
      <c r="J877" s="93">
        <v>0.05</v>
      </c>
      <c r="K877" s="93">
        <v>7</v>
      </c>
      <c r="L877" s="241">
        <v>450</v>
      </c>
      <c r="M877" s="95">
        <f t="shared" si="50"/>
        <v>531</v>
      </c>
      <c r="N877" s="70"/>
      <c r="O877" s="96">
        <v>588</v>
      </c>
      <c r="P877" s="83" t="s">
        <v>26</v>
      </c>
      <c r="Q877" s="97" t="s">
        <v>894</v>
      </c>
      <c r="R877" s="98"/>
      <c r="S877" s="36">
        <f t="shared" si="48"/>
        <v>2124</v>
      </c>
      <c r="T877" s="37"/>
      <c r="U877" s="38">
        <f t="shared" si="49"/>
        <v>1800</v>
      </c>
      <c r="V877" s="39"/>
    </row>
    <row r="878" spans="1:22" x14ac:dyDescent="0.2">
      <c r="A878" s="84" t="s">
        <v>113</v>
      </c>
      <c r="B878" s="85">
        <v>3237</v>
      </c>
      <c r="C878" s="139" t="s">
        <v>22</v>
      </c>
      <c r="D878" s="278" t="s">
        <v>1666</v>
      </c>
      <c r="E878" s="100">
        <v>1</v>
      </c>
      <c r="F878" s="89" t="s">
        <v>24</v>
      </c>
      <c r="G878" s="90">
        <v>42971</v>
      </c>
      <c r="H878" s="101" t="s">
        <v>1667</v>
      </c>
      <c r="I878" s="116"/>
      <c r="J878" s="93"/>
      <c r="K878" s="93"/>
      <c r="L878" s="241">
        <v>198000</v>
      </c>
      <c r="M878" s="194">
        <f t="shared" si="50"/>
        <v>233640</v>
      </c>
      <c r="N878" s="128" t="s">
        <v>121</v>
      </c>
      <c r="O878" s="96">
        <v>638</v>
      </c>
      <c r="P878" s="83" t="s">
        <v>26</v>
      </c>
      <c r="Q878" s="97" t="s">
        <v>808</v>
      </c>
      <c r="R878" s="98" t="s">
        <v>1668</v>
      </c>
      <c r="S878" s="36">
        <f t="shared" si="48"/>
        <v>233640</v>
      </c>
      <c r="T878" s="37"/>
      <c r="U878" s="38">
        <f t="shared" si="49"/>
        <v>198000</v>
      </c>
      <c r="V878" s="39"/>
    </row>
    <row r="879" spans="1:22" x14ac:dyDescent="0.2">
      <c r="B879" s="85">
        <v>3238</v>
      </c>
      <c r="C879" s="113" t="s">
        <v>514</v>
      </c>
      <c r="D879" s="139" t="s">
        <v>1669</v>
      </c>
      <c r="E879" s="117"/>
      <c r="F879" s="89" t="s">
        <v>24</v>
      </c>
      <c r="G879" s="90">
        <v>42977</v>
      </c>
      <c r="H879" s="101" t="s">
        <v>1670</v>
      </c>
      <c r="I879" s="92" t="s">
        <v>1671</v>
      </c>
      <c r="J879" s="93">
        <v>5.1000000000000004E-3</v>
      </c>
      <c r="K879" s="102">
        <v>5.1999999999999998E-2</v>
      </c>
      <c r="L879" s="244">
        <v>6.32</v>
      </c>
      <c r="M879" s="95">
        <f>L879*1.18</f>
        <v>7.4576000000000002</v>
      </c>
      <c r="N879" s="70"/>
      <c r="O879" s="96"/>
      <c r="P879" s="83" t="s">
        <v>26</v>
      </c>
      <c r="Q879" s="97"/>
      <c r="R879" s="98"/>
      <c r="S879" s="36">
        <f t="shared" si="48"/>
        <v>0</v>
      </c>
      <c r="T879" s="37"/>
      <c r="U879" s="38">
        <f t="shared" si="49"/>
        <v>0</v>
      </c>
      <c r="V879" s="39"/>
    </row>
    <row r="880" spans="1:22" x14ac:dyDescent="0.2">
      <c r="B880" s="85">
        <v>3239</v>
      </c>
      <c r="C880" s="113" t="s">
        <v>514</v>
      </c>
      <c r="D880" s="139" t="s">
        <v>1672</v>
      </c>
      <c r="E880" s="117"/>
      <c r="F880" s="89" t="s">
        <v>24</v>
      </c>
      <c r="G880" s="90">
        <v>42977</v>
      </c>
      <c r="H880" s="101" t="s">
        <v>1673</v>
      </c>
      <c r="I880" s="92" t="s">
        <v>1671</v>
      </c>
      <c r="J880" s="102">
        <v>5.7000000000000002E-3</v>
      </c>
      <c r="K880" s="102">
        <v>0.125</v>
      </c>
      <c r="L880" s="244">
        <v>9.1999999999999993</v>
      </c>
      <c r="M880" s="95">
        <f t="shared" si="50"/>
        <v>10.855999999999998</v>
      </c>
      <c r="N880" s="70"/>
      <c r="O880" s="96"/>
      <c r="P880" s="83" t="s">
        <v>26</v>
      </c>
      <c r="Q880" s="97"/>
      <c r="R880" s="98"/>
      <c r="S880" s="36">
        <f t="shared" si="48"/>
        <v>0</v>
      </c>
      <c r="T880" s="37"/>
      <c r="U880" s="38">
        <f t="shared" si="49"/>
        <v>0</v>
      </c>
      <c r="V880" s="39"/>
    </row>
    <row r="881" spans="1:22" x14ac:dyDescent="0.2">
      <c r="B881" s="85">
        <v>3240</v>
      </c>
      <c r="C881" s="113" t="s">
        <v>514</v>
      </c>
      <c r="D881" s="139" t="s">
        <v>1674</v>
      </c>
      <c r="E881" s="117"/>
      <c r="F881" s="89" t="s">
        <v>24</v>
      </c>
      <c r="G881" s="90">
        <v>42977</v>
      </c>
      <c r="H881" s="101" t="s">
        <v>1675</v>
      </c>
      <c r="I881" s="92" t="s">
        <v>1671</v>
      </c>
      <c r="J881" s="102">
        <v>5.7000000000000002E-3</v>
      </c>
      <c r="K881" s="102">
        <v>0.16900000000000001</v>
      </c>
      <c r="L881" s="250">
        <v>11.05</v>
      </c>
      <c r="M881" s="95">
        <f>L881*1.18</f>
        <v>13.039</v>
      </c>
      <c r="N881" s="70"/>
      <c r="O881" s="96"/>
      <c r="P881" s="83" t="s">
        <v>26</v>
      </c>
      <c r="Q881" s="97"/>
      <c r="R881" s="98"/>
      <c r="S881" s="36">
        <f t="shared" si="48"/>
        <v>0</v>
      </c>
      <c r="T881" s="37"/>
      <c r="U881" s="38">
        <f t="shared" si="49"/>
        <v>0</v>
      </c>
      <c r="V881" s="39"/>
    </row>
    <row r="882" spans="1:22" x14ac:dyDescent="0.2">
      <c r="A882" s="84" t="s">
        <v>113</v>
      </c>
      <c r="B882" s="85">
        <v>3241</v>
      </c>
      <c r="C882" s="139" t="s">
        <v>147</v>
      </c>
      <c r="D882" s="87" t="s">
        <v>1676</v>
      </c>
      <c r="E882" s="100">
        <v>1</v>
      </c>
      <c r="F882" s="89" t="s">
        <v>24</v>
      </c>
      <c r="G882" s="90">
        <v>42977</v>
      </c>
      <c r="H882" s="101"/>
      <c r="I882" s="116"/>
      <c r="J882" s="93">
        <v>4</v>
      </c>
      <c r="K882" s="93"/>
      <c r="L882" s="241">
        <v>2600</v>
      </c>
      <c r="M882" s="95">
        <f t="shared" si="50"/>
        <v>3068</v>
      </c>
      <c r="N882" s="128" t="s">
        <v>121</v>
      </c>
      <c r="O882" s="96">
        <v>794</v>
      </c>
      <c r="P882" s="83" t="s">
        <v>26</v>
      </c>
      <c r="Q882" s="97" t="s">
        <v>918</v>
      </c>
      <c r="R882" s="98"/>
      <c r="S882" s="36">
        <f t="shared" si="48"/>
        <v>3068</v>
      </c>
      <c r="T882" s="37"/>
      <c r="U882" s="38">
        <f t="shared" si="49"/>
        <v>2600</v>
      </c>
      <c r="V882" s="39"/>
    </row>
    <row r="883" spans="1:22" x14ac:dyDescent="0.2">
      <c r="A883" s="84" t="s">
        <v>113</v>
      </c>
      <c r="B883" s="85">
        <v>3242</v>
      </c>
      <c r="C883" s="139" t="s">
        <v>147</v>
      </c>
      <c r="D883" s="113" t="s">
        <v>1677</v>
      </c>
      <c r="E883" s="100">
        <v>2</v>
      </c>
      <c r="F883" s="89" t="s">
        <v>24</v>
      </c>
      <c r="G883" s="90">
        <v>42977</v>
      </c>
      <c r="H883" s="101"/>
      <c r="I883" s="116"/>
      <c r="J883" s="93">
        <v>5</v>
      </c>
      <c r="K883" s="93"/>
      <c r="L883" s="241">
        <v>3200</v>
      </c>
      <c r="M883" s="95">
        <f t="shared" si="50"/>
        <v>3776</v>
      </c>
      <c r="N883" s="128" t="s">
        <v>121</v>
      </c>
      <c r="O883" s="96">
        <v>588</v>
      </c>
      <c r="P883" s="83" t="s">
        <v>26</v>
      </c>
      <c r="Q883" s="97" t="s">
        <v>894</v>
      </c>
      <c r="R883" s="98"/>
      <c r="S883" s="36">
        <f t="shared" si="48"/>
        <v>7552</v>
      </c>
      <c r="T883" s="37"/>
      <c r="U883" s="38">
        <f t="shared" si="49"/>
        <v>6400</v>
      </c>
      <c r="V883" s="39"/>
    </row>
    <row r="884" spans="1:22" x14ac:dyDescent="0.2">
      <c r="A884" s="84" t="s">
        <v>113</v>
      </c>
      <c r="B884" s="85">
        <v>3243</v>
      </c>
      <c r="C884" s="113" t="s">
        <v>376</v>
      </c>
      <c r="D884" s="113" t="s">
        <v>377</v>
      </c>
      <c r="E884" s="100">
        <v>5</v>
      </c>
      <c r="F884" s="89" t="s">
        <v>145</v>
      </c>
      <c r="G884" s="90">
        <v>42977</v>
      </c>
      <c r="H884" s="101"/>
      <c r="I884" s="116"/>
      <c r="J884" s="93"/>
      <c r="K884" s="93"/>
      <c r="L884" s="241">
        <v>1888</v>
      </c>
      <c r="M884" s="95">
        <f t="shared" si="50"/>
        <v>2227.8399999999997</v>
      </c>
      <c r="N884" s="128" t="s">
        <v>121</v>
      </c>
      <c r="O884" s="96">
        <v>606</v>
      </c>
      <c r="P884" s="83" t="s">
        <v>26</v>
      </c>
      <c r="Q884" s="97" t="s">
        <v>808</v>
      </c>
      <c r="R884" s="98"/>
      <c r="S884" s="36">
        <f t="shared" si="48"/>
        <v>11139.199999999999</v>
      </c>
      <c r="T884" s="37"/>
      <c r="U884" s="38">
        <f t="shared" si="49"/>
        <v>9440</v>
      </c>
      <c r="V884" s="39"/>
    </row>
    <row r="885" spans="1:22" x14ac:dyDescent="0.2">
      <c r="A885" s="84" t="s">
        <v>113</v>
      </c>
      <c r="B885" s="85">
        <v>3244</v>
      </c>
      <c r="C885" s="139" t="s">
        <v>147</v>
      </c>
      <c r="D885" s="87" t="s">
        <v>1678</v>
      </c>
      <c r="E885" s="100">
        <v>1</v>
      </c>
      <c r="F885" s="89" t="s">
        <v>24</v>
      </c>
      <c r="G885" s="90">
        <v>42977</v>
      </c>
      <c r="H885" s="101"/>
      <c r="I885" s="116"/>
      <c r="J885" s="93">
        <v>1.5</v>
      </c>
      <c r="K885" s="93"/>
      <c r="L885" s="241">
        <v>950</v>
      </c>
      <c r="M885" s="95">
        <f t="shared" si="50"/>
        <v>1121</v>
      </c>
      <c r="N885" s="128" t="s">
        <v>121</v>
      </c>
      <c r="O885" s="96">
        <v>682</v>
      </c>
      <c r="P885" s="83" t="s">
        <v>26</v>
      </c>
      <c r="Q885" s="97" t="s">
        <v>808</v>
      </c>
      <c r="R885" s="98" t="s">
        <v>1443</v>
      </c>
      <c r="S885" s="36">
        <f t="shared" si="48"/>
        <v>1121</v>
      </c>
      <c r="T885" s="37"/>
      <c r="U885" s="38">
        <f t="shared" si="49"/>
        <v>950</v>
      </c>
      <c r="V885" s="39"/>
    </row>
    <row r="886" spans="1:22" x14ac:dyDescent="0.2">
      <c r="A886" s="84" t="s">
        <v>113</v>
      </c>
      <c r="B886" s="85">
        <v>3245</v>
      </c>
      <c r="C886" s="139" t="s">
        <v>1655</v>
      </c>
      <c r="D886" s="87" t="s">
        <v>1679</v>
      </c>
      <c r="E886" s="100">
        <v>48</v>
      </c>
      <c r="F886" s="89" t="s">
        <v>24</v>
      </c>
      <c r="G886" s="90">
        <v>42977</v>
      </c>
      <c r="H886" s="91" t="s">
        <v>116</v>
      </c>
      <c r="I886" s="116" t="s">
        <v>146</v>
      </c>
      <c r="J886" s="93" t="s">
        <v>1680</v>
      </c>
      <c r="K886" s="93"/>
      <c r="L886" s="241">
        <v>30</v>
      </c>
      <c r="M886" s="95">
        <f t="shared" si="50"/>
        <v>35.4</v>
      </c>
      <c r="N886" s="128" t="s">
        <v>121</v>
      </c>
      <c r="O886" s="163">
        <v>603</v>
      </c>
      <c r="P886" s="83" t="s">
        <v>26</v>
      </c>
      <c r="Q886" s="97" t="s">
        <v>808</v>
      </c>
      <c r="R886" s="98" t="s">
        <v>1681</v>
      </c>
      <c r="S886" s="36">
        <f t="shared" si="48"/>
        <v>1699.1999999999998</v>
      </c>
      <c r="T886" s="37"/>
      <c r="U886" s="38">
        <f t="shared" si="49"/>
        <v>1440</v>
      </c>
      <c r="V886" s="39"/>
    </row>
    <row r="887" spans="1:22" x14ac:dyDescent="0.2">
      <c r="A887" s="84" t="s">
        <v>113</v>
      </c>
      <c r="B887" s="85">
        <v>3246</v>
      </c>
      <c r="C887" s="139" t="s">
        <v>1655</v>
      </c>
      <c r="D887" s="87" t="s">
        <v>1682</v>
      </c>
      <c r="E887" s="100">
        <v>48</v>
      </c>
      <c r="F887" s="89" t="s">
        <v>24</v>
      </c>
      <c r="G887" s="90">
        <v>42977</v>
      </c>
      <c r="H887" s="101" t="s">
        <v>116</v>
      </c>
      <c r="I887" s="116" t="s">
        <v>146</v>
      </c>
      <c r="J887" s="93" t="s">
        <v>1683</v>
      </c>
      <c r="K887" s="93"/>
      <c r="L887" s="241">
        <v>45</v>
      </c>
      <c r="M887" s="95">
        <f t="shared" si="50"/>
        <v>53.099999999999994</v>
      </c>
      <c r="N887" s="128" t="s">
        <v>121</v>
      </c>
      <c r="O887" s="163">
        <v>603</v>
      </c>
      <c r="P887" s="83" t="s">
        <v>26</v>
      </c>
      <c r="Q887" s="97" t="s">
        <v>808</v>
      </c>
      <c r="R887" s="98"/>
      <c r="S887" s="36">
        <f t="shared" si="48"/>
        <v>2548.7999999999997</v>
      </c>
      <c r="T887" s="37"/>
      <c r="U887" s="38">
        <f t="shared" si="49"/>
        <v>2160</v>
      </c>
      <c r="V887" s="39"/>
    </row>
    <row r="888" spans="1:22" x14ac:dyDescent="0.2">
      <c r="A888" s="84" t="s">
        <v>113</v>
      </c>
      <c r="B888" s="85">
        <v>3247</v>
      </c>
      <c r="C888" s="139" t="s">
        <v>1655</v>
      </c>
      <c r="D888" s="87" t="s">
        <v>1684</v>
      </c>
      <c r="E888" s="100">
        <v>24</v>
      </c>
      <c r="F888" s="89" t="s">
        <v>24</v>
      </c>
      <c r="G888" s="90">
        <v>42977</v>
      </c>
      <c r="H888" s="101" t="s">
        <v>116</v>
      </c>
      <c r="I888" s="116" t="s">
        <v>146</v>
      </c>
      <c r="J888" s="93" t="s">
        <v>1685</v>
      </c>
      <c r="K888" s="93"/>
      <c r="L888" s="241">
        <v>65</v>
      </c>
      <c r="M888" s="95">
        <f t="shared" si="50"/>
        <v>76.7</v>
      </c>
      <c r="N888" s="128" t="s">
        <v>121</v>
      </c>
      <c r="O888" s="163">
        <v>603</v>
      </c>
      <c r="P888" s="83" t="s">
        <v>26</v>
      </c>
      <c r="Q888" s="97" t="s">
        <v>1686</v>
      </c>
      <c r="R888" s="98"/>
      <c r="S888" s="36">
        <f t="shared" si="48"/>
        <v>1840.8000000000002</v>
      </c>
      <c r="T888" s="37"/>
      <c r="U888" s="38">
        <f t="shared" si="49"/>
        <v>1560.0000000000002</v>
      </c>
      <c r="V888" s="39"/>
    </row>
    <row r="889" spans="1:22" x14ac:dyDescent="0.2">
      <c r="A889" s="84" t="s">
        <v>113</v>
      </c>
      <c r="B889" s="85">
        <v>3248</v>
      </c>
      <c r="C889" s="139" t="s">
        <v>1655</v>
      </c>
      <c r="D889" s="87" t="s">
        <v>1687</v>
      </c>
      <c r="E889" s="100">
        <v>24</v>
      </c>
      <c r="F889" s="89" t="s">
        <v>24</v>
      </c>
      <c r="G889" s="90">
        <v>42977</v>
      </c>
      <c r="H889" s="101" t="s">
        <v>116</v>
      </c>
      <c r="I889" s="116" t="s">
        <v>146</v>
      </c>
      <c r="J889" s="93" t="s">
        <v>1688</v>
      </c>
      <c r="K889" s="93"/>
      <c r="L889" s="241">
        <v>92</v>
      </c>
      <c r="M889" s="95">
        <f t="shared" si="50"/>
        <v>108.55999999999999</v>
      </c>
      <c r="N889" s="128" t="s">
        <v>121</v>
      </c>
      <c r="O889" s="163">
        <v>603</v>
      </c>
      <c r="P889" s="83" t="s">
        <v>26</v>
      </c>
      <c r="Q889" s="97" t="s">
        <v>1686</v>
      </c>
      <c r="R889" s="98"/>
      <c r="S889" s="36">
        <f t="shared" si="48"/>
        <v>2605.4399999999996</v>
      </c>
      <c r="T889" s="37"/>
      <c r="U889" s="38">
        <f t="shared" si="49"/>
        <v>2208</v>
      </c>
      <c r="V889" s="39"/>
    </row>
    <row r="890" spans="1:22" x14ac:dyDescent="0.2">
      <c r="A890" s="84" t="s">
        <v>113</v>
      </c>
      <c r="B890" s="85">
        <v>3249</v>
      </c>
      <c r="C890" s="139" t="s">
        <v>1655</v>
      </c>
      <c r="D890" s="87" t="s">
        <v>1689</v>
      </c>
      <c r="E890" s="100">
        <v>24</v>
      </c>
      <c r="F890" s="89" t="s">
        <v>24</v>
      </c>
      <c r="G890" s="90">
        <v>42977</v>
      </c>
      <c r="H890" s="101" t="s">
        <v>116</v>
      </c>
      <c r="I890" s="116" t="s">
        <v>146</v>
      </c>
      <c r="J890" s="93" t="s">
        <v>1690</v>
      </c>
      <c r="K890" s="93"/>
      <c r="L890" s="241">
        <v>370</v>
      </c>
      <c r="M890" s="95">
        <f t="shared" si="50"/>
        <v>436.59999999999997</v>
      </c>
      <c r="N890" s="128" t="s">
        <v>121</v>
      </c>
      <c r="O890" s="163">
        <v>603</v>
      </c>
      <c r="P890" s="83" t="s">
        <v>26</v>
      </c>
      <c r="Q890" s="97" t="s">
        <v>1691</v>
      </c>
      <c r="R890" s="98"/>
      <c r="S890" s="36">
        <f t="shared" si="48"/>
        <v>10478.4</v>
      </c>
      <c r="T890" s="37"/>
      <c r="U890" s="38">
        <f t="shared" si="49"/>
        <v>8880</v>
      </c>
      <c r="V890" s="39"/>
    </row>
    <row r="891" spans="1:22" x14ac:dyDescent="0.2">
      <c r="A891" s="84" t="s">
        <v>113</v>
      </c>
      <c r="B891" s="85">
        <v>3250</v>
      </c>
      <c r="C891" s="139" t="s">
        <v>1655</v>
      </c>
      <c r="D891" s="87" t="s">
        <v>1692</v>
      </c>
      <c r="E891" s="100">
        <v>24</v>
      </c>
      <c r="F891" s="89" t="s">
        <v>24</v>
      </c>
      <c r="G891" s="90">
        <v>42977</v>
      </c>
      <c r="H891" s="101" t="s">
        <v>116</v>
      </c>
      <c r="I891" s="116" t="s">
        <v>146</v>
      </c>
      <c r="J891" s="93" t="s">
        <v>1693</v>
      </c>
      <c r="K891" s="93"/>
      <c r="L891" s="241">
        <v>325</v>
      </c>
      <c r="M891" s="95">
        <f t="shared" si="50"/>
        <v>383.5</v>
      </c>
      <c r="N891" s="128" t="s">
        <v>121</v>
      </c>
      <c r="O891" s="163">
        <v>603</v>
      </c>
      <c r="P891" s="83" t="s">
        <v>26</v>
      </c>
      <c r="Q891" s="97" t="s">
        <v>1694</v>
      </c>
      <c r="R891" s="98"/>
      <c r="S891" s="36">
        <f t="shared" si="48"/>
        <v>9204</v>
      </c>
      <c r="T891" s="37"/>
      <c r="U891" s="38">
        <f t="shared" si="49"/>
        <v>7800</v>
      </c>
      <c r="V891" s="39"/>
    </row>
    <row r="892" spans="1:22" x14ac:dyDescent="0.2">
      <c r="A892" s="84" t="s">
        <v>113</v>
      </c>
      <c r="B892" s="85">
        <v>3251</v>
      </c>
      <c r="C892" s="139" t="s">
        <v>1655</v>
      </c>
      <c r="D892" s="87" t="s">
        <v>1695</v>
      </c>
      <c r="E892" s="100">
        <v>24</v>
      </c>
      <c r="F892" s="89" t="s">
        <v>24</v>
      </c>
      <c r="G892" s="90">
        <v>42977</v>
      </c>
      <c r="H892" s="101" t="s">
        <v>116</v>
      </c>
      <c r="I892" s="116" t="s">
        <v>146</v>
      </c>
      <c r="J892" s="93" t="s">
        <v>1696</v>
      </c>
      <c r="K892" s="93"/>
      <c r="L892" s="241">
        <v>55</v>
      </c>
      <c r="M892" s="95">
        <f t="shared" si="50"/>
        <v>64.899999999999991</v>
      </c>
      <c r="N892" s="128" t="s">
        <v>121</v>
      </c>
      <c r="O892" s="163">
        <v>603</v>
      </c>
      <c r="P892" s="83" t="s">
        <v>26</v>
      </c>
      <c r="Q892" s="97" t="s">
        <v>1697</v>
      </c>
      <c r="R892" s="98"/>
      <c r="S892" s="36">
        <f t="shared" si="48"/>
        <v>1557.6</v>
      </c>
      <c r="T892" s="37"/>
      <c r="U892" s="38">
        <f t="shared" si="49"/>
        <v>1320</v>
      </c>
      <c r="V892" s="39"/>
    </row>
    <row r="893" spans="1:22" x14ac:dyDescent="0.2">
      <c r="A893" s="84" t="s">
        <v>113</v>
      </c>
      <c r="B893" s="85">
        <v>3252</v>
      </c>
      <c r="C893" s="139" t="s">
        <v>1655</v>
      </c>
      <c r="D893" s="87" t="s">
        <v>1698</v>
      </c>
      <c r="E893" s="100">
        <v>24</v>
      </c>
      <c r="F893" s="89" t="s">
        <v>24</v>
      </c>
      <c r="G893" s="90">
        <v>42977</v>
      </c>
      <c r="H893" s="101" t="s">
        <v>116</v>
      </c>
      <c r="I893" s="116" t="s">
        <v>146</v>
      </c>
      <c r="J893" s="93" t="s">
        <v>1699</v>
      </c>
      <c r="K893" s="93"/>
      <c r="L893" s="241">
        <v>25</v>
      </c>
      <c r="M893" s="95">
        <f t="shared" si="50"/>
        <v>29.5</v>
      </c>
      <c r="N893" s="128" t="s">
        <v>121</v>
      </c>
      <c r="O893" s="163">
        <v>603</v>
      </c>
      <c r="P893" s="83" t="s">
        <v>26</v>
      </c>
      <c r="Q893" s="97" t="s">
        <v>808</v>
      </c>
      <c r="R893" s="98"/>
      <c r="S893" s="36">
        <f t="shared" si="48"/>
        <v>708</v>
      </c>
      <c r="T893" s="37"/>
      <c r="U893" s="38">
        <f t="shared" si="49"/>
        <v>600</v>
      </c>
      <c r="V893" s="39"/>
    </row>
    <row r="894" spans="1:22" x14ac:dyDescent="0.2">
      <c r="A894" s="84" t="s">
        <v>113</v>
      </c>
      <c r="B894" s="85">
        <v>3253</v>
      </c>
      <c r="C894" s="139" t="s">
        <v>1655</v>
      </c>
      <c r="D894" s="87" t="s">
        <v>1700</v>
      </c>
      <c r="E894" s="100">
        <v>12</v>
      </c>
      <c r="F894" s="89" t="s">
        <v>24</v>
      </c>
      <c r="G894" s="90">
        <v>42977</v>
      </c>
      <c r="H894" s="101" t="s">
        <v>116</v>
      </c>
      <c r="I894" s="116" t="s">
        <v>146</v>
      </c>
      <c r="J894" s="93" t="s">
        <v>1701</v>
      </c>
      <c r="K894" s="93"/>
      <c r="L894" s="241">
        <v>60</v>
      </c>
      <c r="M894" s="95">
        <f t="shared" si="50"/>
        <v>70.8</v>
      </c>
      <c r="N894" s="128" t="s">
        <v>121</v>
      </c>
      <c r="O894" s="163">
        <v>603</v>
      </c>
      <c r="P894" s="83" t="s">
        <v>26</v>
      </c>
      <c r="Q894" s="97" t="s">
        <v>1702</v>
      </c>
      <c r="R894" s="98"/>
      <c r="S894" s="36">
        <f t="shared" si="48"/>
        <v>849.59999999999991</v>
      </c>
      <c r="T894" s="37"/>
      <c r="U894" s="38">
        <f t="shared" si="49"/>
        <v>720</v>
      </c>
      <c r="V894" s="39"/>
    </row>
    <row r="895" spans="1:22" x14ac:dyDescent="0.2">
      <c r="A895" s="84" t="s">
        <v>113</v>
      </c>
      <c r="B895" s="85">
        <v>3254</v>
      </c>
      <c r="C895" s="139" t="s">
        <v>1655</v>
      </c>
      <c r="D895" s="87" t="s">
        <v>1703</v>
      </c>
      <c r="E895" s="100">
        <v>24</v>
      </c>
      <c r="F895" s="89" t="s">
        <v>24</v>
      </c>
      <c r="G895" s="90">
        <v>42977</v>
      </c>
      <c r="H895" s="101" t="s">
        <v>116</v>
      </c>
      <c r="I895" s="116" t="s">
        <v>146</v>
      </c>
      <c r="J895" s="93" t="s">
        <v>1704</v>
      </c>
      <c r="K895" s="93"/>
      <c r="L895" s="241">
        <v>80</v>
      </c>
      <c r="M895" s="95">
        <f t="shared" si="50"/>
        <v>94.399999999999991</v>
      </c>
      <c r="N895" s="128" t="s">
        <v>121</v>
      </c>
      <c r="O895" s="163">
        <v>603</v>
      </c>
      <c r="P895" s="83" t="s">
        <v>26</v>
      </c>
      <c r="Q895" s="97" t="s">
        <v>808</v>
      </c>
      <c r="R895" s="98"/>
      <c r="S895" s="36">
        <f t="shared" si="48"/>
        <v>2265.6</v>
      </c>
      <c r="T895" s="37"/>
      <c r="U895" s="38">
        <f t="shared" si="49"/>
        <v>1920</v>
      </c>
      <c r="V895" s="39"/>
    </row>
    <row r="896" spans="1:22" x14ac:dyDescent="0.2">
      <c r="A896" s="84" t="s">
        <v>113</v>
      </c>
      <c r="B896" s="85">
        <v>3255</v>
      </c>
      <c r="C896" s="139" t="s">
        <v>1655</v>
      </c>
      <c r="D896" s="87" t="s">
        <v>1705</v>
      </c>
      <c r="E896" s="100">
        <v>20</v>
      </c>
      <c r="F896" s="89" t="s">
        <v>24</v>
      </c>
      <c r="G896" s="90">
        <v>42977</v>
      </c>
      <c r="H896" s="101" t="s">
        <v>116</v>
      </c>
      <c r="I896" s="116" t="s">
        <v>146</v>
      </c>
      <c r="J896" s="93" t="s">
        <v>1706</v>
      </c>
      <c r="K896" s="93"/>
      <c r="L896" s="241">
        <v>40</v>
      </c>
      <c r="M896" s="95">
        <f t="shared" si="50"/>
        <v>47.199999999999996</v>
      </c>
      <c r="N896" s="128" t="s">
        <v>121</v>
      </c>
      <c r="O896" s="163">
        <v>603</v>
      </c>
      <c r="P896" s="83" t="s">
        <v>26</v>
      </c>
      <c r="Q896" s="97" t="s">
        <v>808</v>
      </c>
      <c r="R896" s="98"/>
      <c r="S896" s="36">
        <f t="shared" si="48"/>
        <v>943.99999999999989</v>
      </c>
      <c r="T896" s="37"/>
      <c r="U896" s="38">
        <f t="shared" si="49"/>
        <v>800</v>
      </c>
      <c r="V896" s="39"/>
    </row>
    <row r="897" spans="1:22" x14ac:dyDescent="0.2">
      <c r="A897" s="84" t="s">
        <v>113</v>
      </c>
      <c r="B897" s="85">
        <v>3256</v>
      </c>
      <c r="C897" s="139" t="s">
        <v>1655</v>
      </c>
      <c r="D897" s="87" t="s">
        <v>1707</v>
      </c>
      <c r="E897" s="100">
        <v>20</v>
      </c>
      <c r="F897" s="89" t="s">
        <v>24</v>
      </c>
      <c r="G897" s="90">
        <v>42977</v>
      </c>
      <c r="H897" s="101" t="s">
        <v>116</v>
      </c>
      <c r="I897" s="116" t="s">
        <v>146</v>
      </c>
      <c r="J897" s="93" t="s">
        <v>1708</v>
      </c>
      <c r="K897" s="93"/>
      <c r="L897" s="241">
        <v>26</v>
      </c>
      <c r="M897" s="95">
        <f t="shared" si="50"/>
        <v>30.68</v>
      </c>
      <c r="N897" s="128" t="s">
        <v>121</v>
      </c>
      <c r="O897" s="163">
        <v>603</v>
      </c>
      <c r="P897" s="83" t="s">
        <v>26</v>
      </c>
      <c r="Q897" s="97" t="s">
        <v>808</v>
      </c>
      <c r="R897" s="98"/>
      <c r="S897" s="36">
        <f t="shared" si="48"/>
        <v>613.6</v>
      </c>
      <c r="T897" s="37"/>
      <c r="U897" s="38">
        <f t="shared" si="49"/>
        <v>520</v>
      </c>
      <c r="V897" s="39"/>
    </row>
    <row r="898" spans="1:22" x14ac:dyDescent="0.2">
      <c r="A898" s="84" t="s">
        <v>113</v>
      </c>
      <c r="B898" s="85">
        <v>3257</v>
      </c>
      <c r="C898" s="139" t="s">
        <v>301</v>
      </c>
      <c r="D898" s="87" t="s">
        <v>880</v>
      </c>
      <c r="E898" s="100">
        <v>5</v>
      </c>
      <c r="F898" s="89" t="s">
        <v>24</v>
      </c>
      <c r="G898" s="90">
        <v>42978</v>
      </c>
      <c r="H898" s="101"/>
      <c r="I898" s="116"/>
      <c r="J898" s="93">
        <v>1</v>
      </c>
      <c r="K898" s="93"/>
      <c r="L898" s="241">
        <v>650</v>
      </c>
      <c r="M898" s="95">
        <f t="shared" si="50"/>
        <v>767</v>
      </c>
      <c r="N898" s="128" t="s">
        <v>121</v>
      </c>
      <c r="O898" s="163">
        <v>598</v>
      </c>
      <c r="P898" s="83" t="s">
        <v>26</v>
      </c>
      <c r="Q898" s="97" t="s">
        <v>894</v>
      </c>
      <c r="R898" s="98"/>
      <c r="S898" s="36">
        <f t="shared" si="48"/>
        <v>3835</v>
      </c>
      <c r="T898" s="37"/>
      <c r="U898" s="38">
        <f t="shared" si="49"/>
        <v>3250</v>
      </c>
      <c r="V898" s="39"/>
    </row>
    <row r="899" spans="1:22" x14ac:dyDescent="0.2">
      <c r="A899" s="84" t="s">
        <v>113</v>
      </c>
      <c r="B899" s="85">
        <v>3258</v>
      </c>
      <c r="C899" s="139" t="s">
        <v>139</v>
      </c>
      <c r="D899" s="87" t="s">
        <v>1709</v>
      </c>
      <c r="E899" s="100">
        <v>1</v>
      </c>
      <c r="F899" s="89" t="s">
        <v>24</v>
      </c>
      <c r="G899" s="90">
        <v>42979</v>
      </c>
      <c r="H899" s="101"/>
      <c r="I899" s="92" t="s">
        <v>1426</v>
      </c>
      <c r="J899" s="93">
        <v>2</v>
      </c>
      <c r="K899" s="93">
        <v>0.4</v>
      </c>
      <c r="L899" s="241">
        <v>1300</v>
      </c>
      <c r="M899" s="95">
        <f t="shared" si="50"/>
        <v>1534</v>
      </c>
      <c r="N899" s="70"/>
      <c r="O899" s="96">
        <v>604</v>
      </c>
      <c r="P899" s="83" t="s">
        <v>26</v>
      </c>
      <c r="Q899" s="97" t="s">
        <v>1141</v>
      </c>
      <c r="R899" s="98"/>
      <c r="S899" s="36">
        <f t="shared" si="48"/>
        <v>1534</v>
      </c>
      <c r="T899" s="37"/>
      <c r="U899" s="38">
        <f t="shared" si="49"/>
        <v>1300</v>
      </c>
      <c r="V899" s="39"/>
    </row>
    <row r="900" spans="1:22" x14ac:dyDescent="0.2">
      <c r="A900" s="84" t="s">
        <v>113</v>
      </c>
      <c r="B900" s="85">
        <v>3259</v>
      </c>
      <c r="C900" s="139" t="s">
        <v>640</v>
      </c>
      <c r="D900" s="87" t="s">
        <v>661</v>
      </c>
      <c r="E900" s="100">
        <v>1</v>
      </c>
      <c r="F900" s="89" t="s">
        <v>24</v>
      </c>
      <c r="G900" s="90">
        <v>42979</v>
      </c>
      <c r="H900" s="101"/>
      <c r="I900" s="116"/>
      <c r="J900" s="93"/>
      <c r="K900" s="93"/>
      <c r="L900" s="241">
        <v>3000</v>
      </c>
      <c r="M900" s="95">
        <f t="shared" si="50"/>
        <v>3540</v>
      </c>
      <c r="N900" s="128" t="s">
        <v>121</v>
      </c>
      <c r="O900" s="96">
        <v>605</v>
      </c>
      <c r="P900" s="83" t="s">
        <v>26</v>
      </c>
      <c r="Q900" s="97" t="s">
        <v>1141</v>
      </c>
      <c r="R900" s="98"/>
      <c r="S900" s="36">
        <f t="shared" si="48"/>
        <v>3540</v>
      </c>
      <c r="T900" s="37"/>
      <c r="U900" s="38">
        <f t="shared" si="49"/>
        <v>3000</v>
      </c>
      <c r="V900" s="39"/>
    </row>
    <row r="901" spans="1:22" x14ac:dyDescent="0.2">
      <c r="A901" s="84" t="s">
        <v>113</v>
      </c>
      <c r="B901" s="85">
        <v>3260</v>
      </c>
      <c r="C901" s="87" t="s">
        <v>203</v>
      </c>
      <c r="D901" s="87" t="s">
        <v>1369</v>
      </c>
      <c r="E901" s="100">
        <v>45</v>
      </c>
      <c r="F901" s="89" t="s">
        <v>24</v>
      </c>
      <c r="G901" s="90">
        <v>42982</v>
      </c>
      <c r="H901" s="156"/>
      <c r="I901" s="92" t="s">
        <v>373</v>
      </c>
      <c r="J901" s="93">
        <v>0.02</v>
      </c>
      <c r="K901" s="93">
        <v>4.75</v>
      </c>
      <c r="L901" s="241">
        <v>240</v>
      </c>
      <c r="M901" s="95">
        <f>L901*1.18</f>
        <v>283.2</v>
      </c>
      <c r="N901" s="70"/>
      <c r="O901" s="96">
        <v>608</v>
      </c>
      <c r="P901" s="83" t="s">
        <v>26</v>
      </c>
      <c r="Q901" s="97" t="s">
        <v>1141</v>
      </c>
      <c r="R901" s="98"/>
      <c r="S901" s="36">
        <f t="shared" si="48"/>
        <v>12744</v>
      </c>
      <c r="T901" s="37"/>
      <c r="U901" s="38">
        <f t="shared" si="49"/>
        <v>10800</v>
      </c>
      <c r="V901" s="39"/>
    </row>
    <row r="902" spans="1:22" x14ac:dyDescent="0.2">
      <c r="A902" s="84" t="s">
        <v>113</v>
      </c>
      <c r="B902" s="85">
        <v>3261</v>
      </c>
      <c r="C902" s="87" t="s">
        <v>203</v>
      </c>
      <c r="D902" s="87" t="s">
        <v>1370</v>
      </c>
      <c r="E902" s="100">
        <v>16</v>
      </c>
      <c r="F902" s="89" t="s">
        <v>24</v>
      </c>
      <c r="G902" s="90">
        <v>42982</v>
      </c>
      <c r="H902" s="87"/>
      <c r="I902" s="92" t="s">
        <v>373</v>
      </c>
      <c r="J902" s="93">
        <v>0.02</v>
      </c>
      <c r="K902" s="93">
        <v>3</v>
      </c>
      <c r="L902" s="241">
        <v>150</v>
      </c>
      <c r="M902" s="95">
        <f>L902*1.18</f>
        <v>177</v>
      </c>
      <c r="N902" s="70"/>
      <c r="O902" s="96">
        <v>608</v>
      </c>
      <c r="P902" s="83" t="s">
        <v>26</v>
      </c>
      <c r="Q902" s="97" t="s">
        <v>1141</v>
      </c>
      <c r="R902" s="98"/>
      <c r="S902" s="36">
        <f t="shared" si="48"/>
        <v>2832</v>
      </c>
      <c r="T902" s="37"/>
      <c r="U902" s="38">
        <f t="shared" si="49"/>
        <v>2400</v>
      </c>
      <c r="V902" s="39"/>
    </row>
    <row r="903" spans="1:22" x14ac:dyDescent="0.2">
      <c r="A903" s="84" t="s">
        <v>113</v>
      </c>
      <c r="B903" s="85">
        <v>3262</v>
      </c>
      <c r="C903" s="139" t="s">
        <v>301</v>
      </c>
      <c r="D903" s="87" t="s">
        <v>1710</v>
      </c>
      <c r="E903" s="100">
        <v>2</v>
      </c>
      <c r="F903" s="89" t="s">
        <v>24</v>
      </c>
      <c r="G903" s="90">
        <v>42983</v>
      </c>
      <c r="H903" s="87" t="s">
        <v>1711</v>
      </c>
      <c r="I903" s="116" t="s">
        <v>146</v>
      </c>
      <c r="J903" s="93">
        <v>2.7</v>
      </c>
      <c r="K903" s="93"/>
      <c r="L903" s="241">
        <v>1700</v>
      </c>
      <c r="M903" s="95">
        <f>L903*1.18</f>
        <v>2006</v>
      </c>
      <c r="N903" s="128" t="s">
        <v>121</v>
      </c>
      <c r="O903" s="96">
        <v>620</v>
      </c>
      <c r="P903" s="83" t="s">
        <v>26</v>
      </c>
      <c r="Q903" s="97" t="s">
        <v>808</v>
      </c>
      <c r="R903" s="98"/>
      <c r="S903" s="36">
        <f t="shared" si="48"/>
        <v>4012</v>
      </c>
      <c r="T903" s="37"/>
      <c r="U903" s="38">
        <f t="shared" si="49"/>
        <v>3400</v>
      </c>
      <c r="V903" s="39"/>
    </row>
    <row r="904" spans="1:22" x14ac:dyDescent="0.2">
      <c r="A904" s="84" t="s">
        <v>113</v>
      </c>
      <c r="B904" s="85">
        <v>3263</v>
      </c>
      <c r="C904" s="139" t="s">
        <v>301</v>
      </c>
      <c r="D904" s="87" t="s">
        <v>1712</v>
      </c>
      <c r="E904" s="100">
        <v>2</v>
      </c>
      <c r="F904" s="89" t="s">
        <v>24</v>
      </c>
      <c r="G904" s="90">
        <v>42983</v>
      </c>
      <c r="H904" s="101"/>
      <c r="I904" s="116"/>
      <c r="J904" s="93">
        <v>1</v>
      </c>
      <c r="K904" s="93"/>
      <c r="L904" s="241">
        <v>630</v>
      </c>
      <c r="M904" s="95">
        <f t="shared" si="50"/>
        <v>743.4</v>
      </c>
      <c r="N904" s="128" t="s">
        <v>121</v>
      </c>
      <c r="O904" s="96">
        <v>620</v>
      </c>
      <c r="P904" s="83" t="s">
        <v>26</v>
      </c>
      <c r="Q904" s="97" t="s">
        <v>808</v>
      </c>
      <c r="R904" s="183"/>
      <c r="S904" s="36">
        <f t="shared" si="48"/>
        <v>1486.8</v>
      </c>
      <c r="T904" s="37"/>
      <c r="U904" s="38">
        <f t="shared" si="49"/>
        <v>1260</v>
      </c>
      <c r="V904" s="39"/>
    </row>
    <row r="905" spans="1:22" x14ac:dyDescent="0.2">
      <c r="A905" s="84" t="s">
        <v>113</v>
      </c>
      <c r="B905" s="85">
        <v>3264</v>
      </c>
      <c r="C905" s="139" t="s">
        <v>206</v>
      </c>
      <c r="D905" s="87" t="s">
        <v>1713</v>
      </c>
      <c r="E905" s="100">
        <v>12</v>
      </c>
      <c r="F905" s="89" t="s">
        <v>24</v>
      </c>
      <c r="G905" s="90">
        <v>42983</v>
      </c>
      <c r="H905" s="101" t="s">
        <v>116</v>
      </c>
      <c r="I905" s="92" t="s">
        <v>1119</v>
      </c>
      <c r="J905" s="93">
        <v>1.5</v>
      </c>
      <c r="K905" s="93">
        <v>2</v>
      </c>
      <c r="L905" s="241">
        <v>1090</v>
      </c>
      <c r="M905" s="95">
        <f t="shared" si="50"/>
        <v>1286.2</v>
      </c>
      <c r="N905" s="70"/>
      <c r="O905" s="96">
        <v>614</v>
      </c>
      <c r="P905" s="83" t="s">
        <v>26</v>
      </c>
      <c r="Q905" s="97" t="s">
        <v>808</v>
      </c>
      <c r="R905" s="183" t="s">
        <v>1097</v>
      </c>
      <c r="S905" s="36">
        <f t="shared" si="48"/>
        <v>15434.400000000001</v>
      </c>
      <c r="T905" s="37"/>
      <c r="U905" s="38">
        <f t="shared" si="49"/>
        <v>13080.000000000002</v>
      </c>
      <c r="V905" s="39"/>
    </row>
    <row r="906" spans="1:22" x14ac:dyDescent="0.2">
      <c r="A906" s="84" t="s">
        <v>113</v>
      </c>
      <c r="B906" s="85">
        <v>3265</v>
      </c>
      <c r="C906" s="139" t="s">
        <v>206</v>
      </c>
      <c r="D906" s="87" t="s">
        <v>1078</v>
      </c>
      <c r="E906" s="100">
        <v>6</v>
      </c>
      <c r="F906" s="89" t="s">
        <v>24</v>
      </c>
      <c r="G906" s="90">
        <v>42983</v>
      </c>
      <c r="H906" s="101" t="s">
        <v>116</v>
      </c>
      <c r="I906" s="92" t="s">
        <v>1063</v>
      </c>
      <c r="J906" s="93">
        <v>1</v>
      </c>
      <c r="K906" s="93">
        <v>1.5</v>
      </c>
      <c r="L906" s="241">
        <v>720</v>
      </c>
      <c r="M906" s="95">
        <f t="shared" si="50"/>
        <v>849.59999999999991</v>
      </c>
      <c r="N906" s="70"/>
      <c r="O906" s="96">
        <v>614</v>
      </c>
      <c r="P906" s="83" t="s">
        <v>26</v>
      </c>
      <c r="Q906" s="97" t="s">
        <v>808</v>
      </c>
      <c r="R906" s="98"/>
      <c r="S906" s="36">
        <f t="shared" si="48"/>
        <v>5097.5999999999995</v>
      </c>
      <c r="T906" s="37"/>
      <c r="U906" s="38">
        <f t="shared" si="49"/>
        <v>4320</v>
      </c>
      <c r="V906" s="39"/>
    </row>
    <row r="907" spans="1:22" x14ac:dyDescent="0.2">
      <c r="A907" s="84" t="s">
        <v>113</v>
      </c>
      <c r="B907" s="85">
        <v>3266</v>
      </c>
      <c r="C907" s="86" t="s">
        <v>22</v>
      </c>
      <c r="D907" s="87" t="s">
        <v>1714</v>
      </c>
      <c r="E907" s="100">
        <v>4</v>
      </c>
      <c r="F907" s="89" t="s">
        <v>24</v>
      </c>
      <c r="G907" s="90">
        <v>42984</v>
      </c>
      <c r="H907" s="101" t="s">
        <v>773</v>
      </c>
      <c r="I907" s="116"/>
      <c r="J907" s="93"/>
      <c r="K907" s="93"/>
      <c r="L907" s="241">
        <v>3285</v>
      </c>
      <c r="M907" s="95">
        <f t="shared" si="50"/>
        <v>3876.2999999999997</v>
      </c>
      <c r="N907" s="70"/>
      <c r="O907" s="96">
        <v>611</v>
      </c>
      <c r="P907" s="83" t="s">
        <v>26</v>
      </c>
      <c r="Q907" s="97" t="s">
        <v>808</v>
      </c>
      <c r="R907" s="98" t="s">
        <v>1715</v>
      </c>
      <c r="S907" s="36">
        <f t="shared" si="48"/>
        <v>15505.199999999999</v>
      </c>
      <c r="T907" s="37"/>
      <c r="U907" s="38">
        <f t="shared" si="49"/>
        <v>13140</v>
      </c>
      <c r="V907" s="39"/>
    </row>
    <row r="908" spans="1:22" x14ac:dyDescent="0.2">
      <c r="A908" s="84" t="s">
        <v>113</v>
      </c>
      <c r="B908" s="85">
        <v>3267</v>
      </c>
      <c r="C908" s="139" t="s">
        <v>22</v>
      </c>
      <c r="D908" s="87" t="s">
        <v>1716</v>
      </c>
      <c r="E908" s="100">
        <v>4</v>
      </c>
      <c r="F908" s="89" t="s">
        <v>24</v>
      </c>
      <c r="G908" s="90">
        <v>42984</v>
      </c>
      <c r="H908" s="101" t="s">
        <v>773</v>
      </c>
      <c r="I908" s="116"/>
      <c r="J908" s="93"/>
      <c r="K908" s="93"/>
      <c r="L908" s="241">
        <v>3330</v>
      </c>
      <c r="M908" s="95">
        <f t="shared" si="50"/>
        <v>3929.3999999999996</v>
      </c>
      <c r="N908" s="70"/>
      <c r="O908" s="96">
        <v>611</v>
      </c>
      <c r="P908" s="83" t="s">
        <v>26</v>
      </c>
      <c r="Q908" s="97" t="s">
        <v>808</v>
      </c>
      <c r="R908" s="98" t="s">
        <v>1715</v>
      </c>
      <c r="S908" s="36">
        <f t="shared" si="48"/>
        <v>15717.599999999999</v>
      </c>
      <c r="T908" s="37"/>
      <c r="U908" s="38">
        <f t="shared" si="49"/>
        <v>13320</v>
      </c>
      <c r="V908" s="39"/>
    </row>
    <row r="909" spans="1:22" x14ac:dyDescent="0.2">
      <c r="A909" s="84" t="s">
        <v>113</v>
      </c>
      <c r="B909" s="85">
        <v>3268</v>
      </c>
      <c r="C909" s="86" t="s">
        <v>22</v>
      </c>
      <c r="D909" s="87" t="s">
        <v>1717</v>
      </c>
      <c r="E909" s="100">
        <v>4</v>
      </c>
      <c r="F909" s="89" t="s">
        <v>24</v>
      </c>
      <c r="G909" s="90">
        <v>42984</v>
      </c>
      <c r="H909" s="101" t="s">
        <v>773</v>
      </c>
      <c r="I909" s="116"/>
      <c r="J909" s="93"/>
      <c r="K909" s="93"/>
      <c r="L909" s="241">
        <v>3365</v>
      </c>
      <c r="M909" s="95">
        <f t="shared" si="50"/>
        <v>3970.7</v>
      </c>
      <c r="N909" s="70"/>
      <c r="O909" s="96">
        <v>611</v>
      </c>
      <c r="P909" s="83" t="s">
        <v>26</v>
      </c>
      <c r="Q909" s="97" t="s">
        <v>808</v>
      </c>
      <c r="R909" s="98" t="s">
        <v>1715</v>
      </c>
      <c r="S909" s="36">
        <f t="shared" si="48"/>
        <v>15882.8</v>
      </c>
      <c r="T909" s="37"/>
      <c r="U909" s="38">
        <f t="shared" si="49"/>
        <v>13460</v>
      </c>
      <c r="V909" s="39"/>
    </row>
    <row r="910" spans="1:22" x14ac:dyDescent="0.2">
      <c r="A910" s="84" t="s">
        <v>113</v>
      </c>
      <c r="B910" s="85">
        <v>3269</v>
      </c>
      <c r="C910" s="139" t="s">
        <v>22</v>
      </c>
      <c r="D910" s="87" t="s">
        <v>1718</v>
      </c>
      <c r="E910" s="100">
        <v>8</v>
      </c>
      <c r="F910" s="89" t="s">
        <v>24</v>
      </c>
      <c r="G910" s="90">
        <v>42984</v>
      </c>
      <c r="H910" s="101" t="s">
        <v>773</v>
      </c>
      <c r="I910" s="116"/>
      <c r="J910" s="93"/>
      <c r="K910" s="93"/>
      <c r="L910" s="241">
        <v>3035</v>
      </c>
      <c r="M910" s="95">
        <f t="shared" si="50"/>
        <v>3581.2999999999997</v>
      </c>
      <c r="N910" s="70"/>
      <c r="O910" s="96">
        <v>611</v>
      </c>
      <c r="P910" s="83" t="s">
        <v>26</v>
      </c>
      <c r="Q910" s="97" t="s">
        <v>808</v>
      </c>
      <c r="R910" s="98" t="s">
        <v>1715</v>
      </c>
      <c r="S910" s="36">
        <f t="shared" si="48"/>
        <v>28650.399999999998</v>
      </c>
      <c r="T910" s="37"/>
      <c r="U910" s="38">
        <f t="shared" si="49"/>
        <v>24280</v>
      </c>
      <c r="V910" s="39"/>
    </row>
    <row r="911" spans="1:22" x14ac:dyDescent="0.2">
      <c r="A911" s="84" t="s">
        <v>113</v>
      </c>
      <c r="B911" s="85">
        <v>3270</v>
      </c>
      <c r="C911" s="139" t="s">
        <v>22</v>
      </c>
      <c r="D911" s="87" t="s">
        <v>1719</v>
      </c>
      <c r="E911" s="100">
        <v>4</v>
      </c>
      <c r="F911" s="89" t="s">
        <v>24</v>
      </c>
      <c r="G911" s="90">
        <v>42984</v>
      </c>
      <c r="H911" s="101" t="s">
        <v>773</v>
      </c>
      <c r="I911" s="116"/>
      <c r="J911" s="93"/>
      <c r="K911" s="93"/>
      <c r="L911" s="241">
        <v>2750</v>
      </c>
      <c r="M911" s="95">
        <f t="shared" si="50"/>
        <v>3245</v>
      </c>
      <c r="N911" s="70"/>
      <c r="O911" s="96">
        <v>611</v>
      </c>
      <c r="P911" s="83" t="s">
        <v>26</v>
      </c>
      <c r="Q911" s="97" t="s">
        <v>808</v>
      </c>
      <c r="R911" s="98" t="s">
        <v>1715</v>
      </c>
      <c r="S911" s="36">
        <f t="shared" si="48"/>
        <v>12980</v>
      </c>
      <c r="T911" s="37"/>
      <c r="U911" s="38">
        <f t="shared" si="49"/>
        <v>11000</v>
      </c>
      <c r="V911" s="39"/>
    </row>
    <row r="912" spans="1:22" x14ac:dyDescent="0.2">
      <c r="A912" s="84" t="s">
        <v>113</v>
      </c>
      <c r="B912" s="85">
        <v>3271</v>
      </c>
      <c r="C912" s="139" t="s">
        <v>22</v>
      </c>
      <c r="D912" s="87" t="s">
        <v>1720</v>
      </c>
      <c r="E912" s="100">
        <v>2</v>
      </c>
      <c r="F912" s="89" t="s">
        <v>24</v>
      </c>
      <c r="G912" s="90">
        <v>42984</v>
      </c>
      <c r="H912" s="101" t="s">
        <v>773</v>
      </c>
      <c r="I912" s="116"/>
      <c r="J912" s="93"/>
      <c r="K912" s="93"/>
      <c r="L912" s="241">
        <v>3575</v>
      </c>
      <c r="M912" s="95">
        <f t="shared" si="50"/>
        <v>4218.5</v>
      </c>
      <c r="N912" s="70"/>
      <c r="O912" s="96">
        <v>611</v>
      </c>
      <c r="P912" s="83" t="s">
        <v>26</v>
      </c>
      <c r="Q912" s="97" t="s">
        <v>808</v>
      </c>
      <c r="R912" s="98" t="s">
        <v>1715</v>
      </c>
      <c r="S912" s="36">
        <f t="shared" si="48"/>
        <v>8437</v>
      </c>
      <c r="T912" s="37"/>
      <c r="U912" s="38">
        <f t="shared" si="49"/>
        <v>7150</v>
      </c>
      <c r="V912" s="39"/>
    </row>
    <row r="913" spans="1:22" x14ac:dyDescent="0.2">
      <c r="A913" s="84" t="s">
        <v>113</v>
      </c>
      <c r="B913" s="85">
        <v>3272</v>
      </c>
      <c r="C913" s="139" t="s">
        <v>22</v>
      </c>
      <c r="D913" s="87" t="s">
        <v>1721</v>
      </c>
      <c r="E913" s="100">
        <v>2</v>
      </c>
      <c r="F913" s="89" t="s">
        <v>24</v>
      </c>
      <c r="G913" s="90">
        <v>42984</v>
      </c>
      <c r="H913" s="101" t="s">
        <v>773</v>
      </c>
      <c r="I913" s="279"/>
      <c r="J913" s="93"/>
      <c r="K913" s="93"/>
      <c r="L913" s="241">
        <v>3620</v>
      </c>
      <c r="M913" s="95">
        <f t="shared" si="50"/>
        <v>4271.5999999999995</v>
      </c>
      <c r="N913" s="70"/>
      <c r="O913" s="96">
        <v>611</v>
      </c>
      <c r="P913" s="83" t="s">
        <v>26</v>
      </c>
      <c r="Q913" s="97" t="s">
        <v>808</v>
      </c>
      <c r="R913" s="98" t="s">
        <v>1715</v>
      </c>
      <c r="S913" s="36">
        <f t="shared" si="48"/>
        <v>8543.1999999999989</v>
      </c>
      <c r="T913" s="37"/>
      <c r="U913" s="38">
        <f t="shared" si="49"/>
        <v>7239.9999999999991</v>
      </c>
      <c r="V913" s="39"/>
    </row>
    <row r="914" spans="1:22" x14ac:dyDescent="0.2">
      <c r="A914" s="84" t="s">
        <v>113</v>
      </c>
      <c r="B914" s="85">
        <v>3273</v>
      </c>
      <c r="C914" s="139" t="s">
        <v>22</v>
      </c>
      <c r="D914" s="87" t="s">
        <v>1722</v>
      </c>
      <c r="E914" s="100">
        <v>2</v>
      </c>
      <c r="F914" s="89" t="s">
        <v>24</v>
      </c>
      <c r="G914" s="90">
        <v>42984</v>
      </c>
      <c r="H914" s="101" t="s">
        <v>773</v>
      </c>
      <c r="I914" s="116"/>
      <c r="J914" s="93"/>
      <c r="K914" s="93"/>
      <c r="L914" s="241">
        <v>3660</v>
      </c>
      <c r="M914" s="95">
        <f t="shared" si="50"/>
        <v>4318.8</v>
      </c>
      <c r="N914" s="70"/>
      <c r="O914" s="96">
        <v>611</v>
      </c>
      <c r="P914" s="83" t="s">
        <v>26</v>
      </c>
      <c r="Q914" s="97" t="s">
        <v>808</v>
      </c>
      <c r="R914" s="98" t="s">
        <v>1715</v>
      </c>
      <c r="S914" s="36">
        <f t="shared" si="48"/>
        <v>8637.6</v>
      </c>
      <c r="T914" s="37"/>
      <c r="U914" s="38">
        <f t="shared" si="49"/>
        <v>7320.0000000000009</v>
      </c>
      <c r="V914" s="39"/>
    </row>
    <row r="915" spans="1:22" x14ac:dyDescent="0.2">
      <c r="A915" s="84" t="s">
        <v>113</v>
      </c>
      <c r="B915" s="85">
        <v>3274</v>
      </c>
      <c r="C915" s="139" t="s">
        <v>22</v>
      </c>
      <c r="D915" s="87" t="s">
        <v>1723</v>
      </c>
      <c r="E915" s="100">
        <v>2</v>
      </c>
      <c r="F915" s="89" t="s">
        <v>24</v>
      </c>
      <c r="G915" s="90">
        <v>42984</v>
      </c>
      <c r="H915" s="101" t="s">
        <v>773</v>
      </c>
      <c r="I915" s="116"/>
      <c r="J915" s="93"/>
      <c r="K915" s="93"/>
      <c r="L915" s="241">
        <v>3530</v>
      </c>
      <c r="M915" s="95">
        <f t="shared" si="50"/>
        <v>4165.3999999999996</v>
      </c>
      <c r="N915" s="70"/>
      <c r="O915" s="96">
        <v>611</v>
      </c>
      <c r="P915" s="83" t="s">
        <v>26</v>
      </c>
      <c r="Q915" s="97" t="s">
        <v>808</v>
      </c>
      <c r="R915" s="98" t="s">
        <v>1715</v>
      </c>
      <c r="S915" s="36">
        <f t="shared" si="48"/>
        <v>8330.7999999999993</v>
      </c>
      <c r="T915" s="37"/>
      <c r="U915" s="38">
        <f t="shared" si="49"/>
        <v>7060</v>
      </c>
      <c r="V915" s="39"/>
    </row>
    <row r="916" spans="1:22" x14ac:dyDescent="0.2">
      <c r="A916" s="84" t="s">
        <v>113</v>
      </c>
      <c r="B916" s="85">
        <v>3275</v>
      </c>
      <c r="C916" s="139" t="s">
        <v>22</v>
      </c>
      <c r="D916" s="87" t="s">
        <v>1724</v>
      </c>
      <c r="E916" s="100">
        <v>10</v>
      </c>
      <c r="F916" s="89" t="s">
        <v>24</v>
      </c>
      <c r="G916" s="90">
        <v>42984</v>
      </c>
      <c r="H916" s="101" t="s">
        <v>1725</v>
      </c>
      <c r="I916" s="116"/>
      <c r="J916" s="93"/>
      <c r="K916" s="93"/>
      <c r="L916" s="241">
        <v>2420</v>
      </c>
      <c r="M916" s="95">
        <f t="shared" si="50"/>
        <v>2855.6</v>
      </c>
      <c r="N916" s="70"/>
      <c r="O916" s="96">
        <v>611</v>
      </c>
      <c r="P916" s="83" t="s">
        <v>26</v>
      </c>
      <c r="Q916" s="97" t="s">
        <v>808</v>
      </c>
      <c r="R916" s="98" t="s">
        <v>1715</v>
      </c>
      <c r="S916" s="36">
        <f t="shared" si="48"/>
        <v>28556</v>
      </c>
      <c r="T916" s="37"/>
      <c r="U916" s="38">
        <f t="shared" si="49"/>
        <v>24200</v>
      </c>
      <c r="V916" s="39"/>
    </row>
    <row r="917" spans="1:22" x14ac:dyDescent="0.2">
      <c r="A917" s="84" t="s">
        <v>113</v>
      </c>
      <c r="B917" s="85">
        <v>3276</v>
      </c>
      <c r="C917" s="139" t="s">
        <v>22</v>
      </c>
      <c r="D917" s="87" t="s">
        <v>781</v>
      </c>
      <c r="E917" s="100">
        <v>6</v>
      </c>
      <c r="F917" s="89" t="s">
        <v>24</v>
      </c>
      <c r="G917" s="90">
        <v>42984</v>
      </c>
      <c r="H917" s="101" t="s">
        <v>782</v>
      </c>
      <c r="I917" s="116"/>
      <c r="J917" s="93"/>
      <c r="K917" s="93"/>
      <c r="L917" s="241">
        <v>3500</v>
      </c>
      <c r="M917" s="95">
        <f t="shared" si="50"/>
        <v>4130</v>
      </c>
      <c r="N917" s="70"/>
      <c r="O917" s="96">
        <v>611</v>
      </c>
      <c r="P917" s="83" t="s">
        <v>26</v>
      </c>
      <c r="Q917" s="97" t="s">
        <v>808</v>
      </c>
      <c r="R917" s="98" t="s">
        <v>1715</v>
      </c>
      <c r="S917" s="36">
        <f t="shared" si="48"/>
        <v>24780</v>
      </c>
      <c r="T917" s="37"/>
      <c r="U917" s="38">
        <f t="shared" si="49"/>
        <v>21000</v>
      </c>
      <c r="V917" s="39"/>
    </row>
    <row r="918" spans="1:22" x14ac:dyDescent="0.2">
      <c r="A918" s="84" t="s">
        <v>113</v>
      </c>
      <c r="B918" s="85">
        <v>3277</v>
      </c>
      <c r="C918" s="139" t="s">
        <v>1726</v>
      </c>
      <c r="D918" s="87" t="s">
        <v>1727</v>
      </c>
      <c r="E918" s="100">
        <v>20</v>
      </c>
      <c r="F918" s="89" t="s">
        <v>24</v>
      </c>
      <c r="G918" s="90">
        <v>42984</v>
      </c>
      <c r="H918" s="101"/>
      <c r="I918" s="116"/>
      <c r="J918" s="93"/>
      <c r="K918" s="93"/>
      <c r="L918" s="241">
        <v>2000</v>
      </c>
      <c r="M918" s="95">
        <f t="shared" si="50"/>
        <v>2360</v>
      </c>
      <c r="N918" s="70"/>
      <c r="O918" s="96">
        <v>612</v>
      </c>
      <c r="P918" s="83" t="s">
        <v>26</v>
      </c>
      <c r="Q918" s="97" t="s">
        <v>918</v>
      </c>
      <c r="R918" s="98" t="s">
        <v>1728</v>
      </c>
      <c r="S918" s="36">
        <f t="shared" si="48"/>
        <v>47200</v>
      </c>
      <c r="T918" s="37"/>
      <c r="U918" s="38">
        <f t="shared" si="49"/>
        <v>40000</v>
      </c>
      <c r="V918" s="39"/>
    </row>
    <row r="919" spans="1:22" x14ac:dyDescent="0.2">
      <c r="A919" s="84" t="s">
        <v>113</v>
      </c>
      <c r="B919" s="85">
        <v>3278</v>
      </c>
      <c r="C919" s="139" t="s">
        <v>1726</v>
      </c>
      <c r="D919" s="87" t="s">
        <v>1729</v>
      </c>
      <c r="E919" s="100">
        <v>45</v>
      </c>
      <c r="F919" s="89" t="s">
        <v>24</v>
      </c>
      <c r="G919" s="90">
        <v>42984</v>
      </c>
      <c r="H919" s="101"/>
      <c r="I919" s="116"/>
      <c r="J919" s="93"/>
      <c r="K919" s="93"/>
      <c r="L919" s="241">
        <v>2080</v>
      </c>
      <c r="M919" s="95">
        <f t="shared" si="50"/>
        <v>2454.4</v>
      </c>
      <c r="N919" s="70"/>
      <c r="O919" s="96">
        <v>612</v>
      </c>
      <c r="P919" s="83" t="s">
        <v>26</v>
      </c>
      <c r="Q919" s="97" t="s">
        <v>918</v>
      </c>
      <c r="R919" s="98" t="s">
        <v>1728</v>
      </c>
      <c r="S919" s="36">
        <f t="shared" si="48"/>
        <v>110448</v>
      </c>
      <c r="T919" s="37"/>
      <c r="U919" s="38">
        <f t="shared" si="49"/>
        <v>93600</v>
      </c>
      <c r="V919" s="39"/>
    </row>
    <row r="920" spans="1:22" x14ac:dyDescent="0.2">
      <c r="A920" s="84" t="s">
        <v>113</v>
      </c>
      <c r="B920" s="85">
        <v>3279</v>
      </c>
      <c r="C920" s="139" t="s">
        <v>1726</v>
      </c>
      <c r="D920" s="87" t="s">
        <v>1730</v>
      </c>
      <c r="E920" s="100">
        <v>35</v>
      </c>
      <c r="F920" s="89" t="s">
        <v>24</v>
      </c>
      <c r="G920" s="90">
        <v>42984</v>
      </c>
      <c r="H920" s="101"/>
      <c r="I920" s="116"/>
      <c r="J920" s="93"/>
      <c r="K920" s="93"/>
      <c r="L920" s="241">
        <v>2150</v>
      </c>
      <c r="M920" s="95">
        <f t="shared" si="50"/>
        <v>2537</v>
      </c>
      <c r="N920" s="70"/>
      <c r="O920" s="96">
        <v>612</v>
      </c>
      <c r="P920" s="83" t="s">
        <v>26</v>
      </c>
      <c r="Q920" s="97" t="s">
        <v>918</v>
      </c>
      <c r="R920" s="98" t="s">
        <v>1728</v>
      </c>
      <c r="S920" s="36">
        <f t="shared" si="48"/>
        <v>88795</v>
      </c>
      <c r="T920" s="37"/>
      <c r="U920" s="38">
        <f t="shared" si="49"/>
        <v>75250</v>
      </c>
      <c r="V920" s="39"/>
    </row>
    <row r="921" spans="1:22" x14ac:dyDescent="0.2">
      <c r="A921" s="84" t="s">
        <v>113</v>
      </c>
      <c r="B921" s="85">
        <v>3280</v>
      </c>
      <c r="C921" s="86" t="s">
        <v>22</v>
      </c>
      <c r="D921" s="87" t="s">
        <v>1731</v>
      </c>
      <c r="E921" s="100">
        <v>6</v>
      </c>
      <c r="F921" s="89" t="s">
        <v>24</v>
      </c>
      <c r="G921" s="90">
        <v>42985</v>
      </c>
      <c r="H921" s="101" t="s">
        <v>1732</v>
      </c>
      <c r="I921" s="116"/>
      <c r="J921" s="93"/>
      <c r="K921" s="93"/>
      <c r="L921" s="241">
        <v>4605.5</v>
      </c>
      <c r="M921" s="95">
        <f t="shared" si="50"/>
        <v>5434.49</v>
      </c>
      <c r="N921" s="70"/>
      <c r="O921" s="163">
        <v>613</v>
      </c>
      <c r="P921" s="83" t="s">
        <v>26</v>
      </c>
      <c r="Q921" s="97" t="s">
        <v>808</v>
      </c>
      <c r="R921" s="98" t="s">
        <v>1733</v>
      </c>
      <c r="S921" s="36">
        <f t="shared" si="48"/>
        <v>32606.94</v>
      </c>
      <c r="T921" s="37"/>
      <c r="U921" s="38">
        <f t="shared" si="49"/>
        <v>27633</v>
      </c>
      <c r="V921" s="39"/>
    </row>
    <row r="922" spans="1:22" x14ac:dyDescent="0.2">
      <c r="A922" s="84" t="s">
        <v>113</v>
      </c>
      <c r="B922" s="85">
        <v>3281</v>
      </c>
      <c r="C922" s="139" t="s">
        <v>22</v>
      </c>
      <c r="D922" s="87" t="s">
        <v>1734</v>
      </c>
      <c r="E922" s="100">
        <v>4</v>
      </c>
      <c r="F922" s="89" t="s">
        <v>24</v>
      </c>
      <c r="G922" s="90">
        <v>42985</v>
      </c>
      <c r="H922" s="101" t="s">
        <v>1732</v>
      </c>
      <c r="I922" s="116"/>
      <c r="J922" s="93"/>
      <c r="K922" s="93"/>
      <c r="L922" s="241">
        <v>4464</v>
      </c>
      <c r="M922" s="95">
        <f t="shared" si="50"/>
        <v>5267.5199999999995</v>
      </c>
      <c r="N922" s="70"/>
      <c r="O922" s="163">
        <v>613</v>
      </c>
      <c r="P922" s="83" t="s">
        <v>26</v>
      </c>
      <c r="Q922" s="97" t="s">
        <v>808</v>
      </c>
      <c r="R922" s="98" t="s">
        <v>1733</v>
      </c>
      <c r="S922" s="36">
        <f t="shared" si="48"/>
        <v>21070.079999999998</v>
      </c>
      <c r="T922" s="37"/>
      <c r="U922" s="38">
        <f t="shared" si="49"/>
        <v>17856</v>
      </c>
      <c r="V922" s="39"/>
    </row>
    <row r="923" spans="1:22" x14ac:dyDescent="0.2">
      <c r="A923" s="84" t="s">
        <v>113</v>
      </c>
      <c r="B923" s="85">
        <v>3282</v>
      </c>
      <c r="C923" s="86" t="s">
        <v>22</v>
      </c>
      <c r="D923" s="87" t="s">
        <v>1735</v>
      </c>
      <c r="E923" s="100">
        <v>4</v>
      </c>
      <c r="F923" s="89" t="s">
        <v>24</v>
      </c>
      <c r="G923" s="90">
        <v>42985</v>
      </c>
      <c r="H923" s="101" t="s">
        <v>1732</v>
      </c>
      <c r="I923" s="116"/>
      <c r="J923" s="93"/>
      <c r="K923" s="93"/>
      <c r="L923" s="241">
        <v>4439.5</v>
      </c>
      <c r="M923" s="95">
        <f t="shared" si="50"/>
        <v>5238.6099999999997</v>
      </c>
      <c r="N923" s="70"/>
      <c r="O923" s="163">
        <v>613</v>
      </c>
      <c r="P923" s="83" t="s">
        <v>26</v>
      </c>
      <c r="Q923" s="97" t="s">
        <v>808</v>
      </c>
      <c r="R923" s="98" t="s">
        <v>1733</v>
      </c>
      <c r="S923" s="36">
        <f t="shared" si="48"/>
        <v>20954.439999999999</v>
      </c>
      <c r="T923" s="37"/>
      <c r="U923" s="38">
        <f t="shared" si="49"/>
        <v>17758</v>
      </c>
      <c r="V923" s="39"/>
    </row>
    <row r="924" spans="1:22" x14ac:dyDescent="0.2">
      <c r="A924" s="84" t="s">
        <v>113</v>
      </c>
      <c r="B924" s="85">
        <v>3283</v>
      </c>
      <c r="C924" s="139" t="s">
        <v>22</v>
      </c>
      <c r="D924" s="87" t="s">
        <v>1736</v>
      </c>
      <c r="E924" s="100">
        <v>2</v>
      </c>
      <c r="F924" s="89" t="s">
        <v>24</v>
      </c>
      <c r="G924" s="90">
        <v>42985</v>
      </c>
      <c r="H924" s="101" t="s">
        <v>1732</v>
      </c>
      <c r="I924" s="116"/>
      <c r="J924" s="93"/>
      <c r="K924" s="93"/>
      <c r="L924" s="241">
        <v>3548.5</v>
      </c>
      <c r="M924" s="95">
        <f t="shared" si="50"/>
        <v>4187.2299999999996</v>
      </c>
      <c r="N924" s="70"/>
      <c r="O924" s="163">
        <v>613</v>
      </c>
      <c r="P924" s="83" t="s">
        <v>26</v>
      </c>
      <c r="Q924" s="97" t="s">
        <v>808</v>
      </c>
      <c r="R924" s="98" t="s">
        <v>1733</v>
      </c>
      <c r="S924" s="36">
        <f t="shared" si="48"/>
        <v>8374.4599999999991</v>
      </c>
      <c r="T924" s="37"/>
      <c r="U924" s="38">
        <f t="shared" si="49"/>
        <v>7097</v>
      </c>
      <c r="V924" s="39"/>
    </row>
    <row r="925" spans="1:22" x14ac:dyDescent="0.2">
      <c r="A925" s="84" t="s">
        <v>113</v>
      </c>
      <c r="B925" s="85">
        <v>3284</v>
      </c>
      <c r="C925" s="139" t="s">
        <v>22</v>
      </c>
      <c r="D925" s="87" t="s">
        <v>1737</v>
      </c>
      <c r="E925" s="100">
        <v>2</v>
      </c>
      <c r="F925" s="89" t="s">
        <v>24</v>
      </c>
      <c r="G925" s="90">
        <v>42985</v>
      </c>
      <c r="H925" s="101" t="s">
        <v>1732</v>
      </c>
      <c r="I925" s="116"/>
      <c r="J925" s="93"/>
      <c r="K925" s="93"/>
      <c r="L925" s="241">
        <v>3367.5</v>
      </c>
      <c r="M925" s="95">
        <f t="shared" si="50"/>
        <v>3973.6499999999996</v>
      </c>
      <c r="N925" s="70"/>
      <c r="O925" s="163">
        <v>613</v>
      </c>
      <c r="P925" s="83" t="s">
        <v>26</v>
      </c>
      <c r="Q925" s="97" t="s">
        <v>808</v>
      </c>
      <c r="R925" s="98" t="s">
        <v>1733</v>
      </c>
      <c r="S925" s="36">
        <f t="shared" si="48"/>
        <v>7947.2999999999993</v>
      </c>
      <c r="T925" s="37"/>
      <c r="U925" s="38">
        <f t="shared" si="49"/>
        <v>6735</v>
      </c>
      <c r="V925" s="39"/>
    </row>
    <row r="926" spans="1:22" x14ac:dyDescent="0.2">
      <c r="A926" s="84" t="s">
        <v>113</v>
      </c>
      <c r="B926" s="85">
        <v>3285</v>
      </c>
      <c r="C926" s="86" t="s">
        <v>22</v>
      </c>
      <c r="D926" s="87" t="s">
        <v>1738</v>
      </c>
      <c r="E926" s="100">
        <v>8</v>
      </c>
      <c r="F926" s="89" t="s">
        <v>24</v>
      </c>
      <c r="G926" s="90">
        <v>42985</v>
      </c>
      <c r="H926" s="101" t="s">
        <v>1732</v>
      </c>
      <c r="I926" s="116"/>
      <c r="J926" s="93"/>
      <c r="K926" s="93"/>
      <c r="L926" s="241">
        <v>4364</v>
      </c>
      <c r="M926" s="95">
        <f t="shared" si="50"/>
        <v>5149.5199999999995</v>
      </c>
      <c r="N926" s="70"/>
      <c r="O926" s="96">
        <v>634</v>
      </c>
      <c r="P926" s="83" t="s">
        <v>26</v>
      </c>
      <c r="Q926" s="97" t="s">
        <v>918</v>
      </c>
      <c r="R926" s="98" t="s">
        <v>1739</v>
      </c>
      <c r="S926" s="36">
        <f t="shared" si="48"/>
        <v>41196.159999999996</v>
      </c>
      <c r="T926" s="37"/>
      <c r="U926" s="38">
        <f t="shared" si="49"/>
        <v>34912</v>
      </c>
      <c r="V926" s="39"/>
    </row>
    <row r="927" spans="1:22" x14ac:dyDescent="0.2">
      <c r="A927" s="84" t="s">
        <v>113</v>
      </c>
      <c r="B927" s="85">
        <v>3286</v>
      </c>
      <c r="C927" s="139" t="s">
        <v>22</v>
      </c>
      <c r="D927" s="87" t="s">
        <v>1740</v>
      </c>
      <c r="E927" s="100">
        <v>2</v>
      </c>
      <c r="F927" s="89" t="s">
        <v>24</v>
      </c>
      <c r="G927" s="90">
        <v>42985</v>
      </c>
      <c r="H927" s="101" t="s">
        <v>1732</v>
      </c>
      <c r="I927" s="116"/>
      <c r="J927" s="93"/>
      <c r="K927" s="93"/>
      <c r="L927" s="241">
        <v>3269.5</v>
      </c>
      <c r="M927" s="95">
        <f t="shared" si="50"/>
        <v>3858.0099999999998</v>
      </c>
      <c r="N927" s="70"/>
      <c r="O927" s="96">
        <v>634</v>
      </c>
      <c r="P927" s="83" t="s">
        <v>26</v>
      </c>
      <c r="Q927" s="97" t="s">
        <v>918</v>
      </c>
      <c r="R927" s="98" t="s">
        <v>1739</v>
      </c>
      <c r="S927" s="36">
        <f t="shared" si="48"/>
        <v>7716.0199999999995</v>
      </c>
      <c r="T927" s="37"/>
      <c r="U927" s="38">
        <f t="shared" si="49"/>
        <v>6539</v>
      </c>
      <c r="V927" s="39"/>
    </row>
    <row r="928" spans="1:22" x14ac:dyDescent="0.2">
      <c r="A928" s="84" t="s">
        <v>113</v>
      </c>
      <c r="B928" s="85">
        <v>3287</v>
      </c>
      <c r="C928" s="86" t="s">
        <v>22</v>
      </c>
      <c r="D928" s="87" t="s">
        <v>1741</v>
      </c>
      <c r="E928" s="100">
        <v>2</v>
      </c>
      <c r="F928" s="89" t="s">
        <v>24</v>
      </c>
      <c r="G928" s="90">
        <v>42985</v>
      </c>
      <c r="H928" s="101" t="s">
        <v>1732</v>
      </c>
      <c r="I928" s="116"/>
      <c r="J928" s="93"/>
      <c r="K928" s="93"/>
      <c r="L928" s="241">
        <v>3337.5</v>
      </c>
      <c r="M928" s="95">
        <f t="shared" si="50"/>
        <v>3938.25</v>
      </c>
      <c r="N928" s="70"/>
      <c r="O928" s="96">
        <v>634</v>
      </c>
      <c r="P928" s="83" t="s">
        <v>26</v>
      </c>
      <c r="Q928" s="97" t="s">
        <v>1742</v>
      </c>
      <c r="R928" s="98" t="s">
        <v>1739</v>
      </c>
      <c r="S928" s="36">
        <f t="shared" si="48"/>
        <v>7876.5</v>
      </c>
      <c r="T928" s="37"/>
      <c r="U928" s="38">
        <f t="shared" si="49"/>
        <v>6675</v>
      </c>
      <c r="V928" s="39"/>
    </row>
    <row r="929" spans="1:22" x14ac:dyDescent="0.2">
      <c r="A929" s="84" t="s">
        <v>113</v>
      </c>
      <c r="B929" s="85">
        <v>3288</v>
      </c>
      <c r="C929" s="139" t="s">
        <v>22</v>
      </c>
      <c r="D929" s="87" t="s">
        <v>1743</v>
      </c>
      <c r="E929" s="100">
        <v>2</v>
      </c>
      <c r="F929" s="89" t="s">
        <v>24</v>
      </c>
      <c r="G929" s="90">
        <v>42985</v>
      </c>
      <c r="H929" s="101" t="s">
        <v>1732</v>
      </c>
      <c r="I929" s="116"/>
      <c r="J929" s="93"/>
      <c r="K929" s="93"/>
      <c r="L929" s="241">
        <v>4349</v>
      </c>
      <c r="M929" s="95">
        <f t="shared" si="50"/>
        <v>5131.82</v>
      </c>
      <c r="N929" s="70"/>
      <c r="O929" s="96">
        <v>634</v>
      </c>
      <c r="P929" s="83" t="s">
        <v>26</v>
      </c>
      <c r="Q929" s="97" t="s">
        <v>918</v>
      </c>
      <c r="R929" s="98" t="s">
        <v>1739</v>
      </c>
      <c r="S929" s="36">
        <f t="shared" ref="S929:S992" si="51">M929*E929</f>
        <v>10263.64</v>
      </c>
      <c r="T929" s="37"/>
      <c r="U929" s="38">
        <f t="shared" si="49"/>
        <v>8698</v>
      </c>
      <c r="V929" s="39"/>
    </row>
    <row r="930" spans="1:22" x14ac:dyDescent="0.2">
      <c r="A930" s="84" t="s">
        <v>113</v>
      </c>
      <c r="B930" s="85">
        <v>3289</v>
      </c>
      <c r="C930" s="139" t="s">
        <v>22</v>
      </c>
      <c r="D930" s="87" t="s">
        <v>1744</v>
      </c>
      <c r="E930" s="100">
        <v>2</v>
      </c>
      <c r="F930" s="89" t="s">
        <v>24</v>
      </c>
      <c r="G930" s="90">
        <v>42985</v>
      </c>
      <c r="H930" s="101" t="s">
        <v>1732</v>
      </c>
      <c r="I930" s="116"/>
      <c r="J930" s="93"/>
      <c r="K930" s="93"/>
      <c r="L930" s="241">
        <v>4741.5</v>
      </c>
      <c r="M930" s="95">
        <f t="shared" si="50"/>
        <v>5594.9699999999993</v>
      </c>
      <c r="N930" s="70"/>
      <c r="O930" s="96">
        <v>634</v>
      </c>
      <c r="P930" s="83" t="s">
        <v>26</v>
      </c>
      <c r="Q930" s="97" t="s">
        <v>918</v>
      </c>
      <c r="R930" s="98" t="s">
        <v>1739</v>
      </c>
      <c r="S930" s="36">
        <f t="shared" si="51"/>
        <v>11189.939999999999</v>
      </c>
      <c r="T930" s="37"/>
      <c r="U930" s="38">
        <f t="shared" si="49"/>
        <v>9483</v>
      </c>
      <c r="V930" s="39"/>
    </row>
    <row r="931" spans="1:22" x14ac:dyDescent="0.2">
      <c r="A931" s="84" t="s">
        <v>113</v>
      </c>
      <c r="B931" s="85">
        <v>3290</v>
      </c>
      <c r="C931" s="86" t="s">
        <v>22</v>
      </c>
      <c r="D931" s="87" t="s">
        <v>1735</v>
      </c>
      <c r="E931" s="100">
        <v>6</v>
      </c>
      <c r="F931" s="89" t="s">
        <v>24</v>
      </c>
      <c r="G931" s="90">
        <v>42985</v>
      </c>
      <c r="H931" s="101" t="s">
        <v>1732</v>
      </c>
      <c r="I931" s="116"/>
      <c r="J931" s="93"/>
      <c r="K931" s="93"/>
      <c r="L931" s="241">
        <v>4439.5</v>
      </c>
      <c r="M931" s="95">
        <f t="shared" si="50"/>
        <v>5238.6099999999997</v>
      </c>
      <c r="N931" s="70"/>
      <c r="O931" s="96">
        <v>634</v>
      </c>
      <c r="P931" s="83" t="s">
        <v>26</v>
      </c>
      <c r="Q931" s="97" t="s">
        <v>918</v>
      </c>
      <c r="R931" s="98" t="s">
        <v>1739</v>
      </c>
      <c r="S931" s="36">
        <f t="shared" si="51"/>
        <v>31431.659999999996</v>
      </c>
      <c r="T931" s="37"/>
      <c r="U931" s="38">
        <f t="shared" si="49"/>
        <v>26637</v>
      </c>
      <c r="V931" s="39"/>
    </row>
    <row r="932" spans="1:22" x14ac:dyDescent="0.2">
      <c r="A932" s="84" t="s">
        <v>113</v>
      </c>
      <c r="B932" s="85">
        <v>3291</v>
      </c>
      <c r="C932" s="139" t="s">
        <v>22</v>
      </c>
      <c r="D932" s="87" t="s">
        <v>1745</v>
      </c>
      <c r="E932" s="100">
        <v>2</v>
      </c>
      <c r="F932" s="89" t="s">
        <v>24</v>
      </c>
      <c r="G932" s="90">
        <v>42985</v>
      </c>
      <c r="H932" s="101" t="s">
        <v>1732</v>
      </c>
      <c r="I932" s="116"/>
      <c r="J932" s="93"/>
      <c r="K932" s="93"/>
      <c r="L932" s="241">
        <v>3533.5</v>
      </c>
      <c r="M932" s="95">
        <f t="shared" si="50"/>
        <v>4169.53</v>
      </c>
      <c r="N932" s="70"/>
      <c r="O932" s="96">
        <v>634</v>
      </c>
      <c r="P932" s="83" t="s">
        <v>26</v>
      </c>
      <c r="Q932" s="97" t="s">
        <v>918</v>
      </c>
      <c r="R932" s="98" t="s">
        <v>1739</v>
      </c>
      <c r="S932" s="36">
        <f t="shared" si="51"/>
        <v>8339.06</v>
      </c>
      <c r="T932" s="37"/>
      <c r="U932" s="38">
        <f t="shared" si="49"/>
        <v>7067</v>
      </c>
      <c r="V932" s="39"/>
    </row>
    <row r="933" spans="1:22" x14ac:dyDescent="0.2">
      <c r="A933" s="84" t="s">
        <v>113</v>
      </c>
      <c r="B933" s="85">
        <v>3292</v>
      </c>
      <c r="C933" s="86" t="s">
        <v>22</v>
      </c>
      <c r="D933" s="87" t="s">
        <v>1746</v>
      </c>
      <c r="E933" s="100">
        <v>4</v>
      </c>
      <c r="F933" s="89" t="s">
        <v>24</v>
      </c>
      <c r="G933" s="90">
        <v>42985</v>
      </c>
      <c r="H933" s="101" t="s">
        <v>1732</v>
      </c>
      <c r="I933" s="116"/>
      <c r="J933" s="93"/>
      <c r="K933" s="93"/>
      <c r="L933" s="241">
        <v>3171</v>
      </c>
      <c r="M933" s="95">
        <f t="shared" si="50"/>
        <v>3741.7799999999997</v>
      </c>
      <c r="N933" s="70"/>
      <c r="O933" s="96">
        <v>634</v>
      </c>
      <c r="P933" s="83" t="s">
        <v>26</v>
      </c>
      <c r="Q933" s="97" t="s">
        <v>918</v>
      </c>
      <c r="R933" s="98" t="s">
        <v>1739</v>
      </c>
      <c r="S933" s="36">
        <f t="shared" si="51"/>
        <v>14967.119999999999</v>
      </c>
      <c r="T933" s="37"/>
      <c r="U933" s="38">
        <f t="shared" ref="U933:U996" si="52">S933/1.18</f>
        <v>12684</v>
      </c>
      <c r="V933" s="39"/>
    </row>
    <row r="934" spans="1:22" x14ac:dyDescent="0.2">
      <c r="A934" s="84" t="s">
        <v>113</v>
      </c>
      <c r="B934" s="85">
        <v>3293</v>
      </c>
      <c r="C934" s="139" t="s">
        <v>22</v>
      </c>
      <c r="D934" s="87" t="s">
        <v>1747</v>
      </c>
      <c r="E934" s="100">
        <v>2</v>
      </c>
      <c r="F934" s="89" t="s">
        <v>24</v>
      </c>
      <c r="G934" s="90">
        <v>42985</v>
      </c>
      <c r="H934" s="101" t="s">
        <v>1732</v>
      </c>
      <c r="I934" s="116"/>
      <c r="J934" s="93"/>
      <c r="K934" s="93"/>
      <c r="L934" s="241">
        <v>4152.5</v>
      </c>
      <c r="M934" s="95">
        <f t="shared" si="50"/>
        <v>4899.95</v>
      </c>
      <c r="N934" s="70"/>
      <c r="O934" s="96">
        <v>634</v>
      </c>
      <c r="P934" s="83" t="s">
        <v>26</v>
      </c>
      <c r="Q934" s="97" t="s">
        <v>918</v>
      </c>
      <c r="R934" s="98" t="s">
        <v>1739</v>
      </c>
      <c r="S934" s="36">
        <f t="shared" si="51"/>
        <v>9799.9</v>
      </c>
      <c r="T934" s="37"/>
      <c r="U934" s="38">
        <f t="shared" si="52"/>
        <v>8305</v>
      </c>
      <c r="V934" s="39"/>
    </row>
    <row r="935" spans="1:22" x14ac:dyDescent="0.2">
      <c r="A935" s="84" t="s">
        <v>113</v>
      </c>
      <c r="B935" s="85">
        <v>3294</v>
      </c>
      <c r="C935" s="139" t="s">
        <v>22</v>
      </c>
      <c r="D935" s="87" t="s">
        <v>1748</v>
      </c>
      <c r="E935" s="100">
        <v>6</v>
      </c>
      <c r="F935" s="89" t="s">
        <v>24</v>
      </c>
      <c r="G935" s="90">
        <v>42985</v>
      </c>
      <c r="H935" s="101" t="s">
        <v>1732</v>
      </c>
      <c r="I935" s="116"/>
      <c r="J935" s="93"/>
      <c r="K935" s="93"/>
      <c r="L935" s="241">
        <v>3775</v>
      </c>
      <c r="M935" s="95">
        <f t="shared" si="50"/>
        <v>4454.5</v>
      </c>
      <c r="N935" s="70"/>
      <c r="O935" s="96">
        <v>634</v>
      </c>
      <c r="P935" s="83" t="s">
        <v>26</v>
      </c>
      <c r="Q935" s="97" t="s">
        <v>918</v>
      </c>
      <c r="R935" s="98" t="s">
        <v>1739</v>
      </c>
      <c r="S935" s="36">
        <f t="shared" si="51"/>
        <v>26727</v>
      </c>
      <c r="T935" s="37"/>
      <c r="U935" s="38">
        <f t="shared" si="52"/>
        <v>22650</v>
      </c>
      <c r="V935" s="39"/>
    </row>
    <row r="936" spans="1:22" x14ac:dyDescent="0.2">
      <c r="A936" s="84" t="s">
        <v>113</v>
      </c>
      <c r="B936" s="85">
        <v>3295</v>
      </c>
      <c r="C936" s="86" t="s">
        <v>22</v>
      </c>
      <c r="D936" s="87" t="s">
        <v>1736</v>
      </c>
      <c r="E936" s="100">
        <v>4</v>
      </c>
      <c r="F936" s="89" t="s">
        <v>24</v>
      </c>
      <c r="G936" s="90">
        <v>42985</v>
      </c>
      <c r="H936" s="101" t="s">
        <v>1732</v>
      </c>
      <c r="I936" s="116"/>
      <c r="J936" s="93"/>
      <c r="K936" s="93"/>
      <c r="L936" s="241">
        <v>3548.5</v>
      </c>
      <c r="M936" s="95">
        <f t="shared" si="50"/>
        <v>4187.2299999999996</v>
      </c>
      <c r="N936" s="70"/>
      <c r="O936" s="96">
        <v>634</v>
      </c>
      <c r="P936" s="83" t="s">
        <v>26</v>
      </c>
      <c r="Q936" s="97" t="s">
        <v>918</v>
      </c>
      <c r="R936" s="98" t="s">
        <v>1739</v>
      </c>
      <c r="S936" s="36">
        <f t="shared" si="51"/>
        <v>16748.919999999998</v>
      </c>
      <c r="T936" s="37"/>
      <c r="U936" s="38">
        <f t="shared" si="52"/>
        <v>14194</v>
      </c>
      <c r="V936" s="39"/>
    </row>
    <row r="937" spans="1:22" x14ac:dyDescent="0.2">
      <c r="A937" s="84" t="s">
        <v>113</v>
      </c>
      <c r="B937" s="85">
        <v>3296</v>
      </c>
      <c r="C937" s="139" t="s">
        <v>22</v>
      </c>
      <c r="D937" s="87" t="s">
        <v>1749</v>
      </c>
      <c r="E937" s="100">
        <v>3</v>
      </c>
      <c r="F937" s="89" t="s">
        <v>24</v>
      </c>
      <c r="G937" s="90">
        <v>42985</v>
      </c>
      <c r="H937" s="101" t="s">
        <v>1732</v>
      </c>
      <c r="I937" s="116"/>
      <c r="J937" s="93"/>
      <c r="K937" s="93"/>
      <c r="L937" s="241">
        <v>3503.5</v>
      </c>
      <c r="M937" s="95">
        <f t="shared" si="50"/>
        <v>4134.13</v>
      </c>
      <c r="N937" s="70"/>
      <c r="O937" s="96">
        <v>634</v>
      </c>
      <c r="P937" s="83" t="s">
        <v>26</v>
      </c>
      <c r="Q937" s="97" t="s">
        <v>918</v>
      </c>
      <c r="R937" s="98" t="s">
        <v>1739</v>
      </c>
      <c r="S937" s="36">
        <f t="shared" si="51"/>
        <v>12402.39</v>
      </c>
      <c r="T937" s="37"/>
      <c r="U937" s="38">
        <f t="shared" si="52"/>
        <v>10510.5</v>
      </c>
      <c r="V937" s="39"/>
    </row>
    <row r="938" spans="1:22" x14ac:dyDescent="0.2">
      <c r="A938" s="84" t="s">
        <v>113</v>
      </c>
      <c r="B938" s="85">
        <v>3297</v>
      </c>
      <c r="C938" s="86" t="s">
        <v>22</v>
      </c>
      <c r="D938" s="87" t="s">
        <v>1750</v>
      </c>
      <c r="E938" s="100">
        <v>2</v>
      </c>
      <c r="F938" s="89" t="s">
        <v>24</v>
      </c>
      <c r="G938" s="90">
        <v>42985</v>
      </c>
      <c r="H938" s="101" t="s">
        <v>1732</v>
      </c>
      <c r="I938" s="116"/>
      <c r="J938" s="93"/>
      <c r="K938" s="93"/>
      <c r="L938" s="241">
        <v>4847.5</v>
      </c>
      <c r="M938" s="95">
        <f t="shared" ref="M938:M964" si="53">L938*1.18</f>
        <v>5720.0499999999993</v>
      </c>
      <c r="N938" s="70"/>
      <c r="O938" s="96">
        <v>634</v>
      </c>
      <c r="P938" s="83" t="s">
        <v>26</v>
      </c>
      <c r="Q938" s="97" t="s">
        <v>918</v>
      </c>
      <c r="R938" s="98" t="s">
        <v>1739</v>
      </c>
      <c r="S938" s="36">
        <f t="shared" si="51"/>
        <v>11440.099999999999</v>
      </c>
      <c r="T938" s="37"/>
      <c r="U938" s="38">
        <f t="shared" si="52"/>
        <v>9695</v>
      </c>
      <c r="V938" s="39"/>
    </row>
    <row r="939" spans="1:22" x14ac:dyDescent="0.2">
      <c r="A939" s="84" t="s">
        <v>113</v>
      </c>
      <c r="B939" s="85">
        <v>3298</v>
      </c>
      <c r="C939" s="139" t="s">
        <v>22</v>
      </c>
      <c r="D939" s="87" t="s">
        <v>1737</v>
      </c>
      <c r="E939" s="100">
        <v>4</v>
      </c>
      <c r="F939" s="89" t="s">
        <v>24</v>
      </c>
      <c r="G939" s="90">
        <v>42985</v>
      </c>
      <c r="H939" s="101" t="s">
        <v>1732</v>
      </c>
      <c r="I939" s="116"/>
      <c r="J939" s="93"/>
      <c r="K939" s="93"/>
      <c r="L939" s="241">
        <v>3367.5</v>
      </c>
      <c r="M939" s="95">
        <f t="shared" si="53"/>
        <v>3973.6499999999996</v>
      </c>
      <c r="N939" s="70"/>
      <c r="O939" s="96">
        <v>634</v>
      </c>
      <c r="P939" s="83" t="s">
        <v>26</v>
      </c>
      <c r="Q939" s="97" t="s">
        <v>918</v>
      </c>
      <c r="R939" s="98" t="s">
        <v>1739</v>
      </c>
      <c r="S939" s="36">
        <f t="shared" si="51"/>
        <v>15894.599999999999</v>
      </c>
      <c r="T939" s="37"/>
      <c r="U939" s="38">
        <f t="shared" si="52"/>
        <v>13470</v>
      </c>
      <c r="V939" s="39"/>
    </row>
    <row r="940" spans="1:22" x14ac:dyDescent="0.2">
      <c r="A940" s="84" t="s">
        <v>113</v>
      </c>
      <c r="B940" s="85">
        <v>3299</v>
      </c>
      <c r="C940" s="139" t="s">
        <v>22</v>
      </c>
      <c r="D940" s="87" t="s">
        <v>1731</v>
      </c>
      <c r="E940" s="100">
        <v>4</v>
      </c>
      <c r="F940" s="89" t="s">
        <v>24</v>
      </c>
      <c r="G940" s="90">
        <v>42985</v>
      </c>
      <c r="H940" s="101" t="s">
        <v>1732</v>
      </c>
      <c r="I940" s="116"/>
      <c r="J940" s="93"/>
      <c r="K940" s="93"/>
      <c r="L940" s="241">
        <v>4605.5</v>
      </c>
      <c r="M940" s="95">
        <f t="shared" si="53"/>
        <v>5434.49</v>
      </c>
      <c r="N940" s="70"/>
      <c r="O940" s="96">
        <v>634</v>
      </c>
      <c r="P940" s="83" t="s">
        <v>26</v>
      </c>
      <c r="Q940" s="97" t="s">
        <v>918</v>
      </c>
      <c r="R940" s="98" t="s">
        <v>1739</v>
      </c>
      <c r="S940" s="36">
        <f t="shared" si="51"/>
        <v>21737.96</v>
      </c>
      <c r="T940" s="37"/>
      <c r="U940" s="38">
        <f t="shared" si="52"/>
        <v>18422</v>
      </c>
      <c r="V940" s="39"/>
    </row>
    <row r="941" spans="1:22" x14ac:dyDescent="0.2">
      <c r="A941" s="84" t="s">
        <v>113</v>
      </c>
      <c r="B941" s="85">
        <v>3300</v>
      </c>
      <c r="C941" s="139" t="s">
        <v>22</v>
      </c>
      <c r="D941" s="87" t="s">
        <v>1414</v>
      </c>
      <c r="E941" s="100">
        <v>6</v>
      </c>
      <c r="F941" s="89" t="s">
        <v>24</v>
      </c>
      <c r="G941" s="90">
        <v>42985</v>
      </c>
      <c r="H941" s="101" t="s">
        <v>1732</v>
      </c>
      <c r="I941" s="116"/>
      <c r="J941" s="93"/>
      <c r="K941" s="93"/>
      <c r="L941" s="241">
        <v>3171</v>
      </c>
      <c r="M941" s="95">
        <f t="shared" si="53"/>
        <v>3741.7799999999997</v>
      </c>
      <c r="N941" s="70"/>
      <c r="O941" s="96">
        <v>634</v>
      </c>
      <c r="P941" s="83" t="s">
        <v>26</v>
      </c>
      <c r="Q941" s="97" t="s">
        <v>918</v>
      </c>
      <c r="R941" s="98" t="s">
        <v>1739</v>
      </c>
      <c r="S941" s="36">
        <f t="shared" si="51"/>
        <v>22450.68</v>
      </c>
      <c r="T941" s="37"/>
      <c r="U941" s="38">
        <f t="shared" si="52"/>
        <v>19026</v>
      </c>
      <c r="V941" s="39"/>
    </row>
    <row r="942" spans="1:22" x14ac:dyDescent="0.2">
      <c r="A942" s="84" t="s">
        <v>113</v>
      </c>
      <c r="B942" s="85">
        <v>3301</v>
      </c>
      <c r="C942" s="139" t="s">
        <v>22</v>
      </c>
      <c r="D942" s="87" t="s">
        <v>1751</v>
      </c>
      <c r="E942" s="100">
        <v>6</v>
      </c>
      <c r="F942" s="89" t="s">
        <v>24</v>
      </c>
      <c r="G942" s="90">
        <v>42985</v>
      </c>
      <c r="H942" s="101" t="s">
        <v>1732</v>
      </c>
      <c r="I942" s="116"/>
      <c r="J942" s="93"/>
      <c r="K942" s="93"/>
      <c r="L942" s="241">
        <v>4983</v>
      </c>
      <c r="M942" s="95">
        <f t="shared" si="53"/>
        <v>5879.94</v>
      </c>
      <c r="N942" s="70"/>
      <c r="O942" s="96">
        <v>634</v>
      </c>
      <c r="P942" s="83" t="s">
        <v>26</v>
      </c>
      <c r="Q942" s="97" t="s">
        <v>918</v>
      </c>
      <c r="R942" s="98" t="s">
        <v>1739</v>
      </c>
      <c r="S942" s="36">
        <f t="shared" si="51"/>
        <v>35279.64</v>
      </c>
      <c r="T942" s="37"/>
      <c r="U942" s="38">
        <f t="shared" si="52"/>
        <v>29898</v>
      </c>
      <c r="V942" s="39"/>
    </row>
    <row r="943" spans="1:22" x14ac:dyDescent="0.2">
      <c r="A943" s="84" t="s">
        <v>113</v>
      </c>
      <c r="B943" s="85">
        <v>3302</v>
      </c>
      <c r="C943" s="139" t="s">
        <v>188</v>
      </c>
      <c r="D943" s="87" t="s">
        <v>524</v>
      </c>
      <c r="E943" s="100">
        <v>1</v>
      </c>
      <c r="F943" s="53" t="s">
        <v>378</v>
      </c>
      <c r="G943" s="90">
        <v>42985</v>
      </c>
      <c r="H943" s="101"/>
      <c r="I943" s="116"/>
      <c r="J943" s="93">
        <v>50</v>
      </c>
      <c r="K943" s="93"/>
      <c r="L943" s="241">
        <v>31600</v>
      </c>
      <c r="M943" s="95">
        <f t="shared" si="53"/>
        <v>37288</v>
      </c>
      <c r="N943" s="128" t="s">
        <v>121</v>
      </c>
      <c r="O943" s="96">
        <v>641</v>
      </c>
      <c r="P943" s="83" t="s">
        <v>26</v>
      </c>
      <c r="Q943" s="97" t="s">
        <v>1752</v>
      </c>
      <c r="R943" s="98" t="s">
        <v>1753</v>
      </c>
      <c r="S943" s="36">
        <f t="shared" si="51"/>
        <v>37288</v>
      </c>
      <c r="T943" s="37"/>
      <c r="U943" s="38">
        <f t="shared" si="52"/>
        <v>31600</v>
      </c>
      <c r="V943" s="39"/>
    </row>
    <row r="944" spans="1:22" x14ac:dyDescent="0.2">
      <c r="A944" s="84" t="s">
        <v>113</v>
      </c>
      <c r="B944" s="85">
        <v>3303</v>
      </c>
      <c r="C944" s="139" t="s">
        <v>147</v>
      </c>
      <c r="D944" s="87" t="s">
        <v>1754</v>
      </c>
      <c r="E944" s="100">
        <v>4</v>
      </c>
      <c r="F944" s="89" t="s">
        <v>24</v>
      </c>
      <c r="G944" s="90">
        <v>42985</v>
      </c>
      <c r="H944" s="101"/>
      <c r="I944" s="116"/>
      <c r="J944" s="93">
        <v>7</v>
      </c>
      <c r="K944" s="93"/>
      <c r="L944" s="241">
        <v>4400</v>
      </c>
      <c r="M944" s="95">
        <f t="shared" si="53"/>
        <v>5192</v>
      </c>
      <c r="N944" s="128" t="s">
        <v>121</v>
      </c>
      <c r="O944" s="96">
        <v>682</v>
      </c>
      <c r="P944" s="83" t="s">
        <v>26</v>
      </c>
      <c r="Q944" s="97" t="s">
        <v>808</v>
      </c>
      <c r="R944" s="98"/>
      <c r="S944" s="36">
        <f t="shared" si="51"/>
        <v>20768</v>
      </c>
      <c r="T944" s="37"/>
      <c r="U944" s="38">
        <f t="shared" si="52"/>
        <v>17600</v>
      </c>
      <c r="V944" s="39"/>
    </row>
    <row r="945" spans="1:22" x14ac:dyDescent="0.2">
      <c r="A945" s="84" t="s">
        <v>113</v>
      </c>
      <c r="B945" s="85">
        <v>3304</v>
      </c>
      <c r="C945" s="139" t="s">
        <v>147</v>
      </c>
      <c r="D945" s="113" t="s">
        <v>1755</v>
      </c>
      <c r="E945" s="100">
        <v>40</v>
      </c>
      <c r="F945" s="89" t="s">
        <v>24</v>
      </c>
      <c r="G945" s="90">
        <v>42985</v>
      </c>
      <c r="H945" s="91" t="s">
        <v>116</v>
      </c>
      <c r="I945" s="92" t="s">
        <v>1192</v>
      </c>
      <c r="J945" s="93">
        <v>0.8</v>
      </c>
      <c r="K945" s="93">
        <v>0.55000000000000004</v>
      </c>
      <c r="L945" s="241">
        <v>540</v>
      </c>
      <c r="M945" s="95">
        <f t="shared" si="53"/>
        <v>637.19999999999993</v>
      </c>
      <c r="N945" s="70"/>
      <c r="O945" s="96">
        <v>685</v>
      </c>
      <c r="P945" s="83" t="s">
        <v>26</v>
      </c>
      <c r="Q945" s="97" t="s">
        <v>808</v>
      </c>
      <c r="R945" s="98"/>
      <c r="S945" s="36">
        <f t="shared" si="51"/>
        <v>25487.999999999996</v>
      </c>
      <c r="T945" s="37"/>
      <c r="U945" s="38">
        <f t="shared" si="52"/>
        <v>21599.999999999996</v>
      </c>
      <c r="V945" s="39"/>
    </row>
    <row r="946" spans="1:22" x14ac:dyDescent="0.2">
      <c r="A946" s="84" t="s">
        <v>113</v>
      </c>
      <c r="B946" s="85">
        <v>3305</v>
      </c>
      <c r="C946" s="139" t="s">
        <v>1756</v>
      </c>
      <c r="D946" s="87" t="s">
        <v>1046</v>
      </c>
      <c r="E946" s="100">
        <v>1</v>
      </c>
      <c r="F946" s="89" t="s">
        <v>145</v>
      </c>
      <c r="G946" s="90">
        <v>42989</v>
      </c>
      <c r="H946" s="101"/>
      <c r="I946" s="92" t="s">
        <v>370</v>
      </c>
      <c r="J946" s="93"/>
      <c r="K946" s="93">
        <v>45</v>
      </c>
      <c r="L946" s="241">
        <v>2250</v>
      </c>
      <c r="M946" s="95">
        <f t="shared" si="53"/>
        <v>2655</v>
      </c>
      <c r="N946" s="70"/>
      <c r="O946" s="96"/>
      <c r="P946" s="83" t="s">
        <v>26</v>
      </c>
      <c r="Q946" s="97" t="s">
        <v>1141</v>
      </c>
      <c r="R946" s="98"/>
      <c r="S946" s="36">
        <f t="shared" si="51"/>
        <v>2655</v>
      </c>
      <c r="T946" s="37"/>
      <c r="U946" s="38">
        <f t="shared" si="52"/>
        <v>2250</v>
      </c>
      <c r="V946" s="39"/>
    </row>
    <row r="947" spans="1:22" x14ac:dyDescent="0.2">
      <c r="A947" s="84" t="s">
        <v>113</v>
      </c>
      <c r="B947" s="85">
        <v>3306</v>
      </c>
      <c r="C947" s="139" t="s">
        <v>301</v>
      </c>
      <c r="D947" s="87" t="s">
        <v>1712</v>
      </c>
      <c r="E947" s="100">
        <v>8</v>
      </c>
      <c r="F947" s="89" t="s">
        <v>24</v>
      </c>
      <c r="G947" s="90">
        <v>42989</v>
      </c>
      <c r="H947" s="101" t="s">
        <v>1757</v>
      </c>
      <c r="I947" s="116"/>
      <c r="J947" s="93">
        <v>0.9</v>
      </c>
      <c r="K947" s="93"/>
      <c r="L947" s="241">
        <v>570</v>
      </c>
      <c r="M947" s="95">
        <f t="shared" si="53"/>
        <v>672.59999999999991</v>
      </c>
      <c r="N947" s="128" t="s">
        <v>121</v>
      </c>
      <c r="O947" s="96">
        <v>626</v>
      </c>
      <c r="P947" s="83" t="s">
        <v>26</v>
      </c>
      <c r="Q947" s="97" t="s">
        <v>1141</v>
      </c>
      <c r="R947" s="98"/>
      <c r="S947" s="36">
        <f t="shared" si="51"/>
        <v>5380.7999999999993</v>
      </c>
      <c r="T947" s="37"/>
      <c r="U947" s="38">
        <f t="shared" si="52"/>
        <v>4560</v>
      </c>
      <c r="V947" s="39"/>
    </row>
    <row r="948" spans="1:22" x14ac:dyDescent="0.2">
      <c r="A948" s="84" t="s">
        <v>113</v>
      </c>
      <c r="B948" s="85">
        <v>3307</v>
      </c>
      <c r="C948" s="67" t="s">
        <v>301</v>
      </c>
      <c r="D948" s="50" t="s">
        <v>879</v>
      </c>
      <c r="E948" s="52">
        <v>21</v>
      </c>
      <c r="F948" s="53" t="s">
        <v>378</v>
      </c>
      <c r="G948" s="90">
        <v>42989</v>
      </c>
      <c r="H948" s="51" t="s">
        <v>427</v>
      </c>
      <c r="I948" s="54"/>
      <c r="J948" s="27">
        <v>1.5</v>
      </c>
      <c r="K948" s="28"/>
      <c r="L948" s="239">
        <v>950</v>
      </c>
      <c r="M948" s="30">
        <f>L948*1.18</f>
        <v>1121</v>
      </c>
      <c r="N948" s="48" t="s">
        <v>121</v>
      </c>
      <c r="O948" s="96">
        <v>626</v>
      </c>
      <c r="P948" s="83" t="s">
        <v>26</v>
      </c>
      <c r="Q948" s="97" t="s">
        <v>808</v>
      </c>
      <c r="R948" s="98"/>
      <c r="S948" s="36">
        <f t="shared" si="51"/>
        <v>23541</v>
      </c>
      <c r="T948" s="37"/>
      <c r="U948" s="38">
        <f t="shared" si="52"/>
        <v>19950</v>
      </c>
      <c r="V948" s="39"/>
    </row>
    <row r="949" spans="1:22" x14ac:dyDescent="0.2">
      <c r="A949" s="84" t="s">
        <v>113</v>
      </c>
      <c r="B949" s="85">
        <v>3308</v>
      </c>
      <c r="C949" s="139" t="s">
        <v>139</v>
      </c>
      <c r="D949" s="87" t="s">
        <v>1758</v>
      </c>
      <c r="E949" s="100">
        <v>1</v>
      </c>
      <c r="F949" s="89" t="s">
        <v>24</v>
      </c>
      <c r="G949" s="90">
        <v>42989</v>
      </c>
      <c r="H949" s="101"/>
      <c r="I949" s="116"/>
      <c r="J949" s="93">
        <v>5</v>
      </c>
      <c r="K949" s="93"/>
      <c r="L949" s="241">
        <v>3160</v>
      </c>
      <c r="M949" s="95">
        <f t="shared" si="53"/>
        <v>3728.7999999999997</v>
      </c>
      <c r="N949" s="128" t="s">
        <v>121</v>
      </c>
      <c r="O949" s="96">
        <v>627</v>
      </c>
      <c r="P949" s="83" t="s">
        <v>26</v>
      </c>
      <c r="Q949" s="97" t="s">
        <v>808</v>
      </c>
      <c r="R949" s="98" t="s">
        <v>200</v>
      </c>
      <c r="S949" s="36">
        <f t="shared" si="51"/>
        <v>3728.7999999999997</v>
      </c>
      <c r="T949" s="37"/>
      <c r="U949" s="38">
        <f t="shared" si="52"/>
        <v>3160</v>
      </c>
      <c r="V949" s="39"/>
    </row>
    <row r="950" spans="1:22" x14ac:dyDescent="0.2">
      <c r="A950" s="84" t="s">
        <v>113</v>
      </c>
      <c r="B950" s="85">
        <v>3309</v>
      </c>
      <c r="C950" s="139" t="s">
        <v>139</v>
      </c>
      <c r="D950" s="87" t="s">
        <v>1759</v>
      </c>
      <c r="E950" s="100">
        <v>3</v>
      </c>
      <c r="F950" s="89" t="s">
        <v>24</v>
      </c>
      <c r="G950" s="90">
        <v>42989</v>
      </c>
      <c r="H950" s="101"/>
      <c r="I950" s="116"/>
      <c r="J950" s="93">
        <v>2.5</v>
      </c>
      <c r="K950" s="93"/>
      <c r="L950" s="241">
        <v>1500</v>
      </c>
      <c r="M950" s="95">
        <f t="shared" si="53"/>
        <v>1770</v>
      </c>
      <c r="N950" s="128" t="s">
        <v>121</v>
      </c>
      <c r="O950" s="96">
        <v>627</v>
      </c>
      <c r="P950" s="83" t="s">
        <v>26</v>
      </c>
      <c r="Q950" s="97" t="s">
        <v>808</v>
      </c>
      <c r="R950" s="98"/>
      <c r="S950" s="36">
        <f t="shared" si="51"/>
        <v>5310</v>
      </c>
      <c r="T950" s="37"/>
      <c r="U950" s="38">
        <f t="shared" si="52"/>
        <v>4500</v>
      </c>
      <c r="V950" s="39"/>
    </row>
    <row r="951" spans="1:22" x14ac:dyDescent="0.2">
      <c r="A951" s="84" t="s">
        <v>113</v>
      </c>
      <c r="B951" s="85">
        <v>3310</v>
      </c>
      <c r="C951" s="139" t="s">
        <v>139</v>
      </c>
      <c r="D951" s="87" t="s">
        <v>1760</v>
      </c>
      <c r="E951" s="100">
        <v>1</v>
      </c>
      <c r="F951" s="89" t="s">
        <v>24</v>
      </c>
      <c r="G951" s="90">
        <v>42989</v>
      </c>
      <c r="H951" s="101"/>
      <c r="I951" s="116"/>
      <c r="J951" s="93">
        <v>4</v>
      </c>
      <c r="K951" s="93"/>
      <c r="L951" s="241">
        <v>2500</v>
      </c>
      <c r="M951" s="95">
        <f t="shared" si="53"/>
        <v>2950</v>
      </c>
      <c r="N951" s="128" t="s">
        <v>121</v>
      </c>
      <c r="O951" s="96">
        <v>669</v>
      </c>
      <c r="P951" s="83" t="s">
        <v>26</v>
      </c>
      <c r="Q951" s="97" t="s">
        <v>808</v>
      </c>
      <c r="R951" s="98"/>
      <c r="S951" s="36">
        <f t="shared" si="51"/>
        <v>2950</v>
      </c>
      <c r="T951" s="37"/>
      <c r="U951" s="38">
        <f t="shared" si="52"/>
        <v>2500</v>
      </c>
      <c r="V951" s="39"/>
    </row>
    <row r="952" spans="1:22" x14ac:dyDescent="0.2">
      <c r="A952" s="84" t="s">
        <v>113</v>
      </c>
      <c r="B952" s="85">
        <v>3311</v>
      </c>
      <c r="C952" s="139" t="s">
        <v>139</v>
      </c>
      <c r="D952" s="87" t="s">
        <v>1760</v>
      </c>
      <c r="E952" s="100">
        <v>1</v>
      </c>
      <c r="F952" s="89" t="s">
        <v>24</v>
      </c>
      <c r="G952" s="90">
        <v>42989</v>
      </c>
      <c r="H952" s="101"/>
      <c r="I952" s="116"/>
      <c r="J952" s="93">
        <v>2.5</v>
      </c>
      <c r="K952" s="93"/>
      <c r="L952" s="241">
        <v>1600</v>
      </c>
      <c r="M952" s="95">
        <f t="shared" si="53"/>
        <v>1888</v>
      </c>
      <c r="N952" s="128" t="s">
        <v>121</v>
      </c>
      <c r="O952" s="96">
        <v>669</v>
      </c>
      <c r="P952" s="83" t="s">
        <v>26</v>
      </c>
      <c r="Q952" s="97" t="s">
        <v>808</v>
      </c>
      <c r="R952" s="98"/>
      <c r="S952" s="36">
        <f t="shared" si="51"/>
        <v>1888</v>
      </c>
      <c r="T952" s="37"/>
      <c r="U952" s="38">
        <f t="shared" si="52"/>
        <v>1600</v>
      </c>
      <c r="V952" s="39"/>
    </row>
    <row r="953" spans="1:22" x14ac:dyDescent="0.2">
      <c r="A953" s="84" t="s">
        <v>113</v>
      </c>
      <c r="B953" s="85">
        <v>3312</v>
      </c>
      <c r="C953" s="139" t="s">
        <v>139</v>
      </c>
      <c r="D953" s="87" t="s">
        <v>732</v>
      </c>
      <c r="E953" s="100">
        <v>10</v>
      </c>
      <c r="F953" s="89" t="s">
        <v>24</v>
      </c>
      <c r="G953" s="90">
        <v>42989</v>
      </c>
      <c r="H953" s="101" t="s">
        <v>120</v>
      </c>
      <c r="I953" s="92" t="s">
        <v>1761</v>
      </c>
      <c r="J953" s="93">
        <v>2</v>
      </c>
      <c r="K953" s="93">
        <v>2.6</v>
      </c>
      <c r="L953" s="241">
        <v>1800</v>
      </c>
      <c r="M953" s="95">
        <f t="shared" si="53"/>
        <v>2124</v>
      </c>
      <c r="N953" s="70"/>
      <c r="O953" s="96">
        <v>635</v>
      </c>
      <c r="P953" s="83" t="s">
        <v>26</v>
      </c>
      <c r="Q953" s="97" t="s">
        <v>808</v>
      </c>
      <c r="R953" s="98"/>
      <c r="S953" s="36">
        <f t="shared" si="51"/>
        <v>21240</v>
      </c>
      <c r="T953" s="37"/>
      <c r="U953" s="38">
        <f t="shared" si="52"/>
        <v>18000</v>
      </c>
      <c r="V953" s="39"/>
    </row>
    <row r="954" spans="1:22" x14ac:dyDescent="0.2">
      <c r="A954" s="84" t="s">
        <v>113</v>
      </c>
      <c r="B954" s="85">
        <v>3313</v>
      </c>
      <c r="C954" s="139" t="s">
        <v>139</v>
      </c>
      <c r="D954" s="87" t="s">
        <v>201</v>
      </c>
      <c r="E954" s="100">
        <v>1</v>
      </c>
      <c r="F954" s="89" t="s">
        <v>24</v>
      </c>
      <c r="G954" s="90">
        <v>42989</v>
      </c>
      <c r="H954" s="91" t="s">
        <v>116</v>
      </c>
      <c r="I954" s="92" t="s">
        <v>1762</v>
      </c>
      <c r="J954" s="93">
        <v>4</v>
      </c>
      <c r="K954" s="93">
        <v>2.5</v>
      </c>
      <c r="L954" s="241">
        <v>2800</v>
      </c>
      <c r="M954" s="95">
        <f t="shared" si="53"/>
        <v>3304</v>
      </c>
      <c r="N954" s="70"/>
      <c r="O954" s="280">
        <v>643</v>
      </c>
      <c r="P954" s="83" t="s">
        <v>26</v>
      </c>
      <c r="Q954" s="97" t="s">
        <v>808</v>
      </c>
      <c r="R954" s="98"/>
      <c r="S954" s="36">
        <f t="shared" si="51"/>
        <v>3304</v>
      </c>
      <c r="T954" s="37"/>
      <c r="U954" s="38">
        <f t="shared" si="52"/>
        <v>2800</v>
      </c>
      <c r="V954" s="39"/>
    </row>
    <row r="955" spans="1:22" x14ac:dyDescent="0.2">
      <c r="A955" s="84" t="s">
        <v>113</v>
      </c>
      <c r="B955" s="85">
        <v>3314</v>
      </c>
      <c r="C955" s="139" t="s">
        <v>139</v>
      </c>
      <c r="D955" s="87" t="s">
        <v>1078</v>
      </c>
      <c r="E955" s="100">
        <v>4</v>
      </c>
      <c r="F955" s="89" t="s">
        <v>24</v>
      </c>
      <c r="G955" s="90">
        <v>42989</v>
      </c>
      <c r="H955" s="91" t="s">
        <v>116</v>
      </c>
      <c r="I955" s="92" t="s">
        <v>1763</v>
      </c>
      <c r="J955" s="93">
        <v>1</v>
      </c>
      <c r="K955" s="93">
        <v>0.7</v>
      </c>
      <c r="L955" s="241">
        <v>700</v>
      </c>
      <c r="M955" s="95">
        <f t="shared" si="53"/>
        <v>826</v>
      </c>
      <c r="N955" s="70"/>
      <c r="O955" s="280">
        <v>643</v>
      </c>
      <c r="P955" s="83" t="s">
        <v>26</v>
      </c>
      <c r="Q955" s="97" t="s">
        <v>808</v>
      </c>
      <c r="R955" s="98"/>
      <c r="S955" s="36">
        <f t="shared" si="51"/>
        <v>3304</v>
      </c>
      <c r="T955" s="37"/>
      <c r="U955" s="38">
        <f t="shared" si="52"/>
        <v>2800</v>
      </c>
      <c r="V955" s="39"/>
    </row>
    <row r="956" spans="1:22" x14ac:dyDescent="0.2">
      <c r="A956" s="84" t="s">
        <v>113</v>
      </c>
      <c r="B956" s="85">
        <v>3315</v>
      </c>
      <c r="C956" s="139" t="s">
        <v>139</v>
      </c>
      <c r="D956" s="87" t="s">
        <v>1764</v>
      </c>
      <c r="E956" s="100">
        <v>1</v>
      </c>
      <c r="F956" s="89" t="s">
        <v>24</v>
      </c>
      <c r="G956" s="90">
        <v>42989</v>
      </c>
      <c r="H956" s="91" t="s">
        <v>116</v>
      </c>
      <c r="I956" s="92" t="s">
        <v>1765</v>
      </c>
      <c r="J956" s="93">
        <v>14</v>
      </c>
      <c r="K956" s="93" t="s">
        <v>1766</v>
      </c>
      <c r="L956" s="241">
        <v>12800</v>
      </c>
      <c r="M956" s="95">
        <f t="shared" si="53"/>
        <v>15104</v>
      </c>
      <c r="N956" s="70"/>
      <c r="O956" s="96">
        <v>643</v>
      </c>
      <c r="P956" s="83" t="s">
        <v>26</v>
      </c>
      <c r="Q956" s="97" t="s">
        <v>918</v>
      </c>
      <c r="R956" s="98"/>
      <c r="S956" s="36">
        <f t="shared" si="51"/>
        <v>15104</v>
      </c>
      <c r="T956" s="37"/>
      <c r="U956" s="38">
        <f t="shared" si="52"/>
        <v>12800</v>
      </c>
      <c r="V956" s="39"/>
    </row>
    <row r="957" spans="1:22" x14ac:dyDescent="0.2">
      <c r="A957" s="84" t="s">
        <v>113</v>
      </c>
      <c r="B957" s="85">
        <v>3316</v>
      </c>
      <c r="C957" s="139" t="s">
        <v>139</v>
      </c>
      <c r="D957" s="87" t="s">
        <v>1767</v>
      </c>
      <c r="E957" s="100">
        <v>1</v>
      </c>
      <c r="F957" s="89" t="s">
        <v>24</v>
      </c>
      <c r="G957" s="90">
        <v>42989</v>
      </c>
      <c r="H957" s="91" t="s">
        <v>116</v>
      </c>
      <c r="I957" s="92" t="s">
        <v>1765</v>
      </c>
      <c r="J957" s="93">
        <v>12</v>
      </c>
      <c r="K957" s="93" t="s">
        <v>1768</v>
      </c>
      <c r="L957" s="241">
        <v>10900</v>
      </c>
      <c r="M957" s="95">
        <f t="shared" si="53"/>
        <v>12862</v>
      </c>
      <c r="N957" s="70"/>
      <c r="O957" s="96">
        <v>643</v>
      </c>
      <c r="P957" s="83" t="s">
        <v>26</v>
      </c>
      <c r="Q957" s="97" t="s">
        <v>918</v>
      </c>
      <c r="R957" s="98"/>
      <c r="S957" s="36">
        <f t="shared" si="51"/>
        <v>12862</v>
      </c>
      <c r="T957" s="37"/>
      <c r="U957" s="38">
        <f t="shared" si="52"/>
        <v>10900</v>
      </c>
      <c r="V957" s="39"/>
    </row>
    <row r="958" spans="1:22" x14ac:dyDescent="0.2">
      <c r="A958" s="84" t="s">
        <v>113</v>
      </c>
      <c r="B958" s="85">
        <v>3317</v>
      </c>
      <c r="C958" s="139" t="s">
        <v>1769</v>
      </c>
      <c r="D958" s="87" t="s">
        <v>484</v>
      </c>
      <c r="E958" s="100">
        <v>1</v>
      </c>
      <c r="F958" s="89" t="s">
        <v>24</v>
      </c>
      <c r="G958" s="90">
        <v>42989</v>
      </c>
      <c r="H958" s="101"/>
      <c r="I958" s="92" t="s">
        <v>1770</v>
      </c>
      <c r="J958" s="93">
        <v>7</v>
      </c>
      <c r="K958" s="93">
        <v>1.3</v>
      </c>
      <c r="L958" s="241">
        <v>4150</v>
      </c>
      <c r="M958" s="95">
        <f t="shared" si="53"/>
        <v>4897</v>
      </c>
      <c r="N958" s="130" t="s">
        <v>121</v>
      </c>
      <c r="O958" s="96">
        <v>629</v>
      </c>
      <c r="P958" s="83" t="s">
        <v>26</v>
      </c>
      <c r="Q958" s="97" t="s">
        <v>918</v>
      </c>
      <c r="R958" s="98" t="s">
        <v>1771</v>
      </c>
      <c r="S958" s="36">
        <f t="shared" si="51"/>
        <v>4897</v>
      </c>
      <c r="T958" s="37"/>
      <c r="U958" s="38">
        <f t="shared" si="52"/>
        <v>4150</v>
      </c>
      <c r="V958" s="39"/>
    </row>
    <row r="959" spans="1:22" x14ac:dyDescent="0.2">
      <c r="A959" s="84" t="s">
        <v>113</v>
      </c>
      <c r="B959" s="85">
        <v>3318</v>
      </c>
      <c r="C959" s="139" t="s">
        <v>147</v>
      </c>
      <c r="D959" s="87" t="s">
        <v>1772</v>
      </c>
      <c r="E959" s="100">
        <v>1</v>
      </c>
      <c r="F959" s="53" t="s">
        <v>378</v>
      </c>
      <c r="G959" s="90">
        <v>42989</v>
      </c>
      <c r="H959" s="101"/>
      <c r="I959" s="116"/>
      <c r="J959" s="93">
        <v>4</v>
      </c>
      <c r="K959" s="93"/>
      <c r="L959" s="241">
        <v>2600</v>
      </c>
      <c r="M959" s="95">
        <f t="shared" si="53"/>
        <v>3068</v>
      </c>
      <c r="N959" s="128" t="s">
        <v>121</v>
      </c>
      <c r="O959" s="96">
        <v>682</v>
      </c>
      <c r="P959" s="83" t="s">
        <v>26</v>
      </c>
      <c r="Q959" s="97" t="s">
        <v>808</v>
      </c>
      <c r="R959" s="98" t="s">
        <v>1443</v>
      </c>
      <c r="S959" s="36">
        <f t="shared" si="51"/>
        <v>3068</v>
      </c>
      <c r="T959" s="37"/>
      <c r="U959" s="38">
        <f t="shared" si="52"/>
        <v>2600</v>
      </c>
      <c r="V959" s="39"/>
    </row>
    <row r="960" spans="1:22" x14ac:dyDescent="0.2">
      <c r="A960" s="84" t="s">
        <v>113</v>
      </c>
      <c r="B960" s="85">
        <v>3319</v>
      </c>
      <c r="C960" s="139" t="s">
        <v>147</v>
      </c>
      <c r="D960" s="87" t="s">
        <v>1773</v>
      </c>
      <c r="E960" s="100">
        <v>1</v>
      </c>
      <c r="F960" s="53" t="s">
        <v>378</v>
      </c>
      <c r="G960" s="90">
        <v>42989</v>
      </c>
      <c r="H960" s="101"/>
      <c r="I960" s="116"/>
      <c r="J960" s="93">
        <v>8</v>
      </c>
      <c r="K960" s="93"/>
      <c r="L960" s="241">
        <v>5100</v>
      </c>
      <c r="M960" s="95">
        <f t="shared" si="53"/>
        <v>6018</v>
      </c>
      <c r="N960" s="128" t="s">
        <v>121</v>
      </c>
      <c r="O960" s="96">
        <v>682</v>
      </c>
      <c r="P960" s="83" t="s">
        <v>26</v>
      </c>
      <c r="Q960" s="97" t="s">
        <v>808</v>
      </c>
      <c r="R960" s="98"/>
      <c r="S960" s="36">
        <f t="shared" si="51"/>
        <v>6018</v>
      </c>
      <c r="T960" s="37"/>
      <c r="U960" s="38">
        <f t="shared" si="52"/>
        <v>5100</v>
      </c>
      <c r="V960" s="39"/>
    </row>
    <row r="961" spans="1:22" x14ac:dyDescent="0.2">
      <c r="A961" s="84" t="s">
        <v>113</v>
      </c>
      <c r="B961" s="85">
        <v>3320</v>
      </c>
      <c r="C961" s="139" t="s">
        <v>147</v>
      </c>
      <c r="D961" s="87" t="s">
        <v>1774</v>
      </c>
      <c r="E961" s="100">
        <v>1</v>
      </c>
      <c r="F961" s="89" t="s">
        <v>24</v>
      </c>
      <c r="G961" s="90">
        <v>42989</v>
      </c>
      <c r="H961" s="101"/>
      <c r="I961" s="116"/>
      <c r="J961" s="93">
        <v>8</v>
      </c>
      <c r="K961" s="93"/>
      <c r="L961" s="241">
        <v>5000</v>
      </c>
      <c r="M961" s="95">
        <f t="shared" si="53"/>
        <v>5900</v>
      </c>
      <c r="N961" s="128" t="s">
        <v>121</v>
      </c>
      <c r="O961" s="96">
        <v>794</v>
      </c>
      <c r="P961" s="83" t="s">
        <v>26</v>
      </c>
      <c r="Q961" s="97" t="s">
        <v>1775</v>
      </c>
      <c r="R961" s="98"/>
      <c r="S961" s="36">
        <f t="shared" si="51"/>
        <v>5900</v>
      </c>
      <c r="T961" s="37"/>
      <c r="U961" s="38">
        <f t="shared" si="52"/>
        <v>5000</v>
      </c>
      <c r="V961" s="39"/>
    </row>
    <row r="962" spans="1:22" x14ac:dyDescent="0.2">
      <c r="A962" s="84" t="s">
        <v>113</v>
      </c>
      <c r="B962" s="85">
        <v>3321</v>
      </c>
      <c r="C962" s="139" t="s">
        <v>147</v>
      </c>
      <c r="D962" s="87" t="s">
        <v>701</v>
      </c>
      <c r="E962" s="100">
        <v>1</v>
      </c>
      <c r="F962" s="89" t="s">
        <v>24</v>
      </c>
      <c r="G962" s="90">
        <v>42989</v>
      </c>
      <c r="H962" s="101" t="s">
        <v>120</v>
      </c>
      <c r="I962" s="92" t="s">
        <v>1776</v>
      </c>
      <c r="J962" s="93">
        <v>16</v>
      </c>
      <c r="K962" s="93">
        <v>30.5</v>
      </c>
      <c r="L962" s="241">
        <v>11740</v>
      </c>
      <c r="M962" s="95">
        <f t="shared" si="53"/>
        <v>13853.199999999999</v>
      </c>
      <c r="N962" s="70"/>
      <c r="O962" s="96">
        <v>793</v>
      </c>
      <c r="P962" s="83" t="s">
        <v>26</v>
      </c>
      <c r="Q962" s="97" t="s">
        <v>918</v>
      </c>
      <c r="R962" s="98"/>
      <c r="S962" s="36">
        <f t="shared" si="51"/>
        <v>13853.199999999999</v>
      </c>
      <c r="T962" s="37"/>
      <c r="U962" s="38">
        <f t="shared" si="52"/>
        <v>11740</v>
      </c>
      <c r="V962" s="39"/>
    </row>
    <row r="963" spans="1:22" x14ac:dyDescent="0.2">
      <c r="A963" s="84" t="s">
        <v>113</v>
      </c>
      <c r="B963" s="85">
        <v>3322</v>
      </c>
      <c r="C963" s="139" t="s">
        <v>1777</v>
      </c>
      <c r="D963" s="87" t="s">
        <v>1778</v>
      </c>
      <c r="E963" s="100">
        <v>5</v>
      </c>
      <c r="F963" s="89" t="s">
        <v>24</v>
      </c>
      <c r="G963" s="90">
        <v>42990</v>
      </c>
      <c r="H963" s="101"/>
      <c r="I963" s="116" t="s">
        <v>1779</v>
      </c>
      <c r="J963" s="93"/>
      <c r="K963" s="93">
        <v>6.45</v>
      </c>
      <c r="L963" s="241">
        <v>410</v>
      </c>
      <c r="M963" s="95">
        <f t="shared" si="53"/>
        <v>483.79999999999995</v>
      </c>
      <c r="N963" s="130" t="s">
        <v>121</v>
      </c>
      <c r="O963" s="96">
        <v>628</v>
      </c>
      <c r="P963" s="83" t="s">
        <v>26</v>
      </c>
      <c r="Q963" s="97" t="s">
        <v>1752</v>
      </c>
      <c r="R963" s="98" t="s">
        <v>1780</v>
      </c>
      <c r="S963" s="36">
        <f t="shared" si="51"/>
        <v>2419</v>
      </c>
      <c r="T963" s="37"/>
      <c r="U963" s="38">
        <f t="shared" si="52"/>
        <v>2050</v>
      </c>
      <c r="V963" s="39"/>
    </row>
    <row r="964" spans="1:22" x14ac:dyDescent="0.2">
      <c r="A964" s="84" t="s">
        <v>113</v>
      </c>
      <c r="B964" s="85">
        <v>3323</v>
      </c>
      <c r="C964" s="139" t="s">
        <v>1777</v>
      </c>
      <c r="D964" s="87" t="s">
        <v>1781</v>
      </c>
      <c r="E964" s="100">
        <v>5</v>
      </c>
      <c r="F964" s="89" t="s">
        <v>24</v>
      </c>
      <c r="G964" s="90">
        <v>42990</v>
      </c>
      <c r="H964" s="101"/>
      <c r="I964" s="116" t="s">
        <v>1779</v>
      </c>
      <c r="J964" s="93"/>
      <c r="K964" s="93">
        <v>6.45</v>
      </c>
      <c r="L964" s="241">
        <v>290</v>
      </c>
      <c r="M964" s="95">
        <f t="shared" si="53"/>
        <v>342.2</v>
      </c>
      <c r="N964" s="70"/>
      <c r="O964" s="96">
        <v>628</v>
      </c>
      <c r="P964" s="83" t="s">
        <v>26</v>
      </c>
      <c r="Q964" s="97" t="s">
        <v>1752</v>
      </c>
      <c r="R964" s="98"/>
      <c r="S964" s="36">
        <f t="shared" si="51"/>
        <v>1711</v>
      </c>
      <c r="T964" s="37"/>
      <c r="U964" s="38">
        <f t="shared" si="52"/>
        <v>1450</v>
      </c>
      <c r="V964" s="39"/>
    </row>
    <row r="965" spans="1:22" x14ac:dyDescent="0.2">
      <c r="A965" s="84" t="s">
        <v>113</v>
      </c>
      <c r="B965" s="85">
        <v>3324</v>
      </c>
      <c r="C965" s="139" t="s">
        <v>147</v>
      </c>
      <c r="D965" s="87" t="s">
        <v>1676</v>
      </c>
      <c r="E965" s="100">
        <v>1</v>
      </c>
      <c r="F965" s="89" t="s">
        <v>24</v>
      </c>
      <c r="G965" s="90">
        <v>42990</v>
      </c>
      <c r="H965" s="101"/>
      <c r="I965" s="116"/>
      <c r="J965" s="93">
        <v>4</v>
      </c>
      <c r="K965" s="93"/>
      <c r="L965" s="241">
        <v>2600</v>
      </c>
      <c r="M965" s="95">
        <f>L965*1.18</f>
        <v>3068</v>
      </c>
      <c r="N965" s="128" t="s">
        <v>121</v>
      </c>
      <c r="O965" s="96">
        <v>682</v>
      </c>
      <c r="P965" s="83" t="s">
        <v>26</v>
      </c>
      <c r="Q965" s="97" t="s">
        <v>808</v>
      </c>
      <c r="R965" s="98"/>
      <c r="S965" s="36">
        <f t="shared" si="51"/>
        <v>3068</v>
      </c>
      <c r="T965" s="37"/>
      <c r="U965" s="38">
        <f t="shared" si="52"/>
        <v>2600</v>
      </c>
      <c r="V965" s="39"/>
    </row>
    <row r="966" spans="1:22" x14ac:dyDescent="0.2">
      <c r="A966" s="84" t="s">
        <v>113</v>
      </c>
      <c r="B966" s="85">
        <v>3325</v>
      </c>
      <c r="C966" s="139" t="s">
        <v>147</v>
      </c>
      <c r="D966" s="87" t="s">
        <v>1782</v>
      </c>
      <c r="E966" s="100">
        <v>3</v>
      </c>
      <c r="F966" s="89" t="s">
        <v>24</v>
      </c>
      <c r="G966" s="90">
        <v>42990</v>
      </c>
      <c r="H966" s="101" t="s">
        <v>120</v>
      </c>
      <c r="I966" s="92" t="s">
        <v>1063</v>
      </c>
      <c r="J966" s="93">
        <v>4.5</v>
      </c>
      <c r="K966" s="93">
        <v>0.8</v>
      </c>
      <c r="L966" s="241">
        <v>2890</v>
      </c>
      <c r="M966" s="95">
        <f t="shared" ref="M966:M978" si="54">L966*1.18</f>
        <v>3410.2</v>
      </c>
      <c r="N966" s="70"/>
      <c r="O966" s="96">
        <v>793</v>
      </c>
      <c r="P966" s="83" t="s">
        <v>26</v>
      </c>
      <c r="Q966" s="97" t="s">
        <v>918</v>
      </c>
      <c r="R966" s="98"/>
      <c r="S966" s="36">
        <f t="shared" si="51"/>
        <v>10230.599999999999</v>
      </c>
      <c r="T966" s="37"/>
      <c r="U966" s="38">
        <f t="shared" si="52"/>
        <v>8670</v>
      </c>
      <c r="V966" s="39"/>
    </row>
    <row r="967" spans="1:22" x14ac:dyDescent="0.2">
      <c r="A967" s="84" t="s">
        <v>113</v>
      </c>
      <c r="B967" s="85">
        <v>3326</v>
      </c>
      <c r="C967" s="139" t="s">
        <v>139</v>
      </c>
      <c r="D967" s="87" t="s">
        <v>1758</v>
      </c>
      <c r="E967" s="100">
        <v>1</v>
      </c>
      <c r="F967" s="89" t="s">
        <v>24</v>
      </c>
      <c r="G967" s="90">
        <v>42991</v>
      </c>
      <c r="H967" s="101"/>
      <c r="I967" s="116"/>
      <c r="J967" s="93">
        <v>5.5</v>
      </c>
      <c r="K967" s="93"/>
      <c r="L967" s="241">
        <v>3350</v>
      </c>
      <c r="M967" s="95">
        <f>L967*1.18</f>
        <v>3953</v>
      </c>
      <c r="N967" s="128" t="s">
        <v>121</v>
      </c>
      <c r="O967" s="96">
        <v>630</v>
      </c>
      <c r="P967" s="83" t="s">
        <v>26</v>
      </c>
      <c r="Q967" s="97" t="s">
        <v>808</v>
      </c>
      <c r="R967" s="98" t="s">
        <v>200</v>
      </c>
      <c r="S967" s="36">
        <f t="shared" si="51"/>
        <v>3953</v>
      </c>
      <c r="T967" s="37"/>
      <c r="U967" s="38">
        <f t="shared" si="52"/>
        <v>3350</v>
      </c>
      <c r="V967" s="39"/>
    </row>
    <row r="968" spans="1:22" ht="15" x14ac:dyDescent="0.2">
      <c r="A968" s="84" t="s">
        <v>113</v>
      </c>
      <c r="B968" s="85">
        <v>3327</v>
      </c>
      <c r="C968" s="281" t="s">
        <v>1783</v>
      </c>
      <c r="D968" s="87" t="s">
        <v>1570</v>
      </c>
      <c r="E968" s="100">
        <v>16</v>
      </c>
      <c r="F968" s="89" t="s">
        <v>24</v>
      </c>
      <c r="G968" s="90">
        <v>42991</v>
      </c>
      <c r="H968" s="101" t="s">
        <v>120</v>
      </c>
      <c r="I968" s="92" t="s">
        <v>1784</v>
      </c>
      <c r="J968" s="93"/>
      <c r="K968" s="93"/>
      <c r="L968" s="241">
        <v>1190</v>
      </c>
      <c r="M968" s="95">
        <f t="shared" si="54"/>
        <v>1404.1999999999998</v>
      </c>
      <c r="N968" s="70"/>
      <c r="O968" s="282">
        <v>775</v>
      </c>
      <c r="P968" s="83" t="s">
        <v>26</v>
      </c>
      <c r="Q968" s="97" t="s">
        <v>918</v>
      </c>
      <c r="R968" s="98"/>
      <c r="S968" s="36">
        <f t="shared" si="51"/>
        <v>22467.199999999997</v>
      </c>
      <c r="T968" s="37"/>
      <c r="U968" s="38">
        <f t="shared" si="52"/>
        <v>19040</v>
      </c>
      <c r="V968" s="39"/>
    </row>
    <row r="969" spans="1:22" x14ac:dyDescent="0.2">
      <c r="A969" s="84" t="s">
        <v>113</v>
      </c>
      <c r="B969" s="85">
        <v>3328</v>
      </c>
      <c r="C969" s="281" t="s">
        <v>1783</v>
      </c>
      <c r="D969" s="87" t="s">
        <v>892</v>
      </c>
      <c r="E969" s="100">
        <v>10</v>
      </c>
      <c r="F969" s="89" t="s">
        <v>24</v>
      </c>
      <c r="G969" s="90">
        <v>42991</v>
      </c>
      <c r="H969" s="101" t="s">
        <v>120</v>
      </c>
      <c r="I969" s="92" t="s">
        <v>1785</v>
      </c>
      <c r="J969" s="93"/>
      <c r="K969" s="93"/>
      <c r="L969" s="241">
        <v>850</v>
      </c>
      <c r="M969" s="95">
        <f t="shared" si="54"/>
        <v>1003</v>
      </c>
      <c r="N969" s="70"/>
      <c r="O969" s="96">
        <v>775</v>
      </c>
      <c r="P969" s="83" t="s">
        <v>26</v>
      </c>
      <c r="Q969" s="97" t="s">
        <v>1742</v>
      </c>
      <c r="R969" s="98"/>
      <c r="S969" s="36">
        <f t="shared" si="51"/>
        <v>10030</v>
      </c>
      <c r="T969" s="37"/>
      <c r="U969" s="38">
        <f t="shared" si="52"/>
        <v>8500</v>
      </c>
      <c r="V969" s="39"/>
    </row>
    <row r="970" spans="1:22" x14ac:dyDescent="0.2">
      <c r="A970" s="84" t="s">
        <v>113</v>
      </c>
      <c r="B970" s="85">
        <v>3329</v>
      </c>
      <c r="C970" s="139" t="s">
        <v>1786</v>
      </c>
      <c r="D970" s="87" t="s">
        <v>1787</v>
      </c>
      <c r="E970" s="100">
        <v>4</v>
      </c>
      <c r="F970" s="89" t="s">
        <v>24</v>
      </c>
      <c r="G970" s="90">
        <v>42991</v>
      </c>
      <c r="H970" s="101" t="s">
        <v>120</v>
      </c>
      <c r="I970" s="92" t="s">
        <v>1498</v>
      </c>
      <c r="J970" s="93">
        <v>4</v>
      </c>
      <c r="K970" s="93">
        <v>1.5</v>
      </c>
      <c r="L970" s="241">
        <v>3560</v>
      </c>
      <c r="M970" s="95">
        <f t="shared" si="54"/>
        <v>4200.8</v>
      </c>
      <c r="N970" s="70"/>
      <c r="O970" s="114">
        <v>0.5</v>
      </c>
      <c r="P970" s="83" t="s">
        <v>26</v>
      </c>
      <c r="Q970" s="97"/>
      <c r="R970" s="98" t="s">
        <v>1788</v>
      </c>
      <c r="S970" s="36">
        <f t="shared" si="51"/>
        <v>16803.2</v>
      </c>
      <c r="T970" s="37"/>
      <c r="U970" s="38">
        <f t="shared" si="52"/>
        <v>14240.000000000002</v>
      </c>
      <c r="V970" s="39"/>
    </row>
    <row r="971" spans="1:22" x14ac:dyDescent="0.2">
      <c r="A971" s="84" t="s">
        <v>113</v>
      </c>
      <c r="B971" s="85">
        <v>3330</v>
      </c>
      <c r="C971" s="139" t="s">
        <v>129</v>
      </c>
      <c r="D971" s="87" t="s">
        <v>1789</v>
      </c>
      <c r="E971" s="100">
        <v>1</v>
      </c>
      <c r="F971" s="89" t="s">
        <v>24</v>
      </c>
      <c r="G971" s="90">
        <v>42991</v>
      </c>
      <c r="H971" s="101"/>
      <c r="I971" s="116"/>
      <c r="J971" s="93">
        <v>3</v>
      </c>
      <c r="K971" s="93"/>
      <c r="L971" s="241">
        <v>1900</v>
      </c>
      <c r="M971" s="95">
        <f t="shared" si="54"/>
        <v>2242</v>
      </c>
      <c r="N971" s="128" t="s">
        <v>121</v>
      </c>
      <c r="O971" s="163">
        <v>631</v>
      </c>
      <c r="P971" s="83" t="s">
        <v>26</v>
      </c>
      <c r="Q971" s="97"/>
      <c r="R971" s="98"/>
      <c r="S971" s="36">
        <f t="shared" si="51"/>
        <v>2242</v>
      </c>
      <c r="T971" s="37"/>
      <c r="U971" s="38">
        <f t="shared" si="52"/>
        <v>1900</v>
      </c>
      <c r="V971" s="39"/>
    </row>
    <row r="972" spans="1:22" x14ac:dyDescent="0.2">
      <c r="A972" s="84" t="s">
        <v>113</v>
      </c>
      <c r="B972" s="85">
        <v>3331</v>
      </c>
      <c r="C972" s="139" t="s">
        <v>129</v>
      </c>
      <c r="D972" s="87" t="s">
        <v>1790</v>
      </c>
      <c r="E972" s="100">
        <v>1</v>
      </c>
      <c r="F972" s="89" t="s">
        <v>24</v>
      </c>
      <c r="G972" s="90">
        <v>42991</v>
      </c>
      <c r="H972" s="101" t="s">
        <v>1791</v>
      </c>
      <c r="I972" s="92" t="s">
        <v>1792</v>
      </c>
      <c r="J972" s="93">
        <v>6</v>
      </c>
      <c r="K972" s="93">
        <v>3.8</v>
      </c>
      <c r="L972" s="241">
        <v>7900</v>
      </c>
      <c r="M972" s="95">
        <f t="shared" si="54"/>
        <v>9322</v>
      </c>
      <c r="N972" s="70"/>
      <c r="O972" s="96">
        <v>631</v>
      </c>
      <c r="P972" s="83" t="s">
        <v>26</v>
      </c>
      <c r="Q972" s="97" t="s">
        <v>918</v>
      </c>
      <c r="R972" s="98"/>
      <c r="S972" s="36">
        <f t="shared" si="51"/>
        <v>9322</v>
      </c>
      <c r="T972" s="37"/>
      <c r="U972" s="38">
        <f t="shared" si="52"/>
        <v>7900</v>
      </c>
      <c r="V972" s="39"/>
    </row>
    <row r="973" spans="1:22" x14ac:dyDescent="0.2">
      <c r="A973" s="84" t="s">
        <v>113</v>
      </c>
      <c r="B973" s="85">
        <v>3332</v>
      </c>
      <c r="C973" s="139" t="s">
        <v>129</v>
      </c>
      <c r="D973" s="87" t="s">
        <v>1793</v>
      </c>
      <c r="E973" s="100">
        <v>1</v>
      </c>
      <c r="F973" s="89" t="s">
        <v>24</v>
      </c>
      <c r="G973" s="90">
        <v>42991</v>
      </c>
      <c r="H973" s="101" t="s">
        <v>1794</v>
      </c>
      <c r="I973" s="92" t="s">
        <v>1088</v>
      </c>
      <c r="J973" s="93">
        <v>3</v>
      </c>
      <c r="K973" s="93">
        <v>0.8</v>
      </c>
      <c r="L973" s="241">
        <v>2050</v>
      </c>
      <c r="M973" s="95">
        <f t="shared" si="54"/>
        <v>2419</v>
      </c>
      <c r="N973" s="70"/>
      <c r="O973" s="96">
        <v>631</v>
      </c>
      <c r="P973" s="83" t="s">
        <v>26</v>
      </c>
      <c r="Q973" s="97" t="s">
        <v>918</v>
      </c>
      <c r="R973" s="98"/>
      <c r="S973" s="36">
        <f t="shared" si="51"/>
        <v>2419</v>
      </c>
      <c r="T973" s="37"/>
      <c r="U973" s="38">
        <f t="shared" si="52"/>
        <v>2050</v>
      </c>
      <c r="V973" s="39"/>
    </row>
    <row r="974" spans="1:22" x14ac:dyDescent="0.2">
      <c r="A974" s="84" t="s">
        <v>113</v>
      </c>
      <c r="B974" s="85">
        <v>3333</v>
      </c>
      <c r="C974" s="139" t="s">
        <v>22</v>
      </c>
      <c r="D974" s="87" t="s">
        <v>1795</v>
      </c>
      <c r="E974" s="100">
        <v>200</v>
      </c>
      <c r="F974" s="89" t="s">
        <v>24</v>
      </c>
      <c r="G974" s="90">
        <v>42991</v>
      </c>
      <c r="H974" s="101"/>
      <c r="I974" s="116"/>
      <c r="J974" s="93"/>
      <c r="K974" s="93"/>
      <c r="L974" s="241">
        <v>3905</v>
      </c>
      <c r="M974" s="95">
        <f t="shared" si="54"/>
        <v>4607.8999999999996</v>
      </c>
      <c r="N974" s="70"/>
      <c r="O974" s="96">
        <v>632</v>
      </c>
      <c r="P974" s="83" t="s">
        <v>26</v>
      </c>
      <c r="Q974" s="97" t="s">
        <v>1742</v>
      </c>
      <c r="R974" s="98" t="s">
        <v>1796</v>
      </c>
      <c r="S974" s="36">
        <f t="shared" si="51"/>
        <v>921579.99999999988</v>
      </c>
      <c r="T974" s="37"/>
      <c r="U974" s="38">
        <f t="shared" si="52"/>
        <v>781000</v>
      </c>
      <c r="V974" s="39"/>
    </row>
    <row r="975" spans="1:22" x14ac:dyDescent="0.2">
      <c r="A975" s="84" t="s">
        <v>113</v>
      </c>
      <c r="B975" s="85">
        <v>3334</v>
      </c>
      <c r="C975" s="139" t="s">
        <v>114</v>
      </c>
      <c r="D975" s="87" t="s">
        <v>569</v>
      </c>
      <c r="E975" s="100">
        <v>1</v>
      </c>
      <c r="F975" s="89" t="s">
        <v>378</v>
      </c>
      <c r="G975" s="90">
        <v>42992</v>
      </c>
      <c r="H975" s="101"/>
      <c r="I975" s="116"/>
      <c r="J975" s="93"/>
      <c r="K975" s="93"/>
      <c r="L975" s="241">
        <v>600</v>
      </c>
      <c r="M975" s="95">
        <f t="shared" si="54"/>
        <v>708</v>
      </c>
      <c r="N975" s="128" t="s">
        <v>121</v>
      </c>
      <c r="O975" s="96">
        <v>652</v>
      </c>
      <c r="P975" s="83" t="s">
        <v>26</v>
      </c>
      <c r="Q975" s="97" t="s">
        <v>1141</v>
      </c>
      <c r="R975" s="98"/>
      <c r="S975" s="36">
        <f t="shared" si="51"/>
        <v>708</v>
      </c>
      <c r="T975" s="37"/>
      <c r="U975" s="38">
        <f t="shared" si="52"/>
        <v>600</v>
      </c>
      <c r="V975" s="39"/>
    </row>
    <row r="976" spans="1:22" x14ac:dyDescent="0.2">
      <c r="A976" s="84" t="s">
        <v>113</v>
      </c>
      <c r="B976" s="85">
        <v>3335</v>
      </c>
      <c r="C976" s="139" t="s">
        <v>1655</v>
      </c>
      <c r="D976" s="87" t="s">
        <v>1797</v>
      </c>
      <c r="E976" s="100">
        <v>16</v>
      </c>
      <c r="F976" s="89" t="s">
        <v>24</v>
      </c>
      <c r="G976" s="90">
        <v>42992</v>
      </c>
      <c r="H976" s="91" t="s">
        <v>116</v>
      </c>
      <c r="I976" s="116" t="s">
        <v>146</v>
      </c>
      <c r="J976" s="93">
        <v>0.4</v>
      </c>
      <c r="K976" s="93"/>
      <c r="L976" s="241">
        <v>250</v>
      </c>
      <c r="M976" s="95">
        <f t="shared" si="54"/>
        <v>295</v>
      </c>
      <c r="N976" s="128" t="s">
        <v>121</v>
      </c>
      <c r="O976" s="96">
        <v>637</v>
      </c>
      <c r="P976" s="83" t="s">
        <v>26</v>
      </c>
      <c r="Q976" s="97" t="s">
        <v>1141</v>
      </c>
      <c r="R976" s="98"/>
      <c r="S976" s="36">
        <f t="shared" si="51"/>
        <v>4720</v>
      </c>
      <c r="T976" s="37"/>
      <c r="U976" s="38">
        <f t="shared" si="52"/>
        <v>4000</v>
      </c>
      <c r="V976" s="39"/>
    </row>
    <row r="977" spans="1:22" x14ac:dyDescent="0.2">
      <c r="A977" s="84" t="s">
        <v>113</v>
      </c>
      <c r="B977" s="85">
        <v>3336</v>
      </c>
      <c r="C977" s="139" t="s">
        <v>614</v>
      </c>
      <c r="D977" s="87" t="s">
        <v>1798</v>
      </c>
      <c r="E977" s="100">
        <v>75</v>
      </c>
      <c r="F977" s="89" t="s">
        <v>24</v>
      </c>
      <c r="G977" s="90">
        <v>42992</v>
      </c>
      <c r="H977" s="101" t="s">
        <v>1799</v>
      </c>
      <c r="I977" s="92" t="s">
        <v>1091</v>
      </c>
      <c r="J977" s="93">
        <v>1.2</v>
      </c>
      <c r="K977" s="93">
        <v>2.5</v>
      </c>
      <c r="L977" s="241">
        <v>758</v>
      </c>
      <c r="M977" s="95">
        <f t="shared" si="54"/>
        <v>894.43999999999994</v>
      </c>
      <c r="N977" s="128"/>
      <c r="O977" s="102"/>
      <c r="P977" s="118"/>
      <c r="Q977" s="97"/>
      <c r="R977" s="98" t="s">
        <v>1800</v>
      </c>
      <c r="S977" s="36">
        <f t="shared" si="51"/>
        <v>67083</v>
      </c>
      <c r="T977" s="37"/>
      <c r="U977" s="38">
        <f t="shared" si="52"/>
        <v>56850</v>
      </c>
      <c r="V977" s="39"/>
    </row>
    <row r="978" spans="1:22" x14ac:dyDescent="0.2">
      <c r="A978" s="84" t="s">
        <v>21</v>
      </c>
      <c r="B978" s="85">
        <v>3337</v>
      </c>
      <c r="C978" s="139" t="s">
        <v>1801</v>
      </c>
      <c r="D978" s="87" t="s">
        <v>1802</v>
      </c>
      <c r="E978" s="100">
        <v>1</v>
      </c>
      <c r="F978" s="89" t="s">
        <v>378</v>
      </c>
      <c r="G978" s="90">
        <v>42993</v>
      </c>
      <c r="H978" s="101" t="s">
        <v>1803</v>
      </c>
      <c r="I978" s="116"/>
      <c r="J978" s="93"/>
      <c r="K978" s="93"/>
      <c r="L978" s="241"/>
      <c r="M978" s="95">
        <f t="shared" si="54"/>
        <v>0</v>
      </c>
      <c r="N978" s="70"/>
      <c r="O978" s="102"/>
      <c r="P978" s="118"/>
      <c r="Q978" s="97"/>
      <c r="R978" s="98"/>
      <c r="S978" s="36">
        <f t="shared" si="51"/>
        <v>0</v>
      </c>
      <c r="T978" s="37"/>
      <c r="U978" s="38">
        <f t="shared" si="52"/>
        <v>0</v>
      </c>
      <c r="V978" s="39"/>
    </row>
    <row r="979" spans="1:22" x14ac:dyDescent="0.2">
      <c r="A979" s="84" t="s">
        <v>113</v>
      </c>
      <c r="B979" s="85">
        <v>3338</v>
      </c>
      <c r="C979" s="113" t="s">
        <v>1048</v>
      </c>
      <c r="D979" s="113" t="s">
        <v>377</v>
      </c>
      <c r="E979" s="117">
        <v>1</v>
      </c>
      <c r="F979" s="89" t="s">
        <v>378</v>
      </c>
      <c r="G979" s="90">
        <v>42993</v>
      </c>
      <c r="H979" s="107"/>
      <c r="I979" s="92"/>
      <c r="J979" s="102"/>
      <c r="K979" s="102"/>
      <c r="L979" s="244">
        <v>1888</v>
      </c>
      <c r="M979" s="95">
        <f>L979*1.18</f>
        <v>2227.8399999999997</v>
      </c>
      <c r="N979" s="128" t="s">
        <v>121</v>
      </c>
      <c r="O979" s="96">
        <v>651</v>
      </c>
      <c r="P979" s="83" t="s">
        <v>26</v>
      </c>
      <c r="Q979" s="97" t="s">
        <v>808</v>
      </c>
      <c r="R979" s="98"/>
      <c r="S979" s="36">
        <f t="shared" si="51"/>
        <v>2227.8399999999997</v>
      </c>
      <c r="T979" s="37"/>
      <c r="U979" s="38">
        <f t="shared" si="52"/>
        <v>1887.9999999999998</v>
      </c>
      <c r="V979" s="39"/>
    </row>
    <row r="980" spans="1:22" x14ac:dyDescent="0.2">
      <c r="A980" s="84" t="s">
        <v>113</v>
      </c>
      <c r="B980" s="85">
        <v>3339</v>
      </c>
      <c r="C980" s="283" t="s">
        <v>376</v>
      </c>
      <c r="D980" s="283" t="s">
        <v>377</v>
      </c>
      <c r="E980" s="100">
        <v>12</v>
      </c>
      <c r="F980" s="89" t="s">
        <v>378</v>
      </c>
      <c r="G980" s="90">
        <v>42993</v>
      </c>
      <c r="H980" s="91"/>
      <c r="I980" s="116"/>
      <c r="J980" s="93"/>
      <c r="K980" s="93"/>
      <c r="L980" s="241">
        <v>1888</v>
      </c>
      <c r="M980" s="95">
        <f t="shared" ref="M980:M1000" si="55">L980*1.18</f>
        <v>2227.8399999999997</v>
      </c>
      <c r="N980" s="128" t="s">
        <v>121</v>
      </c>
      <c r="O980" s="96">
        <v>650</v>
      </c>
      <c r="P980" s="83" t="s">
        <v>26</v>
      </c>
      <c r="Q980" s="97" t="s">
        <v>808</v>
      </c>
      <c r="R980" s="98" t="s">
        <v>1804</v>
      </c>
      <c r="S980" s="36">
        <f t="shared" si="51"/>
        <v>26734.079999999994</v>
      </c>
      <c r="T980" s="37"/>
      <c r="U980" s="38">
        <f t="shared" si="52"/>
        <v>22655.999999999996</v>
      </c>
      <c r="V980" s="39"/>
    </row>
    <row r="981" spans="1:22" x14ac:dyDescent="0.2">
      <c r="A981" s="84" t="s">
        <v>113</v>
      </c>
      <c r="B981" s="85">
        <v>3340</v>
      </c>
      <c r="C981" s="283" t="s">
        <v>208</v>
      </c>
      <c r="D981" s="283" t="s">
        <v>1805</v>
      </c>
      <c r="E981" s="100">
        <v>4</v>
      </c>
      <c r="F981" s="89" t="s">
        <v>24</v>
      </c>
      <c r="G981" s="90">
        <v>42993</v>
      </c>
      <c r="H981" s="101" t="s">
        <v>116</v>
      </c>
      <c r="I981" s="116" t="s">
        <v>146</v>
      </c>
      <c r="J981" s="93"/>
      <c r="K981" s="93"/>
      <c r="L981" s="241">
        <v>122.5</v>
      </c>
      <c r="M981" s="95">
        <f t="shared" si="55"/>
        <v>144.54999999999998</v>
      </c>
      <c r="N981" s="128" t="s">
        <v>121</v>
      </c>
      <c r="O981" s="96">
        <v>644</v>
      </c>
      <c r="P981" s="83" t="s">
        <v>26</v>
      </c>
      <c r="Q981" s="97" t="s">
        <v>808</v>
      </c>
      <c r="R981" s="98"/>
      <c r="S981" s="36">
        <f t="shared" si="51"/>
        <v>578.19999999999993</v>
      </c>
      <c r="T981" s="37"/>
      <c r="U981" s="38">
        <f t="shared" si="52"/>
        <v>489.99999999999994</v>
      </c>
      <c r="V981" s="39"/>
    </row>
    <row r="982" spans="1:22" x14ac:dyDescent="0.2">
      <c r="A982" s="84" t="s">
        <v>113</v>
      </c>
      <c r="B982" s="85">
        <v>3341</v>
      </c>
      <c r="C982" s="20" t="s">
        <v>208</v>
      </c>
      <c r="D982" s="20" t="s">
        <v>1806</v>
      </c>
      <c r="E982" s="100">
        <v>58</v>
      </c>
      <c r="F982" s="89" t="s">
        <v>24</v>
      </c>
      <c r="G982" s="90">
        <v>42993</v>
      </c>
      <c r="H982" s="101" t="s">
        <v>116</v>
      </c>
      <c r="I982" s="116" t="s">
        <v>146</v>
      </c>
      <c r="J982" s="93"/>
      <c r="K982" s="93"/>
      <c r="L982" s="241">
        <v>29</v>
      </c>
      <c r="M982" s="95">
        <f t="shared" si="55"/>
        <v>34.22</v>
      </c>
      <c r="N982" s="128" t="s">
        <v>121</v>
      </c>
      <c r="O982" s="96">
        <v>644</v>
      </c>
      <c r="P982" s="83" t="s">
        <v>26</v>
      </c>
      <c r="Q982" s="97" t="s">
        <v>808</v>
      </c>
      <c r="R982" s="98"/>
      <c r="S982" s="36">
        <f t="shared" si="51"/>
        <v>1984.76</v>
      </c>
      <c r="T982" s="37"/>
      <c r="U982" s="38">
        <f t="shared" si="52"/>
        <v>1682</v>
      </c>
      <c r="V982" s="39"/>
    </row>
    <row r="983" spans="1:22" x14ac:dyDescent="0.2">
      <c r="A983" s="84" t="s">
        <v>113</v>
      </c>
      <c r="B983" s="85">
        <v>3342</v>
      </c>
      <c r="C983" s="283" t="s">
        <v>208</v>
      </c>
      <c r="D983" s="20" t="s">
        <v>1807</v>
      </c>
      <c r="E983" s="100">
        <v>2</v>
      </c>
      <c r="F983" s="89" t="s">
        <v>24</v>
      </c>
      <c r="G983" s="90">
        <v>42993</v>
      </c>
      <c r="H983" s="101" t="s">
        <v>116</v>
      </c>
      <c r="I983" s="116" t="s">
        <v>146</v>
      </c>
      <c r="J983" s="93"/>
      <c r="K983" s="93"/>
      <c r="L983" s="241">
        <v>90</v>
      </c>
      <c r="M983" s="95">
        <f t="shared" si="55"/>
        <v>106.19999999999999</v>
      </c>
      <c r="N983" s="128" t="s">
        <v>121</v>
      </c>
      <c r="O983" s="96">
        <v>644</v>
      </c>
      <c r="P983" s="83" t="s">
        <v>26</v>
      </c>
      <c r="Q983" s="97" t="s">
        <v>808</v>
      </c>
      <c r="R983" s="98"/>
      <c r="S983" s="36">
        <f t="shared" si="51"/>
        <v>212.39999999999998</v>
      </c>
      <c r="T983" s="37"/>
      <c r="U983" s="38">
        <f t="shared" si="52"/>
        <v>180</v>
      </c>
      <c r="V983" s="39"/>
    </row>
    <row r="984" spans="1:22" x14ac:dyDescent="0.2">
      <c r="A984" s="84" t="s">
        <v>113</v>
      </c>
      <c r="B984" s="85">
        <v>3343</v>
      </c>
      <c r="C984" s="283" t="s">
        <v>208</v>
      </c>
      <c r="D984" s="283" t="s">
        <v>1808</v>
      </c>
      <c r="E984" s="100">
        <v>2</v>
      </c>
      <c r="F984" s="89" t="s">
        <v>24</v>
      </c>
      <c r="G984" s="90">
        <v>42993</v>
      </c>
      <c r="H984" s="101" t="s">
        <v>116</v>
      </c>
      <c r="I984" s="116" t="s">
        <v>146</v>
      </c>
      <c r="J984" s="93"/>
      <c r="K984" s="93"/>
      <c r="L984" s="241">
        <v>104</v>
      </c>
      <c r="M984" s="95">
        <f t="shared" si="55"/>
        <v>122.72</v>
      </c>
      <c r="N984" s="128" t="s">
        <v>121</v>
      </c>
      <c r="O984" s="96">
        <v>644</v>
      </c>
      <c r="P984" s="83" t="s">
        <v>26</v>
      </c>
      <c r="Q984" s="97" t="s">
        <v>808</v>
      </c>
      <c r="R984" s="98"/>
      <c r="S984" s="36">
        <f t="shared" si="51"/>
        <v>245.44</v>
      </c>
      <c r="T984" s="37"/>
      <c r="U984" s="38">
        <f t="shared" si="52"/>
        <v>208</v>
      </c>
      <c r="V984" s="39"/>
    </row>
    <row r="985" spans="1:22" x14ac:dyDescent="0.2">
      <c r="A985" s="84" t="s">
        <v>113</v>
      </c>
      <c r="B985" s="85">
        <v>3344</v>
      </c>
      <c r="C985" s="283" t="s">
        <v>208</v>
      </c>
      <c r="D985" s="283" t="s">
        <v>1809</v>
      </c>
      <c r="E985" s="100">
        <v>4</v>
      </c>
      <c r="F985" s="89" t="s">
        <v>24</v>
      </c>
      <c r="G985" s="90">
        <v>42993</v>
      </c>
      <c r="H985" s="101" t="s">
        <v>116</v>
      </c>
      <c r="I985" s="116" t="s">
        <v>146</v>
      </c>
      <c r="J985" s="93"/>
      <c r="K985" s="93"/>
      <c r="L985" s="241">
        <v>36</v>
      </c>
      <c r="M985" s="95">
        <f t="shared" si="55"/>
        <v>42.48</v>
      </c>
      <c r="N985" s="128" t="s">
        <v>121</v>
      </c>
      <c r="O985" s="96">
        <v>644</v>
      </c>
      <c r="P985" s="83" t="s">
        <v>26</v>
      </c>
      <c r="Q985" s="97" t="s">
        <v>808</v>
      </c>
      <c r="R985" s="98"/>
      <c r="S985" s="36">
        <f t="shared" si="51"/>
        <v>169.92</v>
      </c>
      <c r="T985" s="37"/>
      <c r="U985" s="38">
        <f t="shared" si="52"/>
        <v>144</v>
      </c>
      <c r="V985" s="39"/>
    </row>
    <row r="986" spans="1:22" x14ac:dyDescent="0.2">
      <c r="A986" s="84" t="s">
        <v>113</v>
      </c>
      <c r="B986" s="85">
        <v>3345</v>
      </c>
      <c r="C986" s="20" t="s">
        <v>208</v>
      </c>
      <c r="D986" s="283" t="s">
        <v>1810</v>
      </c>
      <c r="E986" s="100">
        <v>8</v>
      </c>
      <c r="F986" s="89" t="s">
        <v>24</v>
      </c>
      <c r="G986" s="90">
        <v>42993</v>
      </c>
      <c r="H986" s="101" t="s">
        <v>116</v>
      </c>
      <c r="I986" s="116" t="s">
        <v>146</v>
      </c>
      <c r="J986" s="93"/>
      <c r="K986" s="93"/>
      <c r="L986" s="241">
        <v>108</v>
      </c>
      <c r="M986" s="95">
        <f t="shared" si="55"/>
        <v>127.44</v>
      </c>
      <c r="N986" s="128" t="s">
        <v>121</v>
      </c>
      <c r="O986" s="96">
        <v>644</v>
      </c>
      <c r="P986" s="83" t="s">
        <v>26</v>
      </c>
      <c r="Q986" s="97" t="s">
        <v>808</v>
      </c>
      <c r="R986" s="98"/>
      <c r="S986" s="36">
        <f t="shared" si="51"/>
        <v>1019.52</v>
      </c>
      <c r="T986" s="37"/>
      <c r="U986" s="38">
        <f t="shared" si="52"/>
        <v>864</v>
      </c>
      <c r="V986" s="39"/>
    </row>
    <row r="987" spans="1:22" x14ac:dyDescent="0.2">
      <c r="A987" s="84" t="s">
        <v>113</v>
      </c>
      <c r="B987" s="85">
        <v>3346</v>
      </c>
      <c r="C987" s="283" t="s">
        <v>208</v>
      </c>
      <c r="D987" s="283" t="s">
        <v>1811</v>
      </c>
      <c r="E987" s="100">
        <v>4</v>
      </c>
      <c r="F987" s="89" t="s">
        <v>24</v>
      </c>
      <c r="G987" s="90">
        <v>42993</v>
      </c>
      <c r="H987" s="101" t="s">
        <v>116</v>
      </c>
      <c r="I987" s="116" t="s">
        <v>146</v>
      </c>
      <c r="J987" s="93"/>
      <c r="K987" s="93"/>
      <c r="L987" s="241">
        <v>122</v>
      </c>
      <c r="M987" s="95">
        <f t="shared" si="55"/>
        <v>143.95999999999998</v>
      </c>
      <c r="N987" s="128" t="s">
        <v>121</v>
      </c>
      <c r="O987" s="96">
        <v>644</v>
      </c>
      <c r="P987" s="83" t="s">
        <v>26</v>
      </c>
      <c r="Q987" s="97" t="s">
        <v>808</v>
      </c>
      <c r="R987" s="98"/>
      <c r="S987" s="36">
        <f t="shared" si="51"/>
        <v>575.83999999999992</v>
      </c>
      <c r="T987" s="37"/>
      <c r="U987" s="38">
        <f t="shared" si="52"/>
        <v>487.99999999999994</v>
      </c>
      <c r="V987" s="39"/>
    </row>
    <row r="988" spans="1:22" x14ac:dyDescent="0.2">
      <c r="A988" s="84" t="s">
        <v>113</v>
      </c>
      <c r="B988" s="85">
        <v>3347</v>
      </c>
      <c r="C988" s="20" t="s">
        <v>208</v>
      </c>
      <c r="D988" s="20" t="s">
        <v>1812</v>
      </c>
      <c r="E988" s="100">
        <v>4</v>
      </c>
      <c r="F988" s="89" t="s">
        <v>24</v>
      </c>
      <c r="G988" s="90">
        <v>42993</v>
      </c>
      <c r="H988" s="101" t="s">
        <v>116</v>
      </c>
      <c r="I988" s="116" t="s">
        <v>146</v>
      </c>
      <c r="J988" s="93"/>
      <c r="K988" s="93"/>
      <c r="L988" s="241">
        <v>120.5</v>
      </c>
      <c r="M988" s="95">
        <f t="shared" si="55"/>
        <v>142.19</v>
      </c>
      <c r="N988" s="128" t="s">
        <v>121</v>
      </c>
      <c r="O988" s="96">
        <v>644</v>
      </c>
      <c r="P988" s="83" t="s">
        <v>26</v>
      </c>
      <c r="Q988" s="97" t="s">
        <v>808</v>
      </c>
      <c r="R988" s="98"/>
      <c r="S988" s="36">
        <f t="shared" si="51"/>
        <v>568.76</v>
      </c>
      <c r="T988" s="37"/>
      <c r="U988" s="38">
        <f t="shared" si="52"/>
        <v>482</v>
      </c>
      <c r="V988" s="39"/>
    </row>
    <row r="989" spans="1:22" x14ac:dyDescent="0.2">
      <c r="A989" s="84" t="s">
        <v>113</v>
      </c>
      <c r="B989" s="85">
        <v>3348</v>
      </c>
      <c r="C989" s="283" t="s">
        <v>208</v>
      </c>
      <c r="D989" s="20" t="s">
        <v>1813</v>
      </c>
      <c r="E989" s="100">
        <v>2</v>
      </c>
      <c r="F989" s="89" t="s">
        <v>24</v>
      </c>
      <c r="G989" s="90">
        <v>42993</v>
      </c>
      <c r="H989" s="101" t="s">
        <v>116</v>
      </c>
      <c r="I989" s="116" t="s">
        <v>146</v>
      </c>
      <c r="J989" s="93"/>
      <c r="K989" s="93"/>
      <c r="L989" s="241">
        <v>29</v>
      </c>
      <c r="M989" s="95">
        <f t="shared" si="55"/>
        <v>34.22</v>
      </c>
      <c r="N989" s="128" t="s">
        <v>121</v>
      </c>
      <c r="O989" s="96">
        <v>644</v>
      </c>
      <c r="P989" s="83" t="s">
        <v>26</v>
      </c>
      <c r="Q989" s="97" t="s">
        <v>808</v>
      </c>
      <c r="R989" s="98"/>
      <c r="S989" s="36">
        <f t="shared" si="51"/>
        <v>68.44</v>
      </c>
      <c r="T989" s="37"/>
      <c r="U989" s="38">
        <f t="shared" si="52"/>
        <v>58</v>
      </c>
      <c r="V989" s="39"/>
    </row>
    <row r="990" spans="1:22" x14ac:dyDescent="0.2">
      <c r="A990" s="84" t="s">
        <v>113</v>
      </c>
      <c r="B990" s="85">
        <v>3349</v>
      </c>
      <c r="C990" s="283" t="s">
        <v>208</v>
      </c>
      <c r="D990" s="283" t="s">
        <v>1814</v>
      </c>
      <c r="E990" s="100">
        <v>60</v>
      </c>
      <c r="F990" s="89" t="s">
        <v>24</v>
      </c>
      <c r="G990" s="90">
        <v>42993</v>
      </c>
      <c r="H990" s="101" t="s">
        <v>116</v>
      </c>
      <c r="I990" s="116" t="s">
        <v>146</v>
      </c>
      <c r="J990" s="93"/>
      <c r="K990" s="93"/>
      <c r="L990" s="241">
        <v>29.5</v>
      </c>
      <c r="M990" s="95">
        <f t="shared" si="55"/>
        <v>34.809999999999995</v>
      </c>
      <c r="N990" s="128" t="s">
        <v>121</v>
      </c>
      <c r="O990" s="96">
        <v>644</v>
      </c>
      <c r="P990" s="83" t="s">
        <v>26</v>
      </c>
      <c r="Q990" s="97" t="s">
        <v>808</v>
      </c>
      <c r="R990" s="98"/>
      <c r="S990" s="36">
        <f t="shared" si="51"/>
        <v>2088.6</v>
      </c>
      <c r="T990" s="37"/>
      <c r="U990" s="38">
        <f t="shared" si="52"/>
        <v>1770</v>
      </c>
      <c r="V990" s="39"/>
    </row>
    <row r="991" spans="1:22" x14ac:dyDescent="0.2">
      <c r="A991" s="84" t="s">
        <v>113</v>
      </c>
      <c r="B991" s="85">
        <v>3350</v>
      </c>
      <c r="C991" s="283" t="s">
        <v>208</v>
      </c>
      <c r="D991" s="283" t="s">
        <v>1815</v>
      </c>
      <c r="E991" s="100">
        <v>4</v>
      </c>
      <c r="F991" s="89" t="s">
        <v>24</v>
      </c>
      <c r="G991" s="90">
        <v>42993</v>
      </c>
      <c r="H991" s="101" t="s">
        <v>116</v>
      </c>
      <c r="I991" s="116" t="s">
        <v>146</v>
      </c>
      <c r="J991" s="93"/>
      <c r="K991" s="93"/>
      <c r="L991" s="241">
        <v>29</v>
      </c>
      <c r="M991" s="95">
        <f t="shared" si="55"/>
        <v>34.22</v>
      </c>
      <c r="N991" s="128" t="s">
        <v>121</v>
      </c>
      <c r="O991" s="96">
        <v>644</v>
      </c>
      <c r="P991" s="83" t="s">
        <v>26</v>
      </c>
      <c r="Q991" s="97" t="s">
        <v>808</v>
      </c>
      <c r="R991" s="98"/>
      <c r="S991" s="36">
        <f t="shared" si="51"/>
        <v>136.88</v>
      </c>
      <c r="T991" s="37"/>
      <c r="U991" s="38">
        <f t="shared" si="52"/>
        <v>116</v>
      </c>
      <c r="V991" s="39"/>
    </row>
    <row r="992" spans="1:22" x14ac:dyDescent="0.2">
      <c r="A992" s="84" t="s">
        <v>113</v>
      </c>
      <c r="B992" s="85">
        <v>3351</v>
      </c>
      <c r="C992" s="20" t="s">
        <v>208</v>
      </c>
      <c r="D992" s="283" t="s">
        <v>1816</v>
      </c>
      <c r="E992" s="100">
        <v>8</v>
      </c>
      <c r="F992" s="89" t="s">
        <v>24</v>
      </c>
      <c r="G992" s="90">
        <v>42993</v>
      </c>
      <c r="H992" s="91" t="s">
        <v>116</v>
      </c>
      <c r="I992" s="116" t="s">
        <v>146</v>
      </c>
      <c r="J992" s="93"/>
      <c r="K992" s="93"/>
      <c r="L992" s="241">
        <v>94.5</v>
      </c>
      <c r="M992" s="95">
        <f t="shared" si="55"/>
        <v>111.50999999999999</v>
      </c>
      <c r="N992" s="128" t="s">
        <v>121</v>
      </c>
      <c r="O992" s="96">
        <v>644</v>
      </c>
      <c r="P992" s="83" t="s">
        <v>26</v>
      </c>
      <c r="Q992" s="97" t="s">
        <v>808</v>
      </c>
      <c r="R992" s="98"/>
      <c r="S992" s="36">
        <f t="shared" si="51"/>
        <v>892.07999999999993</v>
      </c>
      <c r="T992" s="37"/>
      <c r="U992" s="38">
        <f t="shared" si="52"/>
        <v>756</v>
      </c>
      <c r="V992" s="39"/>
    </row>
    <row r="993" spans="1:22" x14ac:dyDescent="0.2">
      <c r="A993" s="84" t="s">
        <v>113</v>
      </c>
      <c r="B993" s="85">
        <v>3352</v>
      </c>
      <c r="C993" s="20" t="s">
        <v>208</v>
      </c>
      <c r="D993" s="20" t="s">
        <v>1817</v>
      </c>
      <c r="E993" s="100">
        <v>2</v>
      </c>
      <c r="F993" s="89" t="s">
        <v>24</v>
      </c>
      <c r="G993" s="90">
        <v>42993</v>
      </c>
      <c r="H993" s="101" t="s">
        <v>116</v>
      </c>
      <c r="I993" s="116" t="s">
        <v>146</v>
      </c>
      <c r="J993" s="93"/>
      <c r="K993" s="93"/>
      <c r="L993" s="241">
        <v>78</v>
      </c>
      <c r="M993" s="95">
        <f t="shared" si="55"/>
        <v>92.039999999999992</v>
      </c>
      <c r="N993" s="128" t="s">
        <v>121</v>
      </c>
      <c r="O993" s="96">
        <v>644</v>
      </c>
      <c r="P993" s="83" t="s">
        <v>26</v>
      </c>
      <c r="Q993" s="97" t="s">
        <v>808</v>
      </c>
      <c r="R993" s="98"/>
      <c r="S993" s="36">
        <f t="shared" ref="S993:S1056" si="56">M993*E993</f>
        <v>184.07999999999998</v>
      </c>
      <c r="T993" s="37"/>
      <c r="U993" s="38">
        <f t="shared" si="52"/>
        <v>156</v>
      </c>
      <c r="V993" s="39"/>
    </row>
    <row r="994" spans="1:22" x14ac:dyDescent="0.2">
      <c r="A994" s="84" t="s">
        <v>113</v>
      </c>
      <c r="B994" s="85">
        <v>3353</v>
      </c>
      <c r="C994" s="20" t="s">
        <v>208</v>
      </c>
      <c r="D994" s="20" t="s">
        <v>1818</v>
      </c>
      <c r="E994" s="100">
        <v>2</v>
      </c>
      <c r="F994" s="89" t="s">
        <v>24</v>
      </c>
      <c r="G994" s="90">
        <v>42993</v>
      </c>
      <c r="H994" s="101" t="s">
        <v>116</v>
      </c>
      <c r="I994" s="116" t="s">
        <v>146</v>
      </c>
      <c r="J994" s="93"/>
      <c r="K994" s="93"/>
      <c r="L994" s="241">
        <v>90.5</v>
      </c>
      <c r="M994" s="95">
        <f t="shared" si="55"/>
        <v>106.78999999999999</v>
      </c>
      <c r="N994" s="128" t="s">
        <v>121</v>
      </c>
      <c r="O994" s="96">
        <v>644</v>
      </c>
      <c r="P994" s="83" t="s">
        <v>26</v>
      </c>
      <c r="Q994" s="97" t="s">
        <v>808</v>
      </c>
      <c r="R994" s="98"/>
      <c r="S994" s="36">
        <f t="shared" si="56"/>
        <v>213.57999999999998</v>
      </c>
      <c r="T994" s="37"/>
      <c r="U994" s="38">
        <f t="shared" si="52"/>
        <v>181</v>
      </c>
      <c r="V994" s="39"/>
    </row>
    <row r="995" spans="1:22" x14ac:dyDescent="0.2">
      <c r="A995" s="84" t="s">
        <v>113</v>
      </c>
      <c r="B995" s="85">
        <v>3354</v>
      </c>
      <c r="C995" s="20" t="s">
        <v>208</v>
      </c>
      <c r="D995" s="20" t="s">
        <v>1819</v>
      </c>
      <c r="E995" s="100">
        <v>4</v>
      </c>
      <c r="F995" s="89" t="s">
        <v>24</v>
      </c>
      <c r="G995" s="90">
        <v>42993</v>
      </c>
      <c r="H995" s="101" t="s">
        <v>116</v>
      </c>
      <c r="I995" s="116" t="s">
        <v>146</v>
      </c>
      <c r="J995" s="93"/>
      <c r="K995" s="93" t="s">
        <v>191</v>
      </c>
      <c r="L995" s="241">
        <v>106</v>
      </c>
      <c r="M995" s="95">
        <f t="shared" si="55"/>
        <v>125.08</v>
      </c>
      <c r="N995" s="128" t="s">
        <v>121</v>
      </c>
      <c r="O995" s="96">
        <v>644</v>
      </c>
      <c r="P995" s="83" t="s">
        <v>26</v>
      </c>
      <c r="Q995" s="97" t="s">
        <v>808</v>
      </c>
      <c r="R995" s="98"/>
      <c r="S995" s="36">
        <f t="shared" si="56"/>
        <v>500.32</v>
      </c>
      <c r="T995" s="37"/>
      <c r="U995" s="38">
        <f t="shared" si="52"/>
        <v>424</v>
      </c>
      <c r="V995" s="39"/>
    </row>
    <row r="996" spans="1:22" x14ac:dyDescent="0.2">
      <c r="A996" s="84" t="s">
        <v>113</v>
      </c>
      <c r="B996" s="85">
        <v>3355</v>
      </c>
      <c r="C996" s="20" t="s">
        <v>208</v>
      </c>
      <c r="D996" s="20" t="s">
        <v>1820</v>
      </c>
      <c r="E996" s="100">
        <v>4</v>
      </c>
      <c r="F996" s="89" t="s">
        <v>24</v>
      </c>
      <c r="G996" s="90">
        <v>42993</v>
      </c>
      <c r="H996" s="101" t="s">
        <v>116</v>
      </c>
      <c r="I996" s="116" t="s">
        <v>146</v>
      </c>
      <c r="J996" s="93"/>
      <c r="K996" s="93"/>
      <c r="L996" s="241">
        <v>110</v>
      </c>
      <c r="M996" s="95">
        <f t="shared" si="55"/>
        <v>129.79999999999998</v>
      </c>
      <c r="N996" s="128" t="s">
        <v>121</v>
      </c>
      <c r="O996" s="96">
        <v>644</v>
      </c>
      <c r="P996" s="83" t="s">
        <v>26</v>
      </c>
      <c r="Q996" s="97" t="s">
        <v>808</v>
      </c>
      <c r="R996" s="98"/>
      <c r="S996" s="36">
        <f t="shared" si="56"/>
        <v>519.19999999999993</v>
      </c>
      <c r="T996" s="37"/>
      <c r="U996" s="38">
        <f t="shared" si="52"/>
        <v>439.99999999999994</v>
      </c>
      <c r="V996" s="39"/>
    </row>
    <row r="997" spans="1:22" x14ac:dyDescent="0.2">
      <c r="A997" s="84" t="s">
        <v>113</v>
      </c>
      <c r="B997" s="85">
        <v>3356</v>
      </c>
      <c r="C997" s="20" t="s">
        <v>208</v>
      </c>
      <c r="D997" s="283" t="s">
        <v>1821</v>
      </c>
      <c r="E997" s="100">
        <v>4</v>
      </c>
      <c r="F997" s="89" t="s">
        <v>24</v>
      </c>
      <c r="G997" s="90">
        <v>42993</v>
      </c>
      <c r="H997" s="101" t="s">
        <v>116</v>
      </c>
      <c r="I997" s="116" t="s">
        <v>146</v>
      </c>
      <c r="J997" s="93"/>
      <c r="K997" s="93"/>
      <c r="L997" s="241">
        <v>109</v>
      </c>
      <c r="M997" s="95">
        <f t="shared" si="55"/>
        <v>128.62</v>
      </c>
      <c r="N997" s="128" t="s">
        <v>121</v>
      </c>
      <c r="O997" s="96">
        <v>644</v>
      </c>
      <c r="P997" s="83" t="s">
        <v>26</v>
      </c>
      <c r="Q997" s="97" t="s">
        <v>808</v>
      </c>
      <c r="R997" s="98"/>
      <c r="S997" s="36">
        <f t="shared" si="56"/>
        <v>514.48</v>
      </c>
      <c r="T997" s="37"/>
      <c r="U997" s="38">
        <f t="shared" ref="U997:U1060" si="57">S997/1.18</f>
        <v>436.00000000000006</v>
      </c>
      <c r="V997" s="39"/>
    </row>
    <row r="998" spans="1:22" x14ac:dyDescent="0.2">
      <c r="A998" s="84" t="s">
        <v>113</v>
      </c>
      <c r="B998" s="85">
        <v>3357</v>
      </c>
      <c r="C998" s="20" t="s">
        <v>208</v>
      </c>
      <c r="D998" s="20" t="s">
        <v>1822</v>
      </c>
      <c r="E998" s="100">
        <v>44</v>
      </c>
      <c r="F998" s="89" t="s">
        <v>24</v>
      </c>
      <c r="G998" s="90">
        <v>42993</v>
      </c>
      <c r="H998" s="101" t="s">
        <v>116</v>
      </c>
      <c r="I998" s="116" t="s">
        <v>146</v>
      </c>
      <c r="J998" s="93"/>
      <c r="K998" s="93"/>
      <c r="L998" s="241">
        <v>46.5</v>
      </c>
      <c r="M998" s="95">
        <f t="shared" si="55"/>
        <v>54.87</v>
      </c>
      <c r="N998" s="128" t="s">
        <v>121</v>
      </c>
      <c r="O998" s="96">
        <v>644</v>
      </c>
      <c r="P998" s="83" t="s">
        <v>26</v>
      </c>
      <c r="Q998" s="97" t="s">
        <v>808</v>
      </c>
      <c r="R998" s="98"/>
      <c r="S998" s="36">
        <f t="shared" si="56"/>
        <v>2414.2799999999997</v>
      </c>
      <c r="T998" s="37"/>
      <c r="U998" s="38">
        <f t="shared" si="57"/>
        <v>2046</v>
      </c>
      <c r="V998" s="39"/>
    </row>
    <row r="999" spans="1:22" x14ac:dyDescent="0.2">
      <c r="A999" s="84" t="s">
        <v>113</v>
      </c>
      <c r="B999" s="85">
        <v>3358</v>
      </c>
      <c r="C999" s="20" t="s">
        <v>208</v>
      </c>
      <c r="D999" s="283" t="s">
        <v>1823</v>
      </c>
      <c r="E999" s="100">
        <v>2</v>
      </c>
      <c r="F999" s="89" t="s">
        <v>24</v>
      </c>
      <c r="G999" s="90">
        <v>42993</v>
      </c>
      <c r="H999" s="101" t="s">
        <v>116</v>
      </c>
      <c r="I999" s="116" t="s">
        <v>146</v>
      </c>
      <c r="J999" s="93"/>
      <c r="K999" s="93"/>
      <c r="L999" s="241">
        <v>29</v>
      </c>
      <c r="M999" s="95">
        <f t="shared" si="55"/>
        <v>34.22</v>
      </c>
      <c r="N999" s="128" t="s">
        <v>121</v>
      </c>
      <c r="O999" s="96">
        <v>644</v>
      </c>
      <c r="P999" s="83" t="s">
        <v>26</v>
      </c>
      <c r="Q999" s="97" t="s">
        <v>808</v>
      </c>
      <c r="R999" s="98"/>
      <c r="S999" s="36">
        <f t="shared" si="56"/>
        <v>68.44</v>
      </c>
      <c r="T999" s="37"/>
      <c r="U999" s="38">
        <f t="shared" si="57"/>
        <v>58</v>
      </c>
      <c r="V999" s="39"/>
    </row>
    <row r="1000" spans="1:22" x14ac:dyDescent="0.2">
      <c r="A1000" s="84" t="s">
        <v>113</v>
      </c>
      <c r="B1000" s="85">
        <v>3359</v>
      </c>
      <c r="C1000" s="20" t="s">
        <v>208</v>
      </c>
      <c r="D1000" s="283" t="s">
        <v>1824</v>
      </c>
      <c r="E1000" s="100">
        <v>4</v>
      </c>
      <c r="F1000" s="89" t="s">
        <v>24</v>
      </c>
      <c r="G1000" s="90">
        <v>42993</v>
      </c>
      <c r="H1000" s="101" t="s">
        <v>116</v>
      </c>
      <c r="I1000" s="116" t="s">
        <v>146</v>
      </c>
      <c r="J1000" s="93"/>
      <c r="K1000" s="93"/>
      <c r="L1000" s="241">
        <v>46</v>
      </c>
      <c r="M1000" s="95">
        <f t="shared" si="55"/>
        <v>54.279999999999994</v>
      </c>
      <c r="N1000" s="128" t="s">
        <v>121</v>
      </c>
      <c r="O1000" s="96">
        <v>644</v>
      </c>
      <c r="P1000" s="83" t="s">
        <v>26</v>
      </c>
      <c r="Q1000" s="97" t="s">
        <v>808</v>
      </c>
      <c r="R1000" s="98"/>
      <c r="S1000" s="36">
        <f t="shared" si="56"/>
        <v>217.11999999999998</v>
      </c>
      <c r="T1000" s="37"/>
      <c r="U1000" s="38">
        <f t="shared" si="57"/>
        <v>184</v>
      </c>
      <c r="V1000" s="39"/>
    </row>
    <row r="1001" spans="1:22" x14ac:dyDescent="0.2">
      <c r="A1001" s="84" t="s">
        <v>113</v>
      </c>
      <c r="B1001" s="85">
        <v>3360</v>
      </c>
      <c r="C1001" s="139" t="s">
        <v>301</v>
      </c>
      <c r="D1001" s="87" t="s">
        <v>1825</v>
      </c>
      <c r="E1001" s="100">
        <v>3</v>
      </c>
      <c r="F1001" s="89" t="s">
        <v>24</v>
      </c>
      <c r="G1001" s="90">
        <v>42996</v>
      </c>
      <c r="H1001" s="101" t="s">
        <v>305</v>
      </c>
      <c r="I1001" s="92"/>
      <c r="J1001" s="102">
        <v>1.6</v>
      </c>
      <c r="K1001" s="102"/>
      <c r="L1001" s="125">
        <v>1000</v>
      </c>
      <c r="M1001" s="95">
        <f>L1001*1.18</f>
        <v>1180</v>
      </c>
      <c r="N1001" s="128" t="s">
        <v>121</v>
      </c>
      <c r="O1001" s="96">
        <v>647</v>
      </c>
      <c r="P1001" s="83" t="s">
        <v>26</v>
      </c>
      <c r="Q1001" s="97" t="s">
        <v>808</v>
      </c>
      <c r="R1001" s="98"/>
      <c r="S1001" s="36">
        <f t="shared" si="56"/>
        <v>3540</v>
      </c>
      <c r="T1001" s="37"/>
      <c r="U1001" s="38">
        <f t="shared" si="57"/>
        <v>3000</v>
      </c>
      <c r="V1001" s="39"/>
    </row>
    <row r="1002" spans="1:22" x14ac:dyDescent="0.2">
      <c r="A1002" s="84" t="s">
        <v>113</v>
      </c>
      <c r="B1002" s="85">
        <v>3361</v>
      </c>
      <c r="C1002" s="139" t="s">
        <v>301</v>
      </c>
      <c r="D1002" s="87" t="s">
        <v>1270</v>
      </c>
      <c r="E1002" s="100">
        <v>1</v>
      </c>
      <c r="F1002" s="89" t="s">
        <v>24</v>
      </c>
      <c r="G1002" s="90">
        <v>42996</v>
      </c>
      <c r="H1002" s="101" t="s">
        <v>303</v>
      </c>
      <c r="I1002" s="92"/>
      <c r="J1002" s="102">
        <v>1</v>
      </c>
      <c r="K1002" s="102"/>
      <c r="L1002" s="125">
        <v>680</v>
      </c>
      <c r="M1002" s="95">
        <f>L1002*1.18</f>
        <v>802.4</v>
      </c>
      <c r="N1002" s="128" t="s">
        <v>121</v>
      </c>
      <c r="O1002" s="96">
        <v>647</v>
      </c>
      <c r="P1002" s="83" t="s">
        <v>26</v>
      </c>
      <c r="Q1002" s="97" t="s">
        <v>808</v>
      </c>
      <c r="R1002" s="98"/>
      <c r="S1002" s="36">
        <f t="shared" si="56"/>
        <v>802.4</v>
      </c>
      <c r="T1002" s="37"/>
      <c r="U1002" s="38">
        <f t="shared" si="57"/>
        <v>680</v>
      </c>
      <c r="V1002" s="39"/>
    </row>
    <row r="1003" spans="1:22" x14ac:dyDescent="0.2">
      <c r="A1003" s="84" t="s">
        <v>113</v>
      </c>
      <c r="B1003" s="85">
        <v>3362</v>
      </c>
      <c r="C1003" s="139" t="s">
        <v>301</v>
      </c>
      <c r="D1003" s="87" t="s">
        <v>1269</v>
      </c>
      <c r="E1003" s="100">
        <v>1</v>
      </c>
      <c r="F1003" s="89" t="s">
        <v>24</v>
      </c>
      <c r="G1003" s="90">
        <v>42996</v>
      </c>
      <c r="H1003" s="101" t="s">
        <v>305</v>
      </c>
      <c r="I1003" s="92"/>
      <c r="J1003" s="102">
        <v>1.2</v>
      </c>
      <c r="K1003" s="102"/>
      <c r="L1003" s="125">
        <v>800</v>
      </c>
      <c r="M1003" s="95">
        <f>L1003*1.18</f>
        <v>944</v>
      </c>
      <c r="N1003" s="128" t="s">
        <v>121</v>
      </c>
      <c r="O1003" s="96">
        <v>647</v>
      </c>
      <c r="P1003" s="83" t="s">
        <v>26</v>
      </c>
      <c r="Q1003" s="97" t="s">
        <v>808</v>
      </c>
      <c r="R1003" s="98"/>
      <c r="S1003" s="36">
        <f t="shared" si="56"/>
        <v>944</v>
      </c>
      <c r="T1003" s="37"/>
      <c r="U1003" s="38">
        <f t="shared" si="57"/>
        <v>800</v>
      </c>
      <c r="V1003" s="39"/>
    </row>
    <row r="1004" spans="1:22" x14ac:dyDescent="0.2">
      <c r="A1004" s="84" t="s">
        <v>113</v>
      </c>
      <c r="B1004" s="85">
        <v>3363</v>
      </c>
      <c r="C1004" s="139" t="s">
        <v>301</v>
      </c>
      <c r="D1004" s="87" t="s">
        <v>1826</v>
      </c>
      <c r="E1004" s="100">
        <v>2</v>
      </c>
      <c r="F1004" s="89" t="s">
        <v>24</v>
      </c>
      <c r="G1004" s="90">
        <v>42996</v>
      </c>
      <c r="H1004" s="101"/>
      <c r="I1004" s="116" t="s">
        <v>146</v>
      </c>
      <c r="J1004" s="93">
        <v>0.3</v>
      </c>
      <c r="K1004" s="93"/>
      <c r="L1004" s="241">
        <v>190</v>
      </c>
      <c r="M1004" s="95">
        <f t="shared" ref="M1004:M1043" si="58">L1004*1.18</f>
        <v>224.2</v>
      </c>
      <c r="N1004" s="128" t="s">
        <v>121</v>
      </c>
      <c r="O1004" s="96">
        <v>647</v>
      </c>
      <c r="P1004" s="83" t="s">
        <v>26</v>
      </c>
      <c r="Q1004" s="97" t="s">
        <v>1141</v>
      </c>
      <c r="R1004" s="98"/>
      <c r="S1004" s="36">
        <f t="shared" si="56"/>
        <v>448.4</v>
      </c>
      <c r="T1004" s="37"/>
      <c r="U1004" s="38">
        <f t="shared" si="57"/>
        <v>380</v>
      </c>
      <c r="V1004" s="39"/>
    </row>
    <row r="1005" spans="1:22" x14ac:dyDescent="0.2">
      <c r="A1005" s="84" t="s">
        <v>113</v>
      </c>
      <c r="B1005" s="85">
        <v>3364</v>
      </c>
      <c r="C1005" s="139" t="s">
        <v>1827</v>
      </c>
      <c r="D1005" s="87" t="s">
        <v>1828</v>
      </c>
      <c r="E1005" s="100">
        <v>1</v>
      </c>
      <c r="F1005" s="89" t="s">
        <v>24</v>
      </c>
      <c r="G1005" s="90">
        <v>42996</v>
      </c>
      <c r="H1005" s="101"/>
      <c r="I1005" s="116"/>
      <c r="J1005" s="93">
        <v>4</v>
      </c>
      <c r="K1005" s="93"/>
      <c r="L1005" s="241">
        <v>2540</v>
      </c>
      <c r="M1005" s="95">
        <f t="shared" si="58"/>
        <v>2997.2</v>
      </c>
      <c r="N1005" s="128" t="s">
        <v>121</v>
      </c>
      <c r="O1005" s="96">
        <v>645</v>
      </c>
      <c r="P1005" s="83" t="s">
        <v>26</v>
      </c>
      <c r="Q1005" s="97" t="s">
        <v>808</v>
      </c>
      <c r="R1005" s="98" t="s">
        <v>1829</v>
      </c>
      <c r="S1005" s="36">
        <f t="shared" si="56"/>
        <v>2997.2</v>
      </c>
      <c r="T1005" s="37"/>
      <c r="U1005" s="38">
        <f t="shared" si="57"/>
        <v>2540</v>
      </c>
      <c r="V1005" s="39"/>
    </row>
    <row r="1006" spans="1:22" x14ac:dyDescent="0.2">
      <c r="A1006" s="84" t="s">
        <v>113</v>
      </c>
      <c r="B1006" s="85">
        <v>3365</v>
      </c>
      <c r="C1006" s="86" t="s">
        <v>22</v>
      </c>
      <c r="D1006" s="87" t="s">
        <v>1830</v>
      </c>
      <c r="E1006" s="100">
        <v>3</v>
      </c>
      <c r="F1006" s="89" t="s">
        <v>24</v>
      </c>
      <c r="G1006" s="90">
        <v>42996</v>
      </c>
      <c r="H1006" s="101" t="s">
        <v>675</v>
      </c>
      <c r="I1006" s="116"/>
      <c r="J1006" s="93"/>
      <c r="K1006" s="93"/>
      <c r="L1006" s="241">
        <v>41360</v>
      </c>
      <c r="M1006" s="95">
        <f t="shared" si="58"/>
        <v>48804.799999999996</v>
      </c>
      <c r="N1006" s="70"/>
      <c r="O1006" s="96">
        <v>648</v>
      </c>
      <c r="P1006" s="83" t="s">
        <v>26</v>
      </c>
      <c r="Q1006" s="97" t="s">
        <v>1141</v>
      </c>
      <c r="R1006" s="98" t="s">
        <v>1831</v>
      </c>
      <c r="S1006" s="36">
        <f t="shared" si="56"/>
        <v>146414.39999999999</v>
      </c>
      <c r="T1006" s="37"/>
      <c r="U1006" s="38">
        <f t="shared" si="57"/>
        <v>124080</v>
      </c>
      <c r="V1006" s="39"/>
    </row>
    <row r="1007" spans="1:22" x14ac:dyDescent="0.2">
      <c r="A1007" s="84" t="s">
        <v>113</v>
      </c>
      <c r="B1007" s="85">
        <v>3366</v>
      </c>
      <c r="C1007" s="139" t="s">
        <v>22</v>
      </c>
      <c r="D1007" s="87" t="s">
        <v>1832</v>
      </c>
      <c r="E1007" s="100">
        <v>1</v>
      </c>
      <c r="F1007" s="89" t="s">
        <v>24</v>
      </c>
      <c r="G1007" s="90">
        <v>42996</v>
      </c>
      <c r="H1007" s="101" t="s">
        <v>675</v>
      </c>
      <c r="I1007" s="116"/>
      <c r="J1007" s="93"/>
      <c r="K1007" s="93"/>
      <c r="L1007" s="241">
        <v>39820</v>
      </c>
      <c r="M1007" s="95">
        <f t="shared" si="58"/>
        <v>46987.6</v>
      </c>
      <c r="N1007" s="70"/>
      <c r="O1007" s="96">
        <v>648</v>
      </c>
      <c r="P1007" s="83" t="s">
        <v>26</v>
      </c>
      <c r="Q1007" s="97" t="s">
        <v>1141</v>
      </c>
      <c r="R1007" s="98" t="s">
        <v>1831</v>
      </c>
      <c r="S1007" s="36">
        <f t="shared" si="56"/>
        <v>46987.6</v>
      </c>
      <c r="T1007" s="37"/>
      <c r="U1007" s="38">
        <f t="shared" si="57"/>
        <v>39820</v>
      </c>
      <c r="V1007" s="39"/>
    </row>
    <row r="1008" spans="1:22" x14ac:dyDescent="0.2">
      <c r="A1008" s="84" t="s">
        <v>113</v>
      </c>
      <c r="B1008" s="85">
        <v>3367</v>
      </c>
      <c r="C1008" s="86" t="s">
        <v>22</v>
      </c>
      <c r="D1008" s="87" t="s">
        <v>1833</v>
      </c>
      <c r="E1008" s="100">
        <v>1</v>
      </c>
      <c r="F1008" s="89" t="s">
        <v>24</v>
      </c>
      <c r="G1008" s="90">
        <v>42996</v>
      </c>
      <c r="H1008" s="101" t="s">
        <v>675</v>
      </c>
      <c r="I1008" s="116"/>
      <c r="J1008" s="93"/>
      <c r="K1008" s="93"/>
      <c r="L1008" s="241">
        <v>38654</v>
      </c>
      <c r="M1008" s="95">
        <f t="shared" si="58"/>
        <v>45611.72</v>
      </c>
      <c r="N1008" s="70"/>
      <c r="O1008" s="96">
        <v>648</v>
      </c>
      <c r="P1008" s="83" t="s">
        <v>26</v>
      </c>
      <c r="Q1008" s="97" t="s">
        <v>1141</v>
      </c>
      <c r="R1008" s="98" t="s">
        <v>1831</v>
      </c>
      <c r="S1008" s="36">
        <f t="shared" si="56"/>
        <v>45611.72</v>
      </c>
      <c r="T1008" s="37"/>
      <c r="U1008" s="38">
        <f t="shared" si="57"/>
        <v>38654</v>
      </c>
      <c r="V1008" s="39"/>
    </row>
    <row r="1009" spans="1:26" x14ac:dyDescent="0.2">
      <c r="A1009" s="84" t="s">
        <v>113</v>
      </c>
      <c r="B1009" s="85">
        <v>3368</v>
      </c>
      <c r="C1009" s="139" t="s">
        <v>22</v>
      </c>
      <c r="D1009" s="87" t="s">
        <v>1834</v>
      </c>
      <c r="E1009" s="100">
        <v>1</v>
      </c>
      <c r="F1009" s="89" t="s">
        <v>24</v>
      </c>
      <c r="G1009" s="90">
        <v>42996</v>
      </c>
      <c r="H1009" s="101" t="s">
        <v>1835</v>
      </c>
      <c r="I1009" s="116"/>
      <c r="J1009" s="93"/>
      <c r="K1009" s="93"/>
      <c r="L1009" s="241">
        <v>37125</v>
      </c>
      <c r="M1009" s="95">
        <f t="shared" si="58"/>
        <v>43807.5</v>
      </c>
      <c r="N1009" s="70"/>
      <c r="O1009" s="96">
        <v>648</v>
      </c>
      <c r="P1009" s="83" t="s">
        <v>26</v>
      </c>
      <c r="Q1009" s="97" t="s">
        <v>808</v>
      </c>
      <c r="R1009" s="98" t="s">
        <v>1831</v>
      </c>
      <c r="S1009" s="36">
        <f t="shared" si="56"/>
        <v>43807.5</v>
      </c>
      <c r="T1009" s="37"/>
      <c r="U1009" s="38">
        <f t="shared" si="57"/>
        <v>37125</v>
      </c>
      <c r="V1009" s="39"/>
    </row>
    <row r="1010" spans="1:26" x14ac:dyDescent="0.2">
      <c r="A1010" s="84" t="s">
        <v>113</v>
      </c>
      <c r="B1010" s="85">
        <v>3369</v>
      </c>
      <c r="C1010" s="139" t="s">
        <v>22</v>
      </c>
      <c r="D1010" s="87" t="s">
        <v>1836</v>
      </c>
      <c r="E1010" s="100">
        <v>2</v>
      </c>
      <c r="F1010" s="89" t="s">
        <v>24</v>
      </c>
      <c r="G1010" s="90">
        <v>42996</v>
      </c>
      <c r="H1010" s="101" t="s">
        <v>675</v>
      </c>
      <c r="I1010" s="116"/>
      <c r="J1010" s="93"/>
      <c r="K1010" s="93"/>
      <c r="L1010" s="241">
        <v>24200</v>
      </c>
      <c r="M1010" s="95">
        <f t="shared" si="58"/>
        <v>28556</v>
      </c>
      <c r="N1010" s="70"/>
      <c r="O1010" s="96">
        <v>648</v>
      </c>
      <c r="P1010" s="83" t="s">
        <v>26</v>
      </c>
      <c r="Q1010" s="97" t="s">
        <v>808</v>
      </c>
      <c r="R1010" s="98" t="s">
        <v>1831</v>
      </c>
      <c r="S1010" s="36">
        <f t="shared" si="56"/>
        <v>57112</v>
      </c>
      <c r="T1010" s="37"/>
      <c r="U1010" s="38">
        <f t="shared" si="57"/>
        <v>48400</v>
      </c>
      <c r="V1010" s="39"/>
    </row>
    <row r="1011" spans="1:26" x14ac:dyDescent="0.2">
      <c r="A1011" s="84" t="s">
        <v>113</v>
      </c>
      <c r="B1011" s="85">
        <v>3370</v>
      </c>
      <c r="C1011" s="86" t="s">
        <v>22</v>
      </c>
      <c r="D1011" s="87" t="s">
        <v>1837</v>
      </c>
      <c r="E1011" s="100">
        <v>1</v>
      </c>
      <c r="F1011" s="89" t="s">
        <v>24</v>
      </c>
      <c r="G1011" s="90">
        <v>42996</v>
      </c>
      <c r="H1011" s="101" t="s">
        <v>1838</v>
      </c>
      <c r="I1011" s="116"/>
      <c r="J1011" s="93"/>
      <c r="K1011" s="93"/>
      <c r="L1011" s="241">
        <v>13090</v>
      </c>
      <c r="M1011" s="95">
        <f t="shared" si="58"/>
        <v>15446.199999999999</v>
      </c>
      <c r="N1011" s="70"/>
      <c r="O1011" s="96">
        <v>648</v>
      </c>
      <c r="P1011" s="83" t="s">
        <v>26</v>
      </c>
      <c r="Q1011" s="97" t="s">
        <v>808</v>
      </c>
      <c r="R1011" s="98" t="s">
        <v>1831</v>
      </c>
      <c r="S1011" s="36">
        <f t="shared" si="56"/>
        <v>15446.199999999999</v>
      </c>
      <c r="T1011" s="37"/>
      <c r="U1011" s="38">
        <f t="shared" si="57"/>
        <v>13090</v>
      </c>
      <c r="V1011" s="39"/>
    </row>
    <row r="1012" spans="1:26" x14ac:dyDescent="0.2">
      <c r="A1012" s="84" t="s">
        <v>1107</v>
      </c>
      <c r="B1012" s="85">
        <v>3371</v>
      </c>
      <c r="C1012" s="139" t="s">
        <v>1783</v>
      </c>
      <c r="D1012" s="87" t="s">
        <v>1240</v>
      </c>
      <c r="E1012" s="100"/>
      <c r="F1012" s="89" t="s">
        <v>24</v>
      </c>
      <c r="G1012" s="90">
        <v>42996</v>
      </c>
      <c r="H1012" s="101" t="s">
        <v>120</v>
      </c>
      <c r="I1012" s="92" t="s">
        <v>1241</v>
      </c>
      <c r="J1012" s="93"/>
      <c r="K1012" s="93"/>
      <c r="L1012" s="241">
        <v>35.5</v>
      </c>
      <c r="M1012" s="95">
        <f t="shared" si="58"/>
        <v>41.89</v>
      </c>
      <c r="N1012" s="70"/>
      <c r="O1012" s="163">
        <v>653</v>
      </c>
      <c r="P1012" s="129" t="s">
        <v>1839</v>
      </c>
      <c r="Q1012" s="97" t="s">
        <v>808</v>
      </c>
      <c r="R1012" s="98"/>
      <c r="S1012" s="36">
        <f t="shared" si="56"/>
        <v>0</v>
      </c>
      <c r="T1012" s="37"/>
      <c r="U1012" s="38">
        <f t="shared" si="57"/>
        <v>0</v>
      </c>
      <c r="V1012" s="39"/>
    </row>
    <row r="1013" spans="1:26" x14ac:dyDescent="0.2">
      <c r="A1013" s="84" t="s">
        <v>1107</v>
      </c>
      <c r="B1013" s="85">
        <v>3372</v>
      </c>
      <c r="C1013" s="139" t="s">
        <v>1783</v>
      </c>
      <c r="D1013" s="87" t="s">
        <v>1242</v>
      </c>
      <c r="E1013" s="100"/>
      <c r="F1013" s="89" t="s">
        <v>24</v>
      </c>
      <c r="G1013" s="90">
        <v>42996</v>
      </c>
      <c r="H1013" s="101" t="s">
        <v>120</v>
      </c>
      <c r="I1013" s="92" t="s">
        <v>1243</v>
      </c>
      <c r="J1013" s="93"/>
      <c r="K1013" s="93"/>
      <c r="L1013" s="241">
        <v>248</v>
      </c>
      <c r="M1013" s="95">
        <f t="shared" si="58"/>
        <v>292.64</v>
      </c>
      <c r="N1013" s="70"/>
      <c r="O1013" s="163">
        <v>653</v>
      </c>
      <c r="P1013" s="129" t="s">
        <v>1839</v>
      </c>
      <c r="Q1013" s="97" t="s">
        <v>808</v>
      </c>
      <c r="R1013" s="98"/>
      <c r="S1013" s="36">
        <f t="shared" si="56"/>
        <v>0</v>
      </c>
      <c r="T1013" s="37"/>
      <c r="U1013" s="38">
        <f t="shared" si="57"/>
        <v>0</v>
      </c>
      <c r="V1013" s="39"/>
    </row>
    <row r="1014" spans="1:26" x14ac:dyDescent="0.2">
      <c r="A1014" s="84" t="s">
        <v>1107</v>
      </c>
      <c r="B1014" s="85">
        <v>3373</v>
      </c>
      <c r="C1014" s="139" t="s">
        <v>1783</v>
      </c>
      <c r="D1014" s="87" t="s">
        <v>1011</v>
      </c>
      <c r="E1014" s="100"/>
      <c r="F1014" s="89" t="s">
        <v>24</v>
      </c>
      <c r="G1014" s="90">
        <v>42996</v>
      </c>
      <c r="H1014" s="101" t="s">
        <v>120</v>
      </c>
      <c r="I1014" s="92" t="s">
        <v>1244</v>
      </c>
      <c r="J1014" s="93"/>
      <c r="K1014" s="93"/>
      <c r="L1014" s="241">
        <v>38</v>
      </c>
      <c r="M1014" s="95">
        <f t="shared" si="58"/>
        <v>44.839999999999996</v>
      </c>
      <c r="N1014" s="70"/>
      <c r="O1014" s="163">
        <v>653</v>
      </c>
      <c r="P1014" s="129" t="s">
        <v>1839</v>
      </c>
      <c r="Q1014" s="97" t="s">
        <v>808</v>
      </c>
      <c r="R1014" s="98"/>
      <c r="S1014" s="36">
        <f t="shared" si="56"/>
        <v>0</v>
      </c>
      <c r="T1014" s="37"/>
      <c r="U1014" s="38">
        <f t="shared" si="57"/>
        <v>0</v>
      </c>
      <c r="V1014" s="39"/>
    </row>
    <row r="1015" spans="1:26" x14ac:dyDescent="0.2">
      <c r="A1015" s="84" t="s">
        <v>1107</v>
      </c>
      <c r="B1015" s="85">
        <v>3374</v>
      </c>
      <c r="C1015" s="139" t="s">
        <v>1783</v>
      </c>
      <c r="D1015" s="87" t="s">
        <v>1245</v>
      </c>
      <c r="E1015" s="100"/>
      <c r="F1015" s="89" t="s">
        <v>24</v>
      </c>
      <c r="G1015" s="90">
        <v>42996</v>
      </c>
      <c r="H1015" s="101" t="s">
        <v>120</v>
      </c>
      <c r="I1015" s="92" t="s">
        <v>1244</v>
      </c>
      <c r="J1015" s="93"/>
      <c r="K1015" s="93"/>
      <c r="L1015" s="241">
        <v>56</v>
      </c>
      <c r="M1015" s="95">
        <f t="shared" si="58"/>
        <v>66.08</v>
      </c>
      <c r="N1015" s="70"/>
      <c r="O1015" s="163">
        <v>653</v>
      </c>
      <c r="P1015" s="129" t="s">
        <v>1839</v>
      </c>
      <c r="Q1015" s="97" t="s">
        <v>808</v>
      </c>
      <c r="R1015" s="98"/>
      <c r="S1015" s="36">
        <f t="shared" si="56"/>
        <v>0</v>
      </c>
      <c r="T1015" s="37"/>
      <c r="U1015" s="38">
        <f t="shared" si="57"/>
        <v>0</v>
      </c>
      <c r="V1015" s="39"/>
      <c r="Z1015" s="284">
        <f>(SUM(L1012:L1017,L1019)*200+L1018*1992)*1.18</f>
        <v>156609.60000000001</v>
      </c>
    </row>
    <row r="1016" spans="1:26" x14ac:dyDescent="0.2">
      <c r="A1016" s="84" t="s">
        <v>1107</v>
      </c>
      <c r="B1016" s="85">
        <v>3375</v>
      </c>
      <c r="C1016" s="139" t="s">
        <v>1783</v>
      </c>
      <c r="D1016" s="87" t="s">
        <v>156</v>
      </c>
      <c r="E1016" s="100"/>
      <c r="F1016" s="89" t="s">
        <v>24</v>
      </c>
      <c r="G1016" s="90">
        <v>42996</v>
      </c>
      <c r="H1016" s="101" t="s">
        <v>120</v>
      </c>
      <c r="I1016" s="92" t="s">
        <v>1246</v>
      </c>
      <c r="J1016" s="93"/>
      <c r="K1016" s="93"/>
      <c r="L1016" s="241">
        <v>89</v>
      </c>
      <c r="M1016" s="95">
        <f t="shared" si="58"/>
        <v>105.02</v>
      </c>
      <c r="N1016" s="70"/>
      <c r="O1016" s="163">
        <v>653</v>
      </c>
      <c r="P1016" s="129" t="s">
        <v>1839</v>
      </c>
      <c r="Q1016" s="97" t="s">
        <v>808</v>
      </c>
      <c r="R1016" s="98"/>
      <c r="S1016" s="36">
        <f t="shared" si="56"/>
        <v>0</v>
      </c>
      <c r="T1016" s="37"/>
      <c r="U1016" s="38">
        <f t="shared" si="57"/>
        <v>0</v>
      </c>
      <c r="V1016" s="39"/>
    </row>
    <row r="1017" spans="1:26" x14ac:dyDescent="0.2">
      <c r="A1017" s="84" t="s">
        <v>1107</v>
      </c>
      <c r="B1017" s="85">
        <v>3376</v>
      </c>
      <c r="C1017" s="139" t="s">
        <v>1783</v>
      </c>
      <c r="D1017" s="87" t="s">
        <v>1105</v>
      </c>
      <c r="E1017" s="100"/>
      <c r="F1017" s="89" t="s">
        <v>24</v>
      </c>
      <c r="G1017" s="90">
        <v>42996</v>
      </c>
      <c r="H1017" s="101" t="s">
        <v>120</v>
      </c>
      <c r="I1017" s="92" t="s">
        <v>1840</v>
      </c>
      <c r="J1017" s="93"/>
      <c r="K1017" s="93"/>
      <c r="L1017" s="241">
        <v>42</v>
      </c>
      <c r="M1017" s="95">
        <f t="shared" si="58"/>
        <v>49.559999999999995</v>
      </c>
      <c r="N1017" s="70"/>
      <c r="O1017" s="163">
        <v>653</v>
      </c>
      <c r="P1017" s="129" t="s">
        <v>1839</v>
      </c>
      <c r="Q1017" s="97" t="s">
        <v>808</v>
      </c>
      <c r="R1017" s="98"/>
      <c r="S1017" s="36">
        <f t="shared" si="56"/>
        <v>0</v>
      </c>
      <c r="T1017" s="37"/>
      <c r="U1017" s="38">
        <f t="shared" si="57"/>
        <v>0</v>
      </c>
      <c r="V1017" s="39"/>
    </row>
    <row r="1018" spans="1:26" x14ac:dyDescent="0.2">
      <c r="A1018" s="84" t="s">
        <v>1107</v>
      </c>
      <c r="B1018" s="85">
        <v>3377</v>
      </c>
      <c r="C1018" s="139" t="s">
        <v>1783</v>
      </c>
      <c r="D1018" s="87" t="s">
        <v>1504</v>
      </c>
      <c r="E1018" s="100"/>
      <c r="F1018" s="89" t="s">
        <v>24</v>
      </c>
      <c r="G1018" s="90">
        <v>42996</v>
      </c>
      <c r="H1018" s="101" t="s">
        <v>120</v>
      </c>
      <c r="I1018" s="92" t="s">
        <v>1841</v>
      </c>
      <c r="J1018" s="93"/>
      <c r="K1018" s="93"/>
      <c r="L1018" s="241">
        <v>10</v>
      </c>
      <c r="M1018" s="95">
        <f t="shared" si="58"/>
        <v>11.799999999999999</v>
      </c>
      <c r="N1018" s="70"/>
      <c r="O1018" s="163">
        <v>653</v>
      </c>
      <c r="P1018" s="129" t="s">
        <v>1839</v>
      </c>
      <c r="Q1018" s="97" t="s">
        <v>808</v>
      </c>
      <c r="R1018" s="98"/>
      <c r="S1018" s="36">
        <f t="shared" si="56"/>
        <v>0</v>
      </c>
      <c r="T1018" s="37"/>
      <c r="U1018" s="38">
        <f t="shared" si="57"/>
        <v>0</v>
      </c>
      <c r="V1018" s="39"/>
    </row>
    <row r="1019" spans="1:26" x14ac:dyDescent="0.2">
      <c r="A1019" s="84" t="s">
        <v>1107</v>
      </c>
      <c r="B1019" s="85">
        <v>3378</v>
      </c>
      <c r="C1019" s="139" t="s">
        <v>1783</v>
      </c>
      <c r="D1019" s="87" t="s">
        <v>156</v>
      </c>
      <c r="E1019" s="100"/>
      <c r="F1019" s="89" t="s">
        <v>24</v>
      </c>
      <c r="G1019" s="90">
        <v>42996</v>
      </c>
      <c r="H1019" s="101" t="s">
        <v>120</v>
      </c>
      <c r="I1019" s="116" t="s">
        <v>146</v>
      </c>
      <c r="J1019" s="93"/>
      <c r="K1019" s="93"/>
      <c r="L1019" s="241">
        <v>55.5</v>
      </c>
      <c r="M1019" s="95">
        <f t="shared" si="58"/>
        <v>65.489999999999995</v>
      </c>
      <c r="N1019" s="128"/>
      <c r="O1019" s="163">
        <v>653</v>
      </c>
      <c r="P1019" s="129" t="s">
        <v>1839</v>
      </c>
      <c r="Q1019" s="97" t="s">
        <v>808</v>
      </c>
      <c r="R1019" s="98"/>
      <c r="S1019" s="36">
        <f t="shared" si="56"/>
        <v>0</v>
      </c>
      <c r="T1019" s="37"/>
      <c r="U1019" s="38">
        <f t="shared" si="57"/>
        <v>0</v>
      </c>
      <c r="V1019" s="39"/>
    </row>
    <row r="1020" spans="1:26" x14ac:dyDescent="0.2">
      <c r="A1020" s="84" t="s">
        <v>113</v>
      </c>
      <c r="B1020" s="85">
        <v>3379</v>
      </c>
      <c r="C1020" s="139" t="s">
        <v>1783</v>
      </c>
      <c r="D1020" s="87" t="s">
        <v>1842</v>
      </c>
      <c r="E1020" s="100">
        <v>40</v>
      </c>
      <c r="F1020" s="89" t="s">
        <v>24</v>
      </c>
      <c r="G1020" s="90">
        <v>42996</v>
      </c>
      <c r="H1020" s="101"/>
      <c r="I1020" s="92" t="s">
        <v>1843</v>
      </c>
      <c r="J1020" s="93">
        <v>0.16</v>
      </c>
      <c r="K1020" s="93">
        <v>0.06</v>
      </c>
      <c r="L1020" s="241">
        <v>53</v>
      </c>
      <c r="M1020" s="95">
        <f t="shared" si="58"/>
        <v>62.54</v>
      </c>
      <c r="N1020" s="70"/>
      <c r="O1020" s="163">
        <v>654</v>
      </c>
      <c r="P1020" s="129" t="s">
        <v>1839</v>
      </c>
      <c r="Q1020" s="97"/>
      <c r="R1020" s="98"/>
      <c r="S1020" s="36">
        <f t="shared" si="56"/>
        <v>2501.6</v>
      </c>
      <c r="T1020" s="37"/>
      <c r="U1020" s="38">
        <f t="shared" si="57"/>
        <v>2120</v>
      </c>
      <c r="V1020" s="39"/>
    </row>
    <row r="1021" spans="1:26" x14ac:dyDescent="0.2">
      <c r="A1021" s="84" t="s">
        <v>113</v>
      </c>
      <c r="B1021" s="85">
        <v>3380</v>
      </c>
      <c r="C1021" s="139" t="s">
        <v>1783</v>
      </c>
      <c r="D1021" s="87" t="s">
        <v>1844</v>
      </c>
      <c r="E1021" s="100">
        <v>40</v>
      </c>
      <c r="F1021" s="89" t="s">
        <v>24</v>
      </c>
      <c r="G1021" s="90">
        <v>42996</v>
      </c>
      <c r="H1021" s="101"/>
      <c r="I1021" s="92" t="s">
        <v>1843</v>
      </c>
      <c r="J1021" s="93">
        <v>0.16</v>
      </c>
      <c r="K1021" s="93">
        <v>7.0000000000000007E-2</v>
      </c>
      <c r="L1021" s="241">
        <v>56</v>
      </c>
      <c r="M1021" s="95">
        <f t="shared" si="58"/>
        <v>66.08</v>
      </c>
      <c r="N1021" s="70"/>
      <c r="O1021" s="163">
        <v>654</v>
      </c>
      <c r="P1021" s="129" t="s">
        <v>1839</v>
      </c>
      <c r="Q1021" s="97"/>
      <c r="R1021" s="98"/>
      <c r="S1021" s="36">
        <f t="shared" si="56"/>
        <v>2643.2</v>
      </c>
      <c r="T1021" s="37"/>
      <c r="U1021" s="38">
        <f t="shared" si="57"/>
        <v>2240</v>
      </c>
      <c r="V1021" s="39"/>
    </row>
    <row r="1022" spans="1:26" x14ac:dyDescent="0.2">
      <c r="A1022" s="84" t="s">
        <v>113</v>
      </c>
      <c r="B1022" s="85">
        <v>3381</v>
      </c>
      <c r="C1022" s="139" t="s">
        <v>1777</v>
      </c>
      <c r="D1022" s="87" t="s">
        <v>1781</v>
      </c>
      <c r="E1022" s="100">
        <v>3</v>
      </c>
      <c r="F1022" s="89" t="s">
        <v>24</v>
      </c>
      <c r="G1022" s="90">
        <v>42997</v>
      </c>
      <c r="H1022" s="101"/>
      <c r="I1022" s="116" t="s">
        <v>1779</v>
      </c>
      <c r="J1022" s="93"/>
      <c r="K1022" s="93">
        <v>6.45</v>
      </c>
      <c r="L1022" s="241">
        <v>290</v>
      </c>
      <c r="M1022" s="95">
        <f>L1022*1.18</f>
        <v>342.2</v>
      </c>
      <c r="N1022" s="70"/>
      <c r="O1022" s="96">
        <v>655</v>
      </c>
      <c r="P1022" s="83" t="s">
        <v>26</v>
      </c>
      <c r="Q1022" s="97" t="s">
        <v>1752</v>
      </c>
      <c r="R1022" s="98"/>
      <c r="S1022" s="36">
        <f t="shared" si="56"/>
        <v>1026.5999999999999</v>
      </c>
      <c r="T1022" s="37"/>
      <c r="U1022" s="38">
        <f t="shared" si="57"/>
        <v>870</v>
      </c>
      <c r="V1022" s="39"/>
    </row>
    <row r="1023" spans="1:26" x14ac:dyDescent="0.2">
      <c r="A1023" s="84" t="s">
        <v>113</v>
      </c>
      <c r="B1023" s="85">
        <v>3382</v>
      </c>
      <c r="C1023" s="139" t="s">
        <v>22</v>
      </c>
      <c r="D1023" s="87" t="s">
        <v>1845</v>
      </c>
      <c r="E1023" s="100">
        <v>1</v>
      </c>
      <c r="F1023" s="89" t="s">
        <v>24</v>
      </c>
      <c r="G1023" s="90">
        <v>42997</v>
      </c>
      <c r="H1023" s="101" t="s">
        <v>675</v>
      </c>
      <c r="I1023" s="116"/>
      <c r="J1023" s="93"/>
      <c r="K1023" s="93"/>
      <c r="L1023" s="241">
        <v>61155</v>
      </c>
      <c r="M1023" s="95">
        <f>L1023*1.18</f>
        <v>72162.899999999994</v>
      </c>
      <c r="N1023" s="70"/>
      <c r="O1023" s="96">
        <v>656</v>
      </c>
      <c r="P1023" s="83" t="s">
        <v>26</v>
      </c>
      <c r="Q1023" s="97" t="s">
        <v>808</v>
      </c>
      <c r="R1023" s="98" t="s">
        <v>1846</v>
      </c>
      <c r="S1023" s="36">
        <f t="shared" si="56"/>
        <v>72162.899999999994</v>
      </c>
      <c r="T1023" s="37"/>
      <c r="U1023" s="38">
        <f t="shared" si="57"/>
        <v>61155</v>
      </c>
      <c r="V1023" s="39"/>
    </row>
    <row r="1024" spans="1:26" x14ac:dyDescent="0.2">
      <c r="A1024" s="84" t="s">
        <v>113</v>
      </c>
      <c r="B1024" s="85">
        <v>3383</v>
      </c>
      <c r="C1024" s="86" t="s">
        <v>622</v>
      </c>
      <c r="D1024" s="113" t="s">
        <v>1847</v>
      </c>
      <c r="E1024" s="117">
        <v>6</v>
      </c>
      <c r="F1024" s="89" t="s">
        <v>24</v>
      </c>
      <c r="G1024" s="90">
        <v>42997</v>
      </c>
      <c r="H1024" s="101" t="s">
        <v>1848</v>
      </c>
      <c r="I1024" s="92" t="s">
        <v>510</v>
      </c>
      <c r="J1024" s="102">
        <v>20.5</v>
      </c>
      <c r="K1024" s="102">
        <v>55</v>
      </c>
      <c r="L1024" s="244">
        <v>13560</v>
      </c>
      <c r="M1024" s="95">
        <f>L1024*1.18</f>
        <v>16000.8</v>
      </c>
      <c r="N1024" s="70"/>
      <c r="O1024" s="114"/>
      <c r="P1024" s="83" t="s">
        <v>26</v>
      </c>
      <c r="Q1024" s="97" t="s">
        <v>1209</v>
      </c>
      <c r="R1024" s="285" t="s">
        <v>625</v>
      </c>
      <c r="S1024" s="36">
        <f t="shared" si="56"/>
        <v>96004.799999999988</v>
      </c>
      <c r="T1024" s="37"/>
      <c r="U1024" s="38">
        <f t="shared" si="57"/>
        <v>81360</v>
      </c>
      <c r="V1024" s="39"/>
    </row>
    <row r="1025" spans="1:22" x14ac:dyDescent="0.2">
      <c r="A1025" s="84" t="s">
        <v>1107</v>
      </c>
      <c r="B1025" s="85">
        <v>3384</v>
      </c>
      <c r="C1025" s="139" t="s">
        <v>1783</v>
      </c>
      <c r="D1025" s="87" t="s">
        <v>1849</v>
      </c>
      <c r="E1025" s="100">
        <v>6</v>
      </c>
      <c r="F1025" s="89" t="s">
        <v>145</v>
      </c>
      <c r="G1025" s="90">
        <v>42999</v>
      </c>
      <c r="H1025" s="101" t="s">
        <v>120</v>
      </c>
      <c r="I1025" s="116"/>
      <c r="J1025" s="93"/>
      <c r="K1025" s="93"/>
      <c r="L1025" s="241">
        <v>21950</v>
      </c>
      <c r="M1025" s="95">
        <f t="shared" si="58"/>
        <v>25901</v>
      </c>
      <c r="N1025" s="70"/>
      <c r="O1025" s="96">
        <v>664</v>
      </c>
      <c r="P1025" s="83" t="s">
        <v>26</v>
      </c>
      <c r="Q1025" s="97" t="s">
        <v>1850</v>
      </c>
      <c r="R1025" s="98"/>
      <c r="S1025" s="36">
        <f t="shared" si="56"/>
        <v>155406</v>
      </c>
      <c r="T1025" s="37"/>
      <c r="U1025" s="38">
        <f t="shared" si="57"/>
        <v>131700</v>
      </c>
      <c r="V1025" s="39"/>
    </row>
    <row r="1026" spans="1:22" x14ac:dyDescent="0.2">
      <c r="A1026" s="84" t="s">
        <v>113</v>
      </c>
      <c r="B1026" s="85">
        <v>3385</v>
      </c>
      <c r="C1026" s="161" t="s">
        <v>1203</v>
      </c>
      <c r="D1026" s="180" t="s">
        <v>1851</v>
      </c>
      <c r="E1026" s="100">
        <v>4</v>
      </c>
      <c r="F1026" s="89" t="s">
        <v>24</v>
      </c>
      <c r="G1026" s="90">
        <v>42999</v>
      </c>
      <c r="H1026" s="101"/>
      <c r="I1026" s="92" t="s">
        <v>1852</v>
      </c>
      <c r="J1026" s="93">
        <v>1</v>
      </c>
      <c r="K1026" s="93">
        <v>0.25</v>
      </c>
      <c r="L1026" s="241">
        <v>970</v>
      </c>
      <c r="M1026" s="95">
        <f t="shared" si="58"/>
        <v>1144.5999999999999</v>
      </c>
      <c r="N1026" s="70"/>
      <c r="O1026" s="96">
        <v>661</v>
      </c>
      <c r="P1026" s="83" t="s">
        <v>26</v>
      </c>
      <c r="Q1026" s="97" t="s">
        <v>1752</v>
      </c>
      <c r="R1026" s="98"/>
      <c r="S1026" s="36">
        <f t="shared" si="56"/>
        <v>4578.3999999999996</v>
      </c>
      <c r="T1026" s="37"/>
      <c r="U1026" s="38">
        <f t="shared" si="57"/>
        <v>3880</v>
      </c>
      <c r="V1026" s="39"/>
    </row>
    <row r="1027" spans="1:22" x14ac:dyDescent="0.2">
      <c r="A1027" s="84" t="s">
        <v>113</v>
      </c>
      <c r="B1027" s="85">
        <v>3386</v>
      </c>
      <c r="C1027" s="161" t="s">
        <v>1203</v>
      </c>
      <c r="D1027" s="87" t="s">
        <v>1853</v>
      </c>
      <c r="E1027" s="100">
        <v>1</v>
      </c>
      <c r="F1027" s="89" t="s">
        <v>145</v>
      </c>
      <c r="G1027" s="90">
        <v>42999</v>
      </c>
      <c r="H1027" s="101" t="s">
        <v>1854</v>
      </c>
      <c r="I1027" s="92" t="s">
        <v>1855</v>
      </c>
      <c r="J1027" s="93">
        <v>3.5</v>
      </c>
      <c r="K1027" s="93">
        <v>0.5</v>
      </c>
      <c r="L1027" s="241">
        <v>2500</v>
      </c>
      <c r="M1027" s="95">
        <f t="shared" si="58"/>
        <v>2950</v>
      </c>
      <c r="N1027" s="70"/>
      <c r="O1027" s="96">
        <v>663</v>
      </c>
      <c r="P1027" s="83" t="s">
        <v>26</v>
      </c>
      <c r="Q1027" s="97" t="s">
        <v>1752</v>
      </c>
      <c r="R1027" s="98"/>
      <c r="S1027" s="36">
        <f t="shared" si="56"/>
        <v>2950</v>
      </c>
      <c r="T1027" s="37"/>
      <c r="U1027" s="38">
        <f t="shared" si="57"/>
        <v>2500</v>
      </c>
      <c r="V1027" s="39"/>
    </row>
    <row r="1028" spans="1:22" x14ac:dyDescent="0.2">
      <c r="A1028" s="222" t="s">
        <v>21</v>
      </c>
      <c r="B1028" s="223">
        <v>3387</v>
      </c>
      <c r="C1028" s="224" t="s">
        <v>306</v>
      </c>
      <c r="D1028" s="225" t="s">
        <v>1856</v>
      </c>
      <c r="E1028" s="226"/>
      <c r="F1028" s="227" t="s">
        <v>24</v>
      </c>
      <c r="G1028" s="228">
        <v>43000</v>
      </c>
      <c r="H1028" s="229" t="s">
        <v>1857</v>
      </c>
      <c r="I1028" s="230" t="s">
        <v>1858</v>
      </c>
      <c r="J1028" s="231">
        <v>2.75E-2</v>
      </c>
      <c r="K1028" s="231">
        <v>0.02</v>
      </c>
      <c r="L1028" s="232">
        <v>17.5</v>
      </c>
      <c r="M1028" s="233">
        <f>L1028*1.18</f>
        <v>20.65</v>
      </c>
      <c r="N1028" s="70"/>
      <c r="O1028" s="286"/>
      <c r="P1028" s="118"/>
      <c r="Q1028" s="97"/>
      <c r="R1028" s="98"/>
      <c r="S1028" s="36">
        <f t="shared" si="56"/>
        <v>0</v>
      </c>
      <c r="T1028" s="37"/>
      <c r="U1028" s="38">
        <f t="shared" si="57"/>
        <v>0</v>
      </c>
      <c r="V1028" s="39"/>
    </row>
    <row r="1029" spans="1:22" x14ac:dyDescent="0.2">
      <c r="A1029" s="84" t="s">
        <v>113</v>
      </c>
      <c r="B1029" s="85">
        <v>3388</v>
      </c>
      <c r="C1029" s="113" t="s">
        <v>640</v>
      </c>
      <c r="D1029" s="87" t="s">
        <v>1859</v>
      </c>
      <c r="E1029" s="100">
        <v>4</v>
      </c>
      <c r="F1029" s="89" t="s">
        <v>24</v>
      </c>
      <c r="G1029" s="90">
        <v>43000</v>
      </c>
      <c r="H1029" s="101" t="s">
        <v>1860</v>
      </c>
      <c r="I1029" s="116" t="s">
        <v>1329</v>
      </c>
      <c r="J1029" s="93">
        <v>2.5</v>
      </c>
      <c r="K1029" s="93">
        <v>0.6</v>
      </c>
      <c r="L1029" s="241">
        <v>2100</v>
      </c>
      <c r="M1029" s="95">
        <f t="shared" ref="M1029" si="59">L1029*1.18</f>
        <v>2478</v>
      </c>
      <c r="N1029" s="104"/>
      <c r="O1029" s="163">
        <v>667</v>
      </c>
      <c r="P1029" s="186">
        <v>43000</v>
      </c>
      <c r="Q1029" s="97"/>
      <c r="R1029" s="98"/>
      <c r="S1029" s="36">
        <f t="shared" si="56"/>
        <v>9912</v>
      </c>
      <c r="T1029" s="37"/>
      <c r="U1029" s="38">
        <f t="shared" si="57"/>
        <v>8400</v>
      </c>
      <c r="V1029" s="39"/>
    </row>
    <row r="1030" spans="1:22" x14ac:dyDescent="0.2">
      <c r="A1030" s="84" t="s">
        <v>113</v>
      </c>
      <c r="B1030" s="85">
        <v>3389</v>
      </c>
      <c r="C1030" s="86" t="s">
        <v>22</v>
      </c>
      <c r="D1030" s="87" t="s">
        <v>663</v>
      </c>
      <c r="E1030" s="100">
        <v>1</v>
      </c>
      <c r="F1030" s="89" t="s">
        <v>24</v>
      </c>
      <c r="G1030" s="90">
        <v>43003</v>
      </c>
      <c r="H1030" s="101" t="s">
        <v>1861</v>
      </c>
      <c r="I1030" s="116"/>
      <c r="J1030" s="93"/>
      <c r="K1030" s="93"/>
      <c r="L1030" s="241">
        <v>9500</v>
      </c>
      <c r="M1030" s="95">
        <f t="shared" si="58"/>
        <v>11210</v>
      </c>
      <c r="N1030" s="70"/>
      <c r="O1030" s="96">
        <v>670</v>
      </c>
      <c r="P1030" s="83" t="s">
        <v>26</v>
      </c>
      <c r="Q1030" s="97" t="s">
        <v>918</v>
      </c>
      <c r="R1030" s="98" t="s">
        <v>1862</v>
      </c>
      <c r="S1030" s="36">
        <f t="shared" si="56"/>
        <v>11210</v>
      </c>
      <c r="T1030" s="37"/>
      <c r="U1030" s="38">
        <f t="shared" si="57"/>
        <v>9500</v>
      </c>
      <c r="V1030" s="39"/>
    </row>
    <row r="1031" spans="1:22" x14ac:dyDescent="0.2">
      <c r="A1031" s="84" t="s">
        <v>113</v>
      </c>
      <c r="B1031" s="85">
        <v>3390</v>
      </c>
      <c r="C1031" s="139" t="s">
        <v>22</v>
      </c>
      <c r="D1031" s="87" t="s">
        <v>663</v>
      </c>
      <c r="E1031" s="100">
        <v>1</v>
      </c>
      <c r="F1031" s="89" t="s">
        <v>24</v>
      </c>
      <c r="G1031" s="90">
        <v>43003</v>
      </c>
      <c r="H1031" s="101" t="s">
        <v>1863</v>
      </c>
      <c r="I1031" s="116"/>
      <c r="J1031" s="93"/>
      <c r="K1031" s="93"/>
      <c r="L1031" s="241">
        <v>10250</v>
      </c>
      <c r="M1031" s="95">
        <f t="shared" si="58"/>
        <v>12095</v>
      </c>
      <c r="N1031" s="104"/>
      <c r="O1031" s="96">
        <v>670</v>
      </c>
      <c r="P1031" s="83" t="s">
        <v>1864</v>
      </c>
      <c r="Q1031" s="97" t="s">
        <v>918</v>
      </c>
      <c r="R1031" s="98" t="s">
        <v>1862</v>
      </c>
      <c r="S1031" s="36">
        <f t="shared" si="56"/>
        <v>12095</v>
      </c>
      <c r="T1031" s="37"/>
      <c r="U1031" s="38">
        <f t="shared" si="57"/>
        <v>10250</v>
      </c>
      <c r="V1031" s="39"/>
    </row>
    <row r="1032" spans="1:22" x14ac:dyDescent="0.2">
      <c r="A1032" s="84" t="s">
        <v>113</v>
      </c>
      <c r="B1032" s="85">
        <v>3391</v>
      </c>
      <c r="C1032" s="113" t="s">
        <v>941</v>
      </c>
      <c r="D1032" s="153" t="s">
        <v>943</v>
      </c>
      <c r="E1032" s="117">
        <v>50</v>
      </c>
      <c r="F1032" s="89" t="s">
        <v>24</v>
      </c>
      <c r="G1032" s="90">
        <v>43003</v>
      </c>
      <c r="H1032" s="101"/>
      <c r="I1032" s="92"/>
      <c r="J1032" s="102">
        <v>2.4849999999999999</v>
      </c>
      <c r="K1032" s="102">
        <v>12.725</v>
      </c>
      <c r="L1032" s="250">
        <v>1710</v>
      </c>
      <c r="M1032" s="95">
        <f>L1032*1.18</f>
        <v>2017.8</v>
      </c>
      <c r="N1032" s="70"/>
      <c r="O1032" s="96">
        <v>672</v>
      </c>
      <c r="P1032" s="83" t="s">
        <v>26</v>
      </c>
      <c r="Q1032" s="97" t="s">
        <v>918</v>
      </c>
      <c r="R1032" s="98"/>
      <c r="S1032" s="36">
        <f t="shared" si="56"/>
        <v>100890</v>
      </c>
      <c r="T1032" s="37"/>
      <c r="U1032" s="38">
        <f t="shared" si="57"/>
        <v>85500</v>
      </c>
      <c r="V1032" s="39"/>
    </row>
    <row r="1033" spans="1:22" x14ac:dyDescent="0.2">
      <c r="A1033" s="84" t="s">
        <v>113</v>
      </c>
      <c r="B1033" s="85">
        <v>3392</v>
      </c>
      <c r="C1033" s="153" t="s">
        <v>941</v>
      </c>
      <c r="D1033" s="153" t="s">
        <v>944</v>
      </c>
      <c r="E1033" s="117">
        <v>50</v>
      </c>
      <c r="F1033" s="89" t="s">
        <v>24</v>
      </c>
      <c r="G1033" s="90">
        <v>43003</v>
      </c>
      <c r="H1033" s="86"/>
      <c r="I1033" s="92" t="s">
        <v>945</v>
      </c>
      <c r="J1033" s="102"/>
      <c r="K1033" s="102">
        <v>0.41</v>
      </c>
      <c r="L1033" s="250">
        <v>71</v>
      </c>
      <c r="M1033" s="95">
        <f>L1033*1.18</f>
        <v>83.78</v>
      </c>
      <c r="N1033" s="70"/>
      <c r="O1033" s="96">
        <v>672</v>
      </c>
      <c r="P1033" s="83" t="s">
        <v>26</v>
      </c>
      <c r="Q1033" s="97" t="s">
        <v>918</v>
      </c>
      <c r="R1033" s="98"/>
      <c r="S1033" s="36">
        <f t="shared" si="56"/>
        <v>4189</v>
      </c>
      <c r="T1033" s="37"/>
      <c r="U1033" s="38">
        <f t="shared" si="57"/>
        <v>3550</v>
      </c>
      <c r="V1033" s="39"/>
    </row>
    <row r="1034" spans="1:22" x14ac:dyDescent="0.2">
      <c r="A1034" s="84" t="s">
        <v>113</v>
      </c>
      <c r="B1034" s="85">
        <v>3393</v>
      </c>
      <c r="C1034" s="86" t="s">
        <v>22</v>
      </c>
      <c r="D1034" s="87" t="s">
        <v>1865</v>
      </c>
      <c r="E1034" s="100">
        <v>1</v>
      </c>
      <c r="F1034" s="89" t="s">
        <v>24</v>
      </c>
      <c r="G1034" s="90">
        <v>43003</v>
      </c>
      <c r="H1034" s="101" t="s">
        <v>1866</v>
      </c>
      <c r="I1034" s="116"/>
      <c r="J1034" s="93"/>
      <c r="K1034" s="93"/>
      <c r="L1034" s="241"/>
      <c r="M1034" s="95">
        <f t="shared" si="58"/>
        <v>0</v>
      </c>
      <c r="N1034" s="287"/>
      <c r="O1034" s="288">
        <v>673</v>
      </c>
      <c r="P1034" s="289">
        <v>43003</v>
      </c>
      <c r="Q1034" s="97"/>
      <c r="R1034" s="290" t="s">
        <v>1867</v>
      </c>
      <c r="S1034" s="36">
        <f t="shared" si="56"/>
        <v>0</v>
      </c>
      <c r="T1034" s="37"/>
      <c r="U1034" s="38">
        <f t="shared" si="57"/>
        <v>0</v>
      </c>
      <c r="V1034" s="39"/>
    </row>
    <row r="1035" spans="1:22" x14ac:dyDescent="0.2">
      <c r="A1035" s="84" t="s">
        <v>113</v>
      </c>
      <c r="B1035" s="85">
        <v>3394</v>
      </c>
      <c r="C1035" s="139" t="s">
        <v>22</v>
      </c>
      <c r="D1035" s="87" t="s">
        <v>1868</v>
      </c>
      <c r="E1035" s="100">
        <v>1</v>
      </c>
      <c r="F1035" s="89" t="s">
        <v>24</v>
      </c>
      <c r="G1035" s="90">
        <v>43003</v>
      </c>
      <c r="H1035" s="101" t="s">
        <v>1869</v>
      </c>
      <c r="I1035" s="116"/>
      <c r="J1035" s="93"/>
      <c r="K1035" s="93"/>
      <c r="L1035" s="241"/>
      <c r="M1035" s="95">
        <f t="shared" si="58"/>
        <v>0</v>
      </c>
      <c r="N1035" s="291"/>
      <c r="O1035" s="288">
        <v>673</v>
      </c>
      <c r="P1035" s="289">
        <v>43003</v>
      </c>
      <c r="Q1035" s="97"/>
      <c r="R1035" s="292" t="s">
        <v>1870</v>
      </c>
      <c r="S1035" s="36">
        <f t="shared" si="56"/>
        <v>0</v>
      </c>
      <c r="T1035" s="37"/>
      <c r="U1035" s="38">
        <f t="shared" si="57"/>
        <v>0</v>
      </c>
      <c r="V1035" s="39"/>
    </row>
    <row r="1036" spans="1:22" x14ac:dyDescent="0.2">
      <c r="A1036" s="84" t="s">
        <v>113</v>
      </c>
      <c r="B1036" s="85">
        <v>3395</v>
      </c>
      <c r="C1036" s="139" t="s">
        <v>22</v>
      </c>
      <c r="D1036" s="87" t="s">
        <v>1871</v>
      </c>
      <c r="E1036" s="100">
        <v>1</v>
      </c>
      <c r="F1036" s="89" t="s">
        <v>24</v>
      </c>
      <c r="G1036" s="90">
        <v>43003</v>
      </c>
      <c r="H1036" s="101" t="s">
        <v>1872</v>
      </c>
      <c r="I1036" s="116"/>
      <c r="J1036" s="93"/>
      <c r="K1036" s="93"/>
      <c r="L1036" s="241"/>
      <c r="M1036" s="95">
        <f t="shared" si="58"/>
        <v>0</v>
      </c>
      <c r="N1036" s="291"/>
      <c r="O1036" s="288">
        <v>673</v>
      </c>
      <c r="P1036" s="289">
        <v>43003</v>
      </c>
      <c r="Q1036" s="97"/>
      <c r="R1036" s="290" t="s">
        <v>1867</v>
      </c>
      <c r="S1036" s="36">
        <f t="shared" si="56"/>
        <v>0</v>
      </c>
      <c r="T1036" s="37"/>
      <c r="U1036" s="38">
        <f t="shared" si="57"/>
        <v>0</v>
      </c>
      <c r="V1036" s="39"/>
    </row>
    <row r="1037" spans="1:22" x14ac:dyDescent="0.2">
      <c r="A1037" s="84" t="s">
        <v>113</v>
      </c>
      <c r="B1037" s="85">
        <v>3396</v>
      </c>
      <c r="C1037" s="87" t="s">
        <v>147</v>
      </c>
      <c r="D1037" s="87" t="s">
        <v>1873</v>
      </c>
      <c r="E1037" s="88">
        <v>1</v>
      </c>
      <c r="F1037" s="89" t="s">
        <v>24</v>
      </c>
      <c r="G1037" s="90">
        <v>43003</v>
      </c>
      <c r="H1037" s="268"/>
      <c r="I1037" s="293"/>
      <c r="J1037" s="93">
        <v>1.2</v>
      </c>
      <c r="K1037" s="294"/>
      <c r="L1037" s="94">
        <v>760</v>
      </c>
      <c r="M1037" s="95">
        <f>L1037*1.18</f>
        <v>896.8</v>
      </c>
      <c r="N1037" s="128" t="s">
        <v>121</v>
      </c>
      <c r="O1037" s="96">
        <v>682</v>
      </c>
      <c r="P1037" s="83" t="s">
        <v>26</v>
      </c>
      <c r="Q1037" s="97" t="s">
        <v>808</v>
      </c>
      <c r="R1037" s="98" t="s">
        <v>1443</v>
      </c>
      <c r="S1037" s="36">
        <f t="shared" si="56"/>
        <v>896.8</v>
      </c>
      <c r="T1037" s="37"/>
      <c r="U1037" s="38">
        <f t="shared" si="57"/>
        <v>760</v>
      </c>
      <c r="V1037" s="39"/>
    </row>
    <row r="1038" spans="1:22" x14ac:dyDescent="0.2">
      <c r="A1038" s="84" t="s">
        <v>113</v>
      </c>
      <c r="B1038" s="85">
        <v>3397</v>
      </c>
      <c r="C1038" s="87" t="s">
        <v>147</v>
      </c>
      <c r="D1038" s="87" t="s">
        <v>1874</v>
      </c>
      <c r="E1038" s="88">
        <v>3</v>
      </c>
      <c r="F1038" s="89" t="s">
        <v>24</v>
      </c>
      <c r="G1038" s="90">
        <v>43003</v>
      </c>
      <c r="H1038" s="268"/>
      <c r="I1038" s="295"/>
      <c r="J1038" s="93">
        <v>1.5</v>
      </c>
      <c r="K1038" s="294"/>
      <c r="L1038" s="94">
        <v>900</v>
      </c>
      <c r="M1038" s="95">
        <f>L1038*1.18</f>
        <v>1062</v>
      </c>
      <c r="N1038" s="128" t="s">
        <v>121</v>
      </c>
      <c r="O1038" s="96">
        <v>682</v>
      </c>
      <c r="P1038" s="83" t="s">
        <v>26</v>
      </c>
      <c r="Q1038" s="97" t="s">
        <v>808</v>
      </c>
      <c r="R1038" s="98"/>
      <c r="S1038" s="36">
        <f t="shared" si="56"/>
        <v>3186</v>
      </c>
      <c r="T1038" s="37"/>
      <c r="U1038" s="38">
        <f t="shared" si="57"/>
        <v>2700</v>
      </c>
      <c r="V1038" s="39"/>
    </row>
    <row r="1039" spans="1:22" x14ac:dyDescent="0.2">
      <c r="A1039" s="84" t="s">
        <v>113</v>
      </c>
      <c r="B1039" s="85">
        <v>3398</v>
      </c>
      <c r="C1039" s="139" t="s">
        <v>1875</v>
      </c>
      <c r="D1039" s="87" t="s">
        <v>1876</v>
      </c>
      <c r="E1039" s="100">
        <v>1</v>
      </c>
      <c r="F1039" s="89" t="s">
        <v>378</v>
      </c>
      <c r="G1039" s="90">
        <v>43004</v>
      </c>
      <c r="H1039" s="101"/>
      <c r="I1039" s="116"/>
      <c r="J1039" s="93">
        <v>10</v>
      </c>
      <c r="K1039" s="93"/>
      <c r="L1039" s="241">
        <v>6400</v>
      </c>
      <c r="M1039" s="95">
        <f t="shared" si="58"/>
        <v>7552</v>
      </c>
      <c r="N1039" s="128" t="s">
        <v>121</v>
      </c>
      <c r="O1039" s="96"/>
      <c r="P1039" s="83" t="s">
        <v>26</v>
      </c>
      <c r="Q1039" s="97" t="s">
        <v>808</v>
      </c>
      <c r="R1039" s="98" t="s">
        <v>1877</v>
      </c>
      <c r="S1039" s="36">
        <f t="shared" si="56"/>
        <v>7552</v>
      </c>
      <c r="T1039" s="37"/>
      <c r="U1039" s="38">
        <f t="shared" si="57"/>
        <v>6400</v>
      </c>
      <c r="V1039" s="39"/>
    </row>
    <row r="1040" spans="1:22" x14ac:dyDescent="0.2">
      <c r="A1040" s="84" t="s">
        <v>113</v>
      </c>
      <c r="B1040" s="85">
        <v>3399</v>
      </c>
      <c r="C1040" s="139" t="s">
        <v>147</v>
      </c>
      <c r="D1040" s="87" t="s">
        <v>1878</v>
      </c>
      <c r="E1040" s="100">
        <v>2</v>
      </c>
      <c r="F1040" s="89" t="s">
        <v>24</v>
      </c>
      <c r="G1040" s="90">
        <v>43004</v>
      </c>
      <c r="H1040" s="101"/>
      <c r="I1040" s="116"/>
      <c r="J1040" s="93">
        <v>0.8</v>
      </c>
      <c r="K1040" s="93"/>
      <c r="L1040" s="241">
        <v>506</v>
      </c>
      <c r="M1040" s="95">
        <f>L1040*1.18</f>
        <v>597.07999999999993</v>
      </c>
      <c r="N1040" s="128" t="s">
        <v>121</v>
      </c>
      <c r="O1040" s="96">
        <v>682</v>
      </c>
      <c r="P1040" s="83" t="s">
        <v>26</v>
      </c>
      <c r="Q1040" s="97" t="s">
        <v>808</v>
      </c>
      <c r="R1040" s="98"/>
      <c r="S1040" s="36">
        <f t="shared" si="56"/>
        <v>1194.1599999999999</v>
      </c>
      <c r="T1040" s="37"/>
      <c r="U1040" s="38">
        <f t="shared" si="57"/>
        <v>1011.9999999999999</v>
      </c>
      <c r="V1040" s="39"/>
    </row>
    <row r="1041" spans="1:22" x14ac:dyDescent="0.2">
      <c r="A1041" s="84" t="s">
        <v>113</v>
      </c>
      <c r="B1041" s="85">
        <v>3400</v>
      </c>
      <c r="C1041" s="86" t="s">
        <v>483</v>
      </c>
      <c r="D1041" s="87" t="s">
        <v>1493</v>
      </c>
      <c r="E1041" s="100">
        <v>1</v>
      </c>
      <c r="F1041" s="89" t="s">
        <v>24</v>
      </c>
      <c r="G1041" s="90">
        <v>43004</v>
      </c>
      <c r="H1041" s="101"/>
      <c r="I1041" s="116"/>
      <c r="J1041" s="93">
        <v>7</v>
      </c>
      <c r="K1041" s="93"/>
      <c r="L1041" s="241">
        <v>4420</v>
      </c>
      <c r="M1041" s="95">
        <f t="shared" si="58"/>
        <v>5215.5999999999995</v>
      </c>
      <c r="N1041" s="128" t="s">
        <v>121</v>
      </c>
      <c r="O1041" s="96">
        <v>695</v>
      </c>
      <c r="P1041" s="83" t="s">
        <v>26</v>
      </c>
      <c r="Q1041" s="97" t="s">
        <v>1209</v>
      </c>
      <c r="R1041" s="98"/>
      <c r="S1041" s="36">
        <f t="shared" si="56"/>
        <v>5215.5999999999995</v>
      </c>
      <c r="T1041" s="37"/>
      <c r="U1041" s="38">
        <f t="shared" si="57"/>
        <v>4420</v>
      </c>
      <c r="V1041" s="39"/>
    </row>
    <row r="1042" spans="1:22" x14ac:dyDescent="0.2">
      <c r="A1042" s="222" t="s">
        <v>21</v>
      </c>
      <c r="B1042" s="223">
        <v>3401</v>
      </c>
      <c r="C1042" s="131" t="s">
        <v>306</v>
      </c>
      <c r="D1042" s="225" t="s">
        <v>1879</v>
      </c>
      <c r="E1042" s="296"/>
      <c r="F1042" s="147" t="s">
        <v>24</v>
      </c>
      <c r="G1042" s="78">
        <v>43005</v>
      </c>
      <c r="H1042" s="229" t="s">
        <v>1880</v>
      </c>
      <c r="I1042" s="79" t="s">
        <v>1077</v>
      </c>
      <c r="J1042" s="80"/>
      <c r="K1042" s="80">
        <v>0.29499999999999998</v>
      </c>
      <c r="L1042" s="232">
        <v>45</v>
      </c>
      <c r="M1042" s="233">
        <f t="shared" si="58"/>
        <v>53.099999999999994</v>
      </c>
      <c r="N1042" s="70"/>
      <c r="O1042" s="102"/>
      <c r="P1042" s="118"/>
      <c r="Q1042" s="97"/>
      <c r="R1042" s="98"/>
      <c r="S1042" s="36">
        <f t="shared" si="56"/>
        <v>0</v>
      </c>
      <c r="T1042" s="37"/>
      <c r="U1042" s="38">
        <f t="shared" si="57"/>
        <v>0</v>
      </c>
      <c r="V1042" s="39"/>
    </row>
    <row r="1043" spans="1:22" x14ac:dyDescent="0.2">
      <c r="A1043" s="222" t="s">
        <v>21</v>
      </c>
      <c r="B1043" s="223">
        <v>3402</v>
      </c>
      <c r="C1043" s="131" t="s">
        <v>306</v>
      </c>
      <c r="D1043" s="225" t="s">
        <v>1881</v>
      </c>
      <c r="E1043" s="296"/>
      <c r="F1043" s="147" t="s">
        <v>24</v>
      </c>
      <c r="G1043" s="78">
        <v>43005</v>
      </c>
      <c r="H1043" s="229" t="s">
        <v>1882</v>
      </c>
      <c r="I1043" s="79" t="s">
        <v>1883</v>
      </c>
      <c r="J1043" s="80"/>
      <c r="K1043" s="80">
        <v>2.4E-2</v>
      </c>
      <c r="L1043" s="232">
        <v>5</v>
      </c>
      <c r="M1043" s="233">
        <f t="shared" si="58"/>
        <v>5.8999999999999995</v>
      </c>
      <c r="N1043" s="70"/>
      <c r="O1043" s="102"/>
      <c r="P1043" s="118"/>
      <c r="Q1043" s="97"/>
      <c r="R1043" s="98"/>
      <c r="S1043" s="36">
        <f t="shared" si="56"/>
        <v>0</v>
      </c>
      <c r="T1043" s="37"/>
      <c r="U1043" s="38">
        <f t="shared" si="57"/>
        <v>0</v>
      </c>
      <c r="V1043" s="39"/>
    </row>
    <row r="1044" spans="1:22" x14ac:dyDescent="0.2">
      <c r="A1044" s="84" t="s">
        <v>113</v>
      </c>
      <c r="B1044" s="85">
        <v>3403</v>
      </c>
      <c r="C1044" s="139" t="s">
        <v>139</v>
      </c>
      <c r="D1044" s="87" t="s">
        <v>1884</v>
      </c>
      <c r="E1044" s="100">
        <v>1</v>
      </c>
      <c r="F1044" s="89" t="s">
        <v>24</v>
      </c>
      <c r="G1044" s="90">
        <v>43005</v>
      </c>
      <c r="H1044" s="91"/>
      <c r="I1044" s="92"/>
      <c r="J1044" s="93">
        <v>1</v>
      </c>
      <c r="K1044" s="93"/>
      <c r="L1044" s="241">
        <v>630</v>
      </c>
      <c r="M1044" s="95">
        <f>L1044*1.18</f>
        <v>743.4</v>
      </c>
      <c r="N1044" s="128" t="s">
        <v>121</v>
      </c>
      <c r="O1044" s="102"/>
      <c r="P1044" s="83" t="s">
        <v>26</v>
      </c>
      <c r="Q1044" s="97" t="s">
        <v>1752</v>
      </c>
      <c r="R1044" s="98" t="s">
        <v>200</v>
      </c>
      <c r="S1044" s="36">
        <f t="shared" si="56"/>
        <v>743.4</v>
      </c>
      <c r="T1044" s="37"/>
      <c r="U1044" s="38">
        <f t="shared" si="57"/>
        <v>630</v>
      </c>
      <c r="V1044" s="39"/>
    </row>
    <row r="1045" spans="1:22" x14ac:dyDescent="0.2">
      <c r="A1045" s="84" t="s">
        <v>113</v>
      </c>
      <c r="B1045" s="85">
        <v>3404</v>
      </c>
      <c r="C1045" s="161" t="s">
        <v>1203</v>
      </c>
      <c r="D1045" s="87" t="s">
        <v>1885</v>
      </c>
      <c r="E1045" s="100">
        <v>1</v>
      </c>
      <c r="F1045" s="89" t="s">
        <v>24</v>
      </c>
      <c r="G1045" s="90">
        <v>43005</v>
      </c>
      <c r="H1045" s="101" t="s">
        <v>1886</v>
      </c>
      <c r="I1045" s="116" t="s">
        <v>510</v>
      </c>
      <c r="J1045" s="93"/>
      <c r="K1045" s="93"/>
      <c r="L1045" s="241">
        <v>11250</v>
      </c>
      <c r="M1045" s="95">
        <f t="shared" ref="M1045:M1064" si="60">L1045*1.18</f>
        <v>13275</v>
      </c>
      <c r="N1045" s="70"/>
      <c r="O1045" s="102"/>
      <c r="P1045" s="118"/>
      <c r="Q1045" s="97"/>
      <c r="R1045" s="98"/>
      <c r="S1045" s="36">
        <f t="shared" si="56"/>
        <v>13275</v>
      </c>
      <c r="T1045" s="37"/>
      <c r="U1045" s="38">
        <f t="shared" si="57"/>
        <v>11250</v>
      </c>
      <c r="V1045" s="39"/>
    </row>
    <row r="1046" spans="1:22" x14ac:dyDescent="0.2">
      <c r="A1046" s="84" t="s">
        <v>113</v>
      </c>
      <c r="B1046" s="85">
        <v>3405</v>
      </c>
      <c r="C1046" s="161" t="s">
        <v>1203</v>
      </c>
      <c r="D1046" s="87" t="s">
        <v>732</v>
      </c>
      <c r="E1046" s="100">
        <v>6</v>
      </c>
      <c r="F1046" s="89" t="s">
        <v>24</v>
      </c>
      <c r="G1046" s="90">
        <v>43005</v>
      </c>
      <c r="H1046" s="101" t="s">
        <v>1887</v>
      </c>
      <c r="I1046" s="116" t="s">
        <v>1888</v>
      </c>
      <c r="J1046" s="93"/>
      <c r="K1046" s="93"/>
      <c r="L1046" s="241">
        <v>9100</v>
      </c>
      <c r="M1046" s="95">
        <f t="shared" si="60"/>
        <v>10738</v>
      </c>
      <c r="N1046" s="128"/>
      <c r="O1046" s="102"/>
      <c r="P1046" s="118"/>
      <c r="Q1046" s="97"/>
      <c r="R1046" s="98"/>
      <c r="S1046" s="36">
        <f t="shared" si="56"/>
        <v>64428</v>
      </c>
      <c r="T1046" s="37"/>
      <c r="U1046" s="38">
        <f t="shared" si="57"/>
        <v>54600</v>
      </c>
      <c r="V1046" s="39"/>
    </row>
    <row r="1047" spans="1:22" ht="25.5" x14ac:dyDescent="0.2">
      <c r="A1047" s="222" t="s">
        <v>21</v>
      </c>
      <c r="B1047" s="223">
        <v>3406</v>
      </c>
      <c r="C1047" s="131" t="s">
        <v>306</v>
      </c>
      <c r="D1047" s="297" t="s">
        <v>1889</v>
      </c>
      <c r="E1047" s="76">
        <v>2</v>
      </c>
      <c r="F1047" s="164" t="s">
        <v>24</v>
      </c>
      <c r="G1047" s="78">
        <v>43006</v>
      </c>
      <c r="H1047" s="229" t="s">
        <v>1890</v>
      </c>
      <c r="I1047" s="79"/>
      <c r="J1047" s="81">
        <v>162</v>
      </c>
      <c r="K1047" s="81">
        <v>931</v>
      </c>
      <c r="L1047" s="298">
        <v>151526</v>
      </c>
      <c r="M1047" s="299">
        <f>L1047*1.18</f>
        <v>178800.68</v>
      </c>
      <c r="N1047" s="70"/>
      <c r="O1047" s="96" t="s">
        <v>1891</v>
      </c>
      <c r="P1047" s="83" t="s">
        <v>26</v>
      </c>
      <c r="Q1047" s="97" t="s">
        <v>1209</v>
      </c>
      <c r="R1047" s="98"/>
      <c r="S1047" s="36">
        <f t="shared" si="56"/>
        <v>357601.36</v>
      </c>
      <c r="T1047" s="37"/>
      <c r="U1047" s="38">
        <f t="shared" si="57"/>
        <v>303052</v>
      </c>
      <c r="V1047" s="39"/>
    </row>
    <row r="1048" spans="1:22" x14ac:dyDescent="0.2">
      <c r="A1048" s="84" t="s">
        <v>113</v>
      </c>
      <c r="B1048" s="85">
        <v>3407</v>
      </c>
      <c r="C1048" s="113" t="s">
        <v>1892</v>
      </c>
      <c r="D1048" s="300" t="s">
        <v>632</v>
      </c>
      <c r="E1048" s="100">
        <v>216</v>
      </c>
      <c r="F1048" s="89" t="s">
        <v>24</v>
      </c>
      <c r="G1048" s="90">
        <v>43006</v>
      </c>
      <c r="H1048" s="101"/>
      <c r="I1048" s="116" t="s">
        <v>146</v>
      </c>
      <c r="J1048" s="93"/>
      <c r="K1048" s="93"/>
      <c r="L1048" s="241">
        <v>33</v>
      </c>
      <c r="M1048" s="95">
        <f>L1048*1.18</f>
        <v>38.94</v>
      </c>
      <c r="N1048" s="128" t="s">
        <v>121</v>
      </c>
      <c r="O1048" s="163">
        <v>675</v>
      </c>
      <c r="P1048" s="83" t="s">
        <v>26</v>
      </c>
      <c r="Q1048" s="97"/>
      <c r="R1048" s="98"/>
      <c r="S1048" s="36">
        <f t="shared" si="56"/>
        <v>8411.0399999999991</v>
      </c>
      <c r="T1048" s="37"/>
      <c r="U1048" s="38">
        <f t="shared" si="57"/>
        <v>7128</v>
      </c>
      <c r="V1048" s="39"/>
    </row>
    <row r="1049" spans="1:22" x14ac:dyDescent="0.2">
      <c r="A1049" s="84" t="s">
        <v>113</v>
      </c>
      <c r="B1049" s="85">
        <v>3408</v>
      </c>
      <c r="C1049" s="139" t="s">
        <v>206</v>
      </c>
      <c r="D1049" s="113" t="s">
        <v>1893</v>
      </c>
      <c r="E1049" s="117">
        <v>2</v>
      </c>
      <c r="F1049" s="112" t="s">
        <v>24</v>
      </c>
      <c r="G1049" s="90">
        <v>43006</v>
      </c>
      <c r="H1049" s="101"/>
      <c r="I1049" s="92" t="s">
        <v>1894</v>
      </c>
      <c r="J1049" s="102"/>
      <c r="K1049" s="102">
        <v>2.2999999999999998</v>
      </c>
      <c r="L1049" s="125">
        <v>270</v>
      </c>
      <c r="M1049" s="95">
        <f t="shared" ref="M1049" si="61">L1049*1.18</f>
        <v>318.59999999999997</v>
      </c>
      <c r="N1049" s="70"/>
      <c r="O1049" s="96">
        <v>694</v>
      </c>
      <c r="P1049" s="83" t="s">
        <v>26</v>
      </c>
      <c r="Q1049" s="97" t="s">
        <v>1752</v>
      </c>
      <c r="R1049" s="162" t="s">
        <v>910</v>
      </c>
      <c r="S1049" s="36">
        <f t="shared" si="56"/>
        <v>637.19999999999993</v>
      </c>
      <c r="T1049" s="37"/>
      <c r="U1049" s="38">
        <f t="shared" si="57"/>
        <v>540</v>
      </c>
      <c r="V1049" s="39"/>
    </row>
    <row r="1050" spans="1:22" x14ac:dyDescent="0.2">
      <c r="A1050" s="84" t="s">
        <v>113</v>
      </c>
      <c r="B1050" s="85">
        <v>3409</v>
      </c>
      <c r="C1050" s="139" t="s">
        <v>301</v>
      </c>
      <c r="D1050" s="87" t="s">
        <v>1895</v>
      </c>
      <c r="E1050" s="100">
        <v>1</v>
      </c>
      <c r="F1050" s="89" t="s">
        <v>378</v>
      </c>
      <c r="G1050" s="90">
        <v>43007</v>
      </c>
      <c r="H1050" s="101"/>
      <c r="I1050" s="116"/>
      <c r="J1050" s="93"/>
      <c r="K1050" s="93"/>
      <c r="L1050" s="241">
        <v>2600</v>
      </c>
      <c r="M1050" s="95">
        <f t="shared" si="60"/>
        <v>3068</v>
      </c>
      <c r="N1050" s="128" t="s">
        <v>121</v>
      </c>
      <c r="O1050" s="96">
        <v>693</v>
      </c>
      <c r="P1050" s="83" t="s">
        <v>26</v>
      </c>
      <c r="Q1050" s="97" t="s">
        <v>1752</v>
      </c>
      <c r="R1050" s="98"/>
      <c r="S1050" s="36">
        <f t="shared" si="56"/>
        <v>3068</v>
      </c>
      <c r="T1050" s="37"/>
      <c r="U1050" s="38">
        <f t="shared" si="57"/>
        <v>2600</v>
      </c>
      <c r="V1050" s="39"/>
    </row>
    <row r="1051" spans="1:22" x14ac:dyDescent="0.2">
      <c r="A1051" s="84" t="s">
        <v>113</v>
      </c>
      <c r="B1051" s="85">
        <v>3410</v>
      </c>
      <c r="C1051" s="139" t="s">
        <v>301</v>
      </c>
      <c r="D1051" s="87" t="s">
        <v>1896</v>
      </c>
      <c r="E1051" s="100">
        <v>1</v>
      </c>
      <c r="F1051" s="89" t="s">
        <v>24</v>
      </c>
      <c r="G1051" s="90">
        <v>43007</v>
      </c>
      <c r="H1051" s="101" t="s">
        <v>1897</v>
      </c>
      <c r="I1051" s="116"/>
      <c r="J1051" s="93">
        <v>5</v>
      </c>
      <c r="K1051" s="93"/>
      <c r="L1051" s="241">
        <v>3160</v>
      </c>
      <c r="M1051" s="95">
        <f t="shared" si="60"/>
        <v>3728.7999999999997</v>
      </c>
      <c r="N1051" s="128" t="s">
        <v>121</v>
      </c>
      <c r="O1051" s="96">
        <v>693</v>
      </c>
      <c r="P1051" s="83" t="s">
        <v>26</v>
      </c>
      <c r="Q1051" s="97" t="s">
        <v>1752</v>
      </c>
      <c r="R1051" s="98"/>
      <c r="S1051" s="36">
        <f t="shared" si="56"/>
        <v>3728.7999999999997</v>
      </c>
      <c r="T1051" s="37"/>
      <c r="U1051" s="38">
        <f t="shared" si="57"/>
        <v>3160</v>
      </c>
      <c r="V1051" s="39"/>
    </row>
    <row r="1052" spans="1:22" x14ac:dyDescent="0.2">
      <c r="A1052" s="84" t="s">
        <v>113</v>
      </c>
      <c r="B1052" s="85">
        <v>3411</v>
      </c>
      <c r="C1052" s="139" t="s">
        <v>301</v>
      </c>
      <c r="D1052" s="87" t="s">
        <v>156</v>
      </c>
      <c r="E1052" s="100">
        <v>2</v>
      </c>
      <c r="F1052" s="89" t="s">
        <v>24</v>
      </c>
      <c r="G1052" s="90">
        <v>43007</v>
      </c>
      <c r="H1052" s="101" t="s">
        <v>1898</v>
      </c>
      <c r="I1052" s="92" t="s">
        <v>1792</v>
      </c>
      <c r="J1052" s="93">
        <v>5</v>
      </c>
      <c r="K1052" s="93">
        <v>1.2</v>
      </c>
      <c r="L1052" s="241">
        <v>3940</v>
      </c>
      <c r="M1052" s="95">
        <f t="shared" si="60"/>
        <v>4649.2</v>
      </c>
      <c r="N1052" s="70"/>
      <c r="O1052" s="96">
        <v>693</v>
      </c>
      <c r="P1052" s="83" t="s">
        <v>26</v>
      </c>
      <c r="Q1052" s="97" t="s">
        <v>1752</v>
      </c>
      <c r="R1052" s="92" t="s">
        <v>1899</v>
      </c>
      <c r="S1052" s="36">
        <f t="shared" si="56"/>
        <v>9298.4</v>
      </c>
      <c r="T1052" s="37"/>
      <c r="U1052" s="38">
        <f t="shared" si="57"/>
        <v>7880</v>
      </c>
      <c r="V1052" s="39"/>
    </row>
    <row r="1053" spans="1:22" x14ac:dyDescent="0.2">
      <c r="A1053" s="84" t="s">
        <v>113</v>
      </c>
      <c r="B1053" s="85">
        <v>3412</v>
      </c>
      <c r="C1053" s="139" t="s">
        <v>1591</v>
      </c>
      <c r="D1053" s="87" t="s">
        <v>1900</v>
      </c>
      <c r="E1053" s="100">
        <v>1</v>
      </c>
      <c r="F1053" s="89" t="s">
        <v>24</v>
      </c>
      <c r="G1053" s="90">
        <v>43007</v>
      </c>
      <c r="H1053" s="101"/>
      <c r="I1053" s="92" t="s">
        <v>1792</v>
      </c>
      <c r="J1053" s="93">
        <v>3</v>
      </c>
      <c r="K1053" s="93">
        <v>0.67</v>
      </c>
      <c r="L1053" s="241">
        <v>1930</v>
      </c>
      <c r="M1053" s="95">
        <f t="shared" si="60"/>
        <v>2277.4</v>
      </c>
      <c r="N1053" s="70"/>
      <c r="O1053" s="129" t="s">
        <v>1839</v>
      </c>
      <c r="P1053" s="129" t="s">
        <v>1839</v>
      </c>
      <c r="Q1053" s="97" t="s">
        <v>1742</v>
      </c>
      <c r="R1053" s="98"/>
      <c r="S1053" s="36">
        <f t="shared" si="56"/>
        <v>2277.4</v>
      </c>
      <c r="T1053" s="37"/>
      <c r="U1053" s="38">
        <f t="shared" si="57"/>
        <v>1930.0000000000002</v>
      </c>
      <c r="V1053" s="39"/>
    </row>
    <row r="1054" spans="1:22" x14ac:dyDescent="0.2">
      <c r="A1054" s="84" t="s">
        <v>113</v>
      </c>
      <c r="B1054" s="85">
        <v>3413</v>
      </c>
      <c r="C1054" s="139" t="s">
        <v>1591</v>
      </c>
      <c r="D1054" s="87" t="s">
        <v>1901</v>
      </c>
      <c r="E1054" s="100">
        <v>1</v>
      </c>
      <c r="F1054" s="89" t="s">
        <v>24</v>
      </c>
      <c r="G1054" s="90">
        <v>43007</v>
      </c>
      <c r="H1054" s="101"/>
      <c r="I1054" s="116"/>
      <c r="J1054" s="93">
        <v>1.5</v>
      </c>
      <c r="K1054" s="93"/>
      <c r="L1054" s="241">
        <v>950</v>
      </c>
      <c r="M1054" s="95">
        <f t="shared" si="60"/>
        <v>1121</v>
      </c>
      <c r="N1054" s="128" t="s">
        <v>121</v>
      </c>
      <c r="O1054" s="129" t="s">
        <v>1839</v>
      </c>
      <c r="P1054" s="129" t="s">
        <v>1839</v>
      </c>
      <c r="Q1054" s="97" t="s">
        <v>1742</v>
      </c>
      <c r="R1054" s="98"/>
      <c r="S1054" s="36">
        <f t="shared" si="56"/>
        <v>1121</v>
      </c>
      <c r="T1054" s="37"/>
      <c r="U1054" s="38">
        <f t="shared" si="57"/>
        <v>950</v>
      </c>
      <c r="V1054" s="39"/>
    </row>
    <row r="1055" spans="1:22" x14ac:dyDescent="0.2">
      <c r="A1055" s="84" t="s">
        <v>113</v>
      </c>
      <c r="B1055" s="85">
        <v>3414</v>
      </c>
      <c r="C1055" s="139" t="s">
        <v>1591</v>
      </c>
      <c r="D1055" s="87" t="s">
        <v>1902</v>
      </c>
      <c r="E1055" s="100">
        <v>1</v>
      </c>
      <c r="F1055" s="89" t="s">
        <v>24</v>
      </c>
      <c r="G1055" s="90">
        <v>43007</v>
      </c>
      <c r="H1055" s="101"/>
      <c r="I1055" s="116" t="s">
        <v>146</v>
      </c>
      <c r="J1055" s="93">
        <v>6</v>
      </c>
      <c r="K1055" s="93"/>
      <c r="L1055" s="241">
        <v>3800</v>
      </c>
      <c r="M1055" s="95">
        <f t="shared" si="60"/>
        <v>4484</v>
      </c>
      <c r="N1055" s="128" t="s">
        <v>121</v>
      </c>
      <c r="O1055" s="129" t="s">
        <v>1839</v>
      </c>
      <c r="P1055" s="129" t="s">
        <v>1839</v>
      </c>
      <c r="Q1055" s="97" t="s">
        <v>1742</v>
      </c>
      <c r="R1055" s="98"/>
      <c r="S1055" s="36">
        <f t="shared" si="56"/>
        <v>4484</v>
      </c>
      <c r="T1055" s="37"/>
      <c r="U1055" s="38">
        <f t="shared" si="57"/>
        <v>3800</v>
      </c>
      <c r="V1055" s="39"/>
    </row>
    <row r="1056" spans="1:22" x14ac:dyDescent="0.2">
      <c r="A1056" s="84" t="s">
        <v>21</v>
      </c>
      <c r="B1056" s="85">
        <v>3415</v>
      </c>
      <c r="C1056" s="139" t="s">
        <v>321</v>
      </c>
      <c r="D1056" s="87" t="s">
        <v>1903</v>
      </c>
      <c r="E1056" s="100">
        <v>18</v>
      </c>
      <c r="F1056" s="89" t="s">
        <v>24</v>
      </c>
      <c r="G1056" s="90">
        <v>43007</v>
      </c>
      <c r="H1056" s="101" t="s">
        <v>1904</v>
      </c>
      <c r="I1056" s="116" t="s">
        <v>146</v>
      </c>
      <c r="J1056" s="93"/>
      <c r="K1056" s="93"/>
      <c r="L1056" s="241">
        <v>40</v>
      </c>
      <c r="M1056" s="95">
        <f t="shared" si="60"/>
        <v>47.199999999999996</v>
      </c>
      <c r="N1056" s="128" t="s">
        <v>121</v>
      </c>
      <c r="O1056" s="102"/>
      <c r="P1056" s="118"/>
      <c r="Q1056" s="97"/>
      <c r="R1056" s="98"/>
      <c r="S1056" s="36">
        <f t="shared" si="56"/>
        <v>849.59999999999991</v>
      </c>
      <c r="T1056" s="37"/>
      <c r="U1056" s="38">
        <f t="shared" si="57"/>
        <v>720</v>
      </c>
      <c r="V1056" s="39"/>
    </row>
    <row r="1057" spans="1:22" x14ac:dyDescent="0.2">
      <c r="A1057" s="84" t="s">
        <v>21</v>
      </c>
      <c r="B1057" s="85">
        <v>3416</v>
      </c>
      <c r="C1057" s="139" t="s">
        <v>321</v>
      </c>
      <c r="D1057" s="87" t="s">
        <v>1905</v>
      </c>
      <c r="E1057" s="100">
        <v>18</v>
      </c>
      <c r="F1057" s="89" t="s">
        <v>24</v>
      </c>
      <c r="G1057" s="90">
        <v>43007</v>
      </c>
      <c r="H1057" s="101" t="s">
        <v>1906</v>
      </c>
      <c r="I1057" s="116" t="s">
        <v>146</v>
      </c>
      <c r="J1057" s="93"/>
      <c r="K1057" s="93"/>
      <c r="L1057" s="241">
        <v>40</v>
      </c>
      <c r="M1057" s="95">
        <f t="shared" si="60"/>
        <v>47.199999999999996</v>
      </c>
      <c r="N1057" s="128" t="s">
        <v>121</v>
      </c>
      <c r="O1057" s="102"/>
      <c r="P1057" s="118"/>
      <c r="Q1057" s="97"/>
      <c r="R1057" s="98"/>
      <c r="S1057" s="36">
        <f t="shared" ref="S1057:S1120" si="62">M1057*E1057</f>
        <v>849.59999999999991</v>
      </c>
      <c r="T1057" s="37"/>
      <c r="U1057" s="38">
        <f t="shared" si="57"/>
        <v>720</v>
      </c>
      <c r="V1057" s="39"/>
    </row>
    <row r="1058" spans="1:22" x14ac:dyDescent="0.2">
      <c r="A1058" s="84" t="s">
        <v>21</v>
      </c>
      <c r="B1058" s="85">
        <v>3417</v>
      </c>
      <c r="C1058" s="139" t="s">
        <v>376</v>
      </c>
      <c r="D1058" s="283" t="s">
        <v>377</v>
      </c>
      <c r="E1058" s="100">
        <v>1</v>
      </c>
      <c r="F1058" s="89" t="s">
        <v>24</v>
      </c>
      <c r="G1058" s="90">
        <v>43010</v>
      </c>
      <c r="H1058" s="101"/>
      <c r="I1058" s="116"/>
      <c r="J1058" s="93"/>
      <c r="K1058" s="93"/>
      <c r="L1058" s="241">
        <v>1888</v>
      </c>
      <c r="M1058" s="95">
        <f t="shared" si="60"/>
        <v>2227.8399999999997</v>
      </c>
      <c r="N1058" s="128" t="s">
        <v>121</v>
      </c>
      <c r="O1058" s="163">
        <v>712</v>
      </c>
      <c r="P1058" s="118"/>
      <c r="Q1058" s="97"/>
      <c r="R1058" s="98"/>
      <c r="S1058" s="36">
        <f t="shared" si="62"/>
        <v>2227.8399999999997</v>
      </c>
      <c r="T1058" s="37"/>
      <c r="U1058" s="38">
        <f t="shared" si="57"/>
        <v>1887.9999999999998</v>
      </c>
      <c r="V1058" s="39"/>
    </row>
    <row r="1059" spans="1:22" x14ac:dyDescent="0.2">
      <c r="A1059" s="84" t="s">
        <v>21</v>
      </c>
      <c r="B1059" s="85">
        <v>3418</v>
      </c>
      <c r="C1059" s="139" t="s">
        <v>1150</v>
      </c>
      <c r="D1059" s="87" t="s">
        <v>1907</v>
      </c>
      <c r="E1059" s="100">
        <v>1</v>
      </c>
      <c r="F1059" s="89" t="s">
        <v>24</v>
      </c>
      <c r="G1059" s="90">
        <v>43010</v>
      </c>
      <c r="H1059" s="101" t="s">
        <v>1908</v>
      </c>
      <c r="I1059" s="116"/>
      <c r="J1059" s="93"/>
      <c r="K1059" s="93"/>
      <c r="L1059" s="241">
        <v>67500</v>
      </c>
      <c r="M1059" s="95">
        <f t="shared" si="60"/>
        <v>79650</v>
      </c>
      <c r="N1059" s="104"/>
      <c r="O1059" s="96">
        <v>697</v>
      </c>
      <c r="P1059" s="83" t="s">
        <v>26</v>
      </c>
      <c r="Q1059" s="97" t="s">
        <v>1209</v>
      </c>
      <c r="R1059" s="98"/>
      <c r="S1059" s="36">
        <f t="shared" si="62"/>
        <v>79650</v>
      </c>
      <c r="T1059" s="37"/>
      <c r="U1059" s="38">
        <f t="shared" si="57"/>
        <v>67500</v>
      </c>
      <c r="V1059" s="39"/>
    </row>
    <row r="1060" spans="1:22" x14ac:dyDescent="0.2">
      <c r="A1060" s="84" t="s">
        <v>21</v>
      </c>
      <c r="B1060" s="85">
        <v>3419</v>
      </c>
      <c r="C1060" s="86" t="s">
        <v>1150</v>
      </c>
      <c r="D1060" s="87" t="s">
        <v>1909</v>
      </c>
      <c r="E1060" s="117">
        <v>1</v>
      </c>
      <c r="F1060" s="89" t="s">
        <v>24</v>
      </c>
      <c r="G1060" s="90">
        <v>43010</v>
      </c>
      <c r="H1060" s="101" t="s">
        <v>1910</v>
      </c>
      <c r="I1060" s="116"/>
      <c r="J1060" s="93"/>
      <c r="K1060" s="93"/>
      <c r="L1060" s="241">
        <v>127500</v>
      </c>
      <c r="M1060" s="194">
        <f t="shared" si="60"/>
        <v>150450</v>
      </c>
      <c r="N1060" s="104"/>
      <c r="O1060" s="96">
        <v>697</v>
      </c>
      <c r="P1060" s="83" t="s">
        <v>26</v>
      </c>
      <c r="Q1060" s="97" t="s">
        <v>1209</v>
      </c>
      <c r="R1060" s="98"/>
      <c r="S1060" s="36">
        <f t="shared" si="62"/>
        <v>150450</v>
      </c>
      <c r="T1060" s="37"/>
      <c r="U1060" s="38">
        <f t="shared" si="57"/>
        <v>127500</v>
      </c>
      <c r="V1060" s="39"/>
    </row>
    <row r="1061" spans="1:22" x14ac:dyDescent="0.2">
      <c r="A1061" s="84" t="s">
        <v>21</v>
      </c>
      <c r="B1061" s="85">
        <v>3420</v>
      </c>
      <c r="C1061" s="139" t="s">
        <v>1150</v>
      </c>
      <c r="D1061" s="87" t="s">
        <v>1911</v>
      </c>
      <c r="E1061" s="100">
        <v>100</v>
      </c>
      <c r="F1061" s="89" t="s">
        <v>24</v>
      </c>
      <c r="G1061" s="90">
        <v>43010</v>
      </c>
      <c r="H1061" s="101" t="s">
        <v>1912</v>
      </c>
      <c r="I1061" s="116"/>
      <c r="J1061" s="93">
        <v>0.51700000000000002</v>
      </c>
      <c r="K1061" s="93">
        <v>0.8</v>
      </c>
      <c r="L1061" s="241">
        <v>350</v>
      </c>
      <c r="M1061" s="95">
        <f t="shared" si="60"/>
        <v>413</v>
      </c>
      <c r="N1061" s="104"/>
      <c r="O1061" s="96">
        <v>697</v>
      </c>
      <c r="P1061" s="83" t="s">
        <v>26</v>
      </c>
      <c r="Q1061" s="97" t="s">
        <v>1913</v>
      </c>
      <c r="R1061" s="98"/>
      <c r="S1061" s="36">
        <f t="shared" si="62"/>
        <v>41300</v>
      </c>
      <c r="T1061" s="37"/>
      <c r="U1061" s="38">
        <f t="shared" ref="U1061:U1124" si="63">S1061/1.18</f>
        <v>35000</v>
      </c>
      <c r="V1061" s="39"/>
    </row>
    <row r="1062" spans="1:22" x14ac:dyDescent="0.2">
      <c r="A1062" s="84" t="s">
        <v>21</v>
      </c>
      <c r="B1062" s="85">
        <v>3421</v>
      </c>
      <c r="C1062" s="139" t="s">
        <v>22</v>
      </c>
      <c r="D1062" s="87" t="s">
        <v>1914</v>
      </c>
      <c r="E1062" s="100">
        <v>1</v>
      </c>
      <c r="F1062" s="89" t="s">
        <v>145</v>
      </c>
      <c r="G1062" s="90">
        <v>43003</v>
      </c>
      <c r="H1062" s="101" t="s">
        <v>1915</v>
      </c>
      <c r="I1062" s="116"/>
      <c r="J1062" s="93"/>
      <c r="K1062" s="93"/>
      <c r="L1062" s="241">
        <v>68600</v>
      </c>
      <c r="M1062" s="95">
        <f t="shared" si="60"/>
        <v>80948</v>
      </c>
      <c r="N1062" s="104"/>
      <c r="O1062" s="96">
        <v>698</v>
      </c>
      <c r="P1062" s="83" t="s">
        <v>26</v>
      </c>
      <c r="Q1062" s="97" t="s">
        <v>918</v>
      </c>
      <c r="R1062" s="98" t="s">
        <v>1916</v>
      </c>
      <c r="S1062" s="36">
        <f t="shared" si="62"/>
        <v>80948</v>
      </c>
      <c r="T1062" s="37"/>
      <c r="U1062" s="38">
        <f t="shared" si="63"/>
        <v>68600</v>
      </c>
      <c r="V1062" s="39"/>
    </row>
    <row r="1063" spans="1:22" x14ac:dyDescent="0.2">
      <c r="A1063" s="84" t="s">
        <v>21</v>
      </c>
      <c r="B1063" s="85">
        <v>3422</v>
      </c>
      <c r="C1063" s="139" t="s">
        <v>147</v>
      </c>
      <c r="D1063" s="87" t="s">
        <v>1496</v>
      </c>
      <c r="E1063" s="100">
        <v>1</v>
      </c>
      <c r="F1063" s="89" t="s">
        <v>24</v>
      </c>
      <c r="G1063" s="90">
        <v>43011</v>
      </c>
      <c r="H1063" s="101" t="s">
        <v>120</v>
      </c>
      <c r="I1063" s="92" t="s">
        <v>370</v>
      </c>
      <c r="J1063" s="93"/>
      <c r="K1063" s="93">
        <v>0.2</v>
      </c>
      <c r="L1063" s="241">
        <v>7070</v>
      </c>
      <c r="M1063" s="95">
        <f t="shared" si="60"/>
        <v>8342.6</v>
      </c>
      <c r="N1063" s="104"/>
      <c r="O1063" s="96">
        <v>884</v>
      </c>
      <c r="P1063" s="83" t="s">
        <v>26</v>
      </c>
      <c r="Q1063" s="97" t="s">
        <v>1209</v>
      </c>
      <c r="R1063" s="87" t="s">
        <v>1917</v>
      </c>
      <c r="S1063" s="36">
        <f t="shared" si="62"/>
        <v>8342.6</v>
      </c>
      <c r="T1063" s="37"/>
      <c r="U1063" s="38">
        <f t="shared" si="63"/>
        <v>7070.0000000000009</v>
      </c>
      <c r="V1063" s="39"/>
    </row>
    <row r="1064" spans="1:22" x14ac:dyDescent="0.2">
      <c r="A1064" s="84" t="s">
        <v>21</v>
      </c>
      <c r="B1064" s="85">
        <v>3423</v>
      </c>
      <c r="C1064" s="139" t="s">
        <v>1918</v>
      </c>
      <c r="D1064" s="111" t="s">
        <v>1919</v>
      </c>
      <c r="E1064" s="117">
        <v>1</v>
      </c>
      <c r="F1064" s="89" t="s">
        <v>378</v>
      </c>
      <c r="G1064" s="90">
        <v>43011</v>
      </c>
      <c r="H1064" s="101" t="s">
        <v>116</v>
      </c>
      <c r="I1064" s="116" t="s">
        <v>146</v>
      </c>
      <c r="J1064" s="102">
        <v>1</v>
      </c>
      <c r="K1064" s="102"/>
      <c r="L1064" s="125">
        <v>2300</v>
      </c>
      <c r="M1064" s="95">
        <f t="shared" si="60"/>
        <v>2714</v>
      </c>
      <c r="N1064" s="128" t="s">
        <v>121</v>
      </c>
      <c r="O1064" s="96">
        <v>699</v>
      </c>
      <c r="P1064" s="83" t="s">
        <v>26</v>
      </c>
      <c r="Q1064" s="97" t="s">
        <v>1742</v>
      </c>
      <c r="R1064" s="98" t="s">
        <v>551</v>
      </c>
      <c r="S1064" s="36">
        <f t="shared" si="62"/>
        <v>2714</v>
      </c>
      <c r="T1064" s="37"/>
      <c r="U1064" s="38">
        <f t="shared" si="63"/>
        <v>2300</v>
      </c>
      <c r="V1064" s="39"/>
    </row>
    <row r="1065" spans="1:22" x14ac:dyDescent="0.2">
      <c r="A1065" s="84" t="s">
        <v>21</v>
      </c>
      <c r="B1065" s="85">
        <v>3424</v>
      </c>
      <c r="C1065" s="139" t="s">
        <v>310</v>
      </c>
      <c r="D1065" s="87" t="s">
        <v>1920</v>
      </c>
      <c r="E1065" s="100">
        <v>3</v>
      </c>
      <c r="F1065" s="89" t="s">
        <v>24</v>
      </c>
      <c r="G1065" s="90">
        <v>43012</v>
      </c>
      <c r="H1065" s="101" t="s">
        <v>116</v>
      </c>
      <c r="I1065" s="92" t="s">
        <v>1921</v>
      </c>
      <c r="J1065" s="93">
        <v>0.2</v>
      </c>
      <c r="K1065" s="93">
        <v>9</v>
      </c>
      <c r="L1065" s="99">
        <v>595</v>
      </c>
      <c r="M1065" s="95">
        <f>L1065*1.18</f>
        <v>702.09999999999991</v>
      </c>
      <c r="N1065" s="104"/>
      <c r="O1065" s="96">
        <v>704</v>
      </c>
      <c r="P1065" s="83" t="s">
        <v>26</v>
      </c>
      <c r="Q1065" s="97" t="s">
        <v>1742</v>
      </c>
      <c r="R1065" s="98" t="s">
        <v>1922</v>
      </c>
      <c r="S1065" s="36">
        <f t="shared" si="62"/>
        <v>2106.2999999999997</v>
      </c>
      <c r="T1065" s="37"/>
      <c r="U1065" s="38">
        <f t="shared" si="63"/>
        <v>1784.9999999999998</v>
      </c>
      <c r="V1065" s="39"/>
    </row>
    <row r="1066" spans="1:22" x14ac:dyDescent="0.2">
      <c r="A1066" s="84" t="s">
        <v>21</v>
      </c>
      <c r="B1066" s="85">
        <v>3425</v>
      </c>
      <c r="C1066" s="139" t="s">
        <v>22</v>
      </c>
      <c r="D1066" s="87" t="s">
        <v>1923</v>
      </c>
      <c r="E1066" s="100">
        <v>1</v>
      </c>
      <c r="F1066" s="89" t="s">
        <v>24</v>
      </c>
      <c r="G1066" s="90">
        <v>43012</v>
      </c>
      <c r="H1066" s="101" t="s">
        <v>1924</v>
      </c>
      <c r="I1066" s="92"/>
      <c r="J1066" s="93"/>
      <c r="K1066" s="93"/>
      <c r="L1066" s="99">
        <v>100200</v>
      </c>
      <c r="M1066" s="95">
        <f>L1066*1.18</f>
        <v>118236</v>
      </c>
      <c r="N1066" s="104"/>
      <c r="O1066" s="96">
        <v>705</v>
      </c>
      <c r="P1066" s="83" t="s">
        <v>26</v>
      </c>
      <c r="Q1066" s="97" t="s">
        <v>1742</v>
      </c>
      <c r="R1066" s="98" t="s">
        <v>1925</v>
      </c>
      <c r="S1066" s="36">
        <f t="shared" si="62"/>
        <v>118236</v>
      </c>
      <c r="T1066" s="37"/>
      <c r="U1066" s="38">
        <f t="shared" si="63"/>
        <v>100200</v>
      </c>
      <c r="V1066" s="39"/>
    </row>
    <row r="1067" spans="1:22" x14ac:dyDescent="0.2">
      <c r="A1067" s="84" t="s">
        <v>21</v>
      </c>
      <c r="B1067" s="85">
        <v>3426</v>
      </c>
      <c r="C1067" s="139" t="s">
        <v>549</v>
      </c>
      <c r="D1067" s="87" t="s">
        <v>550</v>
      </c>
      <c r="E1067" s="100">
        <v>261</v>
      </c>
      <c r="F1067" s="89" t="s">
        <v>24</v>
      </c>
      <c r="G1067" s="90">
        <v>43012</v>
      </c>
      <c r="H1067" s="101"/>
      <c r="I1067" s="116" t="s">
        <v>1926</v>
      </c>
      <c r="J1067" s="93"/>
      <c r="K1067" s="93"/>
      <c r="L1067" s="99">
        <v>147</v>
      </c>
      <c r="M1067" s="95">
        <f>L1067*1.18</f>
        <v>173.45999999999998</v>
      </c>
      <c r="N1067" s="128" t="s">
        <v>121</v>
      </c>
      <c r="O1067" s="96">
        <v>706</v>
      </c>
      <c r="P1067" s="83" t="s">
        <v>26</v>
      </c>
      <c r="Q1067" s="97" t="s">
        <v>1927</v>
      </c>
      <c r="R1067" s="98" t="s">
        <v>551</v>
      </c>
      <c r="S1067" s="36">
        <f t="shared" si="62"/>
        <v>45273.06</v>
      </c>
      <c r="T1067" s="37"/>
      <c r="U1067" s="38">
        <f t="shared" si="63"/>
        <v>38367</v>
      </c>
      <c r="V1067" s="39"/>
    </row>
    <row r="1068" spans="1:22" x14ac:dyDescent="0.2">
      <c r="A1068" s="222" t="s">
        <v>21</v>
      </c>
      <c r="B1068" s="223">
        <v>3427</v>
      </c>
      <c r="C1068" s="131" t="s">
        <v>306</v>
      </c>
      <c r="D1068" s="225" t="s">
        <v>1879</v>
      </c>
      <c r="E1068" s="296">
        <v>210</v>
      </c>
      <c r="F1068" s="164" t="s">
        <v>24</v>
      </c>
      <c r="G1068" s="78">
        <v>43012</v>
      </c>
      <c r="H1068" s="229" t="s">
        <v>1880</v>
      </c>
      <c r="I1068" s="79" t="s">
        <v>1928</v>
      </c>
      <c r="J1068" s="81"/>
      <c r="K1068" s="81"/>
      <c r="L1068" s="301">
        <v>24.5</v>
      </c>
      <c r="M1068" s="233">
        <f>L1068*1.18</f>
        <v>28.91</v>
      </c>
      <c r="N1068" s="70"/>
      <c r="O1068" s="28"/>
      <c r="P1068" s="83" t="s">
        <v>26</v>
      </c>
      <c r="Q1068" s="97"/>
      <c r="R1068" s="98"/>
      <c r="S1068" s="36">
        <f t="shared" si="62"/>
        <v>6071.1</v>
      </c>
      <c r="T1068" s="37"/>
      <c r="U1068" s="38">
        <f t="shared" si="63"/>
        <v>5145.0000000000009</v>
      </c>
      <c r="V1068" s="39"/>
    </row>
    <row r="1069" spans="1:22" x14ac:dyDescent="0.2">
      <c r="A1069" s="222" t="s">
        <v>21</v>
      </c>
      <c r="B1069" s="223">
        <v>3428</v>
      </c>
      <c r="C1069" s="131" t="s">
        <v>306</v>
      </c>
      <c r="D1069" s="225" t="s">
        <v>1929</v>
      </c>
      <c r="E1069" s="296">
        <v>150</v>
      </c>
      <c r="F1069" s="164" t="s">
        <v>24</v>
      </c>
      <c r="G1069" s="78">
        <v>43012</v>
      </c>
      <c r="H1069" s="229" t="s">
        <v>1880</v>
      </c>
      <c r="I1069" s="79" t="s">
        <v>1930</v>
      </c>
      <c r="J1069" s="81"/>
      <c r="K1069" s="81"/>
      <c r="L1069" s="301">
        <v>51.5</v>
      </c>
      <c r="M1069" s="233">
        <f>L1069*1.18</f>
        <v>60.769999999999996</v>
      </c>
      <c r="N1069" s="70"/>
      <c r="O1069" s="28"/>
      <c r="P1069" s="83" t="s">
        <v>26</v>
      </c>
      <c r="Q1069" s="97"/>
      <c r="R1069" s="98"/>
      <c r="S1069" s="36">
        <f t="shared" si="62"/>
        <v>9115.5</v>
      </c>
      <c r="T1069" s="37"/>
      <c r="U1069" s="38">
        <f t="shared" si="63"/>
        <v>7725</v>
      </c>
      <c r="V1069" s="39"/>
    </row>
    <row r="1070" spans="1:22" x14ac:dyDescent="0.2">
      <c r="A1070" s="84" t="s">
        <v>21</v>
      </c>
      <c r="B1070" s="85">
        <v>3429</v>
      </c>
      <c r="C1070" s="139" t="s">
        <v>301</v>
      </c>
      <c r="D1070" s="87" t="s">
        <v>1931</v>
      </c>
      <c r="E1070" s="100">
        <v>1</v>
      </c>
      <c r="F1070" s="89" t="s">
        <v>24</v>
      </c>
      <c r="G1070" s="90">
        <v>43013</v>
      </c>
      <c r="H1070" s="101" t="s">
        <v>1932</v>
      </c>
      <c r="I1070" s="92"/>
      <c r="J1070" s="102">
        <v>1.6</v>
      </c>
      <c r="K1070" s="102"/>
      <c r="L1070" s="125">
        <v>1000</v>
      </c>
      <c r="M1070" s="95">
        <f t="shared" ref="M1070:M1133" si="64">L1070*1.18</f>
        <v>1180</v>
      </c>
      <c r="N1070" s="128" t="s">
        <v>121</v>
      </c>
      <c r="O1070" s="96">
        <v>707</v>
      </c>
      <c r="P1070" s="83" t="s">
        <v>26</v>
      </c>
      <c r="Q1070" s="97" t="s">
        <v>1742</v>
      </c>
      <c r="R1070" s="98"/>
      <c r="S1070" s="36">
        <f t="shared" si="62"/>
        <v>1180</v>
      </c>
      <c r="T1070" s="37"/>
      <c r="U1070" s="38">
        <f t="shared" si="63"/>
        <v>1000</v>
      </c>
      <c r="V1070" s="39"/>
    </row>
    <row r="1071" spans="1:22" x14ac:dyDescent="0.2">
      <c r="A1071" s="84" t="s">
        <v>21</v>
      </c>
      <c r="B1071" s="85">
        <v>3430</v>
      </c>
      <c r="C1071" s="139" t="s">
        <v>301</v>
      </c>
      <c r="D1071" s="113" t="s">
        <v>1933</v>
      </c>
      <c r="E1071" s="100">
        <v>1</v>
      </c>
      <c r="F1071" s="89" t="s">
        <v>24</v>
      </c>
      <c r="G1071" s="90">
        <v>43013</v>
      </c>
      <c r="H1071" s="101" t="s">
        <v>1934</v>
      </c>
      <c r="I1071" s="116"/>
      <c r="J1071" s="93">
        <v>4</v>
      </c>
      <c r="K1071" s="93"/>
      <c r="L1071" s="99">
        <v>2530</v>
      </c>
      <c r="M1071" s="95">
        <f t="shared" si="64"/>
        <v>2985.3999999999996</v>
      </c>
      <c r="N1071" s="128" t="s">
        <v>121</v>
      </c>
      <c r="O1071" s="96">
        <v>707</v>
      </c>
      <c r="P1071" s="83" t="s">
        <v>26</v>
      </c>
      <c r="Q1071" s="97" t="s">
        <v>1742</v>
      </c>
      <c r="R1071" s="98"/>
      <c r="S1071" s="36">
        <f t="shared" si="62"/>
        <v>2985.3999999999996</v>
      </c>
      <c r="T1071" s="37"/>
      <c r="U1071" s="38">
        <f t="shared" si="63"/>
        <v>2530</v>
      </c>
      <c r="V1071" s="39"/>
    </row>
    <row r="1072" spans="1:22" x14ac:dyDescent="0.2">
      <c r="A1072" s="84" t="s">
        <v>21</v>
      </c>
      <c r="B1072" s="85">
        <v>3431</v>
      </c>
      <c r="C1072" s="139" t="s">
        <v>301</v>
      </c>
      <c r="D1072" s="87" t="s">
        <v>1514</v>
      </c>
      <c r="E1072" s="100">
        <v>4</v>
      </c>
      <c r="F1072" s="89" t="s">
        <v>24</v>
      </c>
      <c r="G1072" s="90">
        <v>43013</v>
      </c>
      <c r="H1072" s="101" t="s">
        <v>116</v>
      </c>
      <c r="I1072" s="116" t="s">
        <v>1935</v>
      </c>
      <c r="J1072" s="93"/>
      <c r="K1072" s="93"/>
      <c r="L1072" s="99">
        <v>1210</v>
      </c>
      <c r="M1072" s="95">
        <f t="shared" si="64"/>
        <v>1427.8</v>
      </c>
      <c r="N1072" s="128" t="s">
        <v>121</v>
      </c>
      <c r="O1072" s="96">
        <v>707</v>
      </c>
      <c r="P1072" s="83" t="s">
        <v>26</v>
      </c>
      <c r="Q1072" s="97" t="s">
        <v>1742</v>
      </c>
      <c r="R1072" s="98"/>
      <c r="S1072" s="36">
        <f t="shared" si="62"/>
        <v>5711.2</v>
      </c>
      <c r="T1072" s="37"/>
      <c r="U1072" s="38">
        <f t="shared" si="63"/>
        <v>4840</v>
      </c>
      <c r="V1072" s="39"/>
    </row>
    <row r="1073" spans="1:22" x14ac:dyDescent="0.2">
      <c r="A1073" s="84" t="s">
        <v>21</v>
      </c>
      <c r="B1073" s="85">
        <v>3432</v>
      </c>
      <c r="C1073" s="139" t="s">
        <v>139</v>
      </c>
      <c r="D1073" s="87" t="s">
        <v>1936</v>
      </c>
      <c r="E1073" s="100">
        <v>2</v>
      </c>
      <c r="F1073" s="89" t="s">
        <v>24</v>
      </c>
      <c r="G1073" s="90">
        <v>43013</v>
      </c>
      <c r="H1073" s="101" t="s">
        <v>116</v>
      </c>
      <c r="I1073" s="92" t="s">
        <v>1937</v>
      </c>
      <c r="J1073" s="93">
        <v>10</v>
      </c>
      <c r="K1073" s="93">
        <v>19</v>
      </c>
      <c r="L1073" s="99">
        <v>7200</v>
      </c>
      <c r="M1073" s="95">
        <f t="shared" si="64"/>
        <v>8496</v>
      </c>
      <c r="N1073" s="70"/>
      <c r="O1073" s="96">
        <v>708</v>
      </c>
      <c r="P1073" s="83" t="s">
        <v>26</v>
      </c>
      <c r="Q1073" s="97" t="s">
        <v>1742</v>
      </c>
      <c r="R1073" s="98"/>
      <c r="S1073" s="36">
        <f t="shared" si="62"/>
        <v>16992</v>
      </c>
      <c r="T1073" s="37"/>
      <c r="U1073" s="38">
        <f t="shared" si="63"/>
        <v>14400</v>
      </c>
      <c r="V1073" s="39"/>
    </row>
    <row r="1074" spans="1:22" x14ac:dyDescent="0.2">
      <c r="A1074" s="84" t="s">
        <v>21</v>
      </c>
      <c r="B1074" s="85">
        <v>3433</v>
      </c>
      <c r="C1074" s="139" t="s">
        <v>139</v>
      </c>
      <c r="D1074" s="87" t="s">
        <v>1938</v>
      </c>
      <c r="E1074" s="100">
        <v>2</v>
      </c>
      <c r="F1074" s="89" t="s">
        <v>24</v>
      </c>
      <c r="G1074" s="90">
        <v>43013</v>
      </c>
      <c r="H1074" s="101" t="s">
        <v>116</v>
      </c>
      <c r="I1074" s="92" t="s">
        <v>1394</v>
      </c>
      <c r="J1074" s="93">
        <v>8</v>
      </c>
      <c r="K1074" s="93">
        <v>9</v>
      </c>
      <c r="L1074" s="241">
        <v>6500</v>
      </c>
      <c r="M1074" s="95">
        <f t="shared" si="64"/>
        <v>7670</v>
      </c>
      <c r="N1074" s="70"/>
      <c r="O1074" s="96">
        <v>708</v>
      </c>
      <c r="P1074" s="83" t="s">
        <v>26</v>
      </c>
      <c r="Q1074" s="97" t="s">
        <v>1742</v>
      </c>
      <c r="R1074" s="98"/>
      <c r="S1074" s="36">
        <f t="shared" si="62"/>
        <v>15340</v>
      </c>
      <c r="T1074" s="37"/>
      <c r="U1074" s="38">
        <f t="shared" si="63"/>
        <v>13000</v>
      </c>
      <c r="V1074" s="39"/>
    </row>
    <row r="1075" spans="1:22" x14ac:dyDescent="0.2">
      <c r="A1075" s="84" t="s">
        <v>21</v>
      </c>
      <c r="B1075" s="85">
        <v>3434</v>
      </c>
      <c r="C1075" s="139" t="s">
        <v>139</v>
      </c>
      <c r="D1075" s="87" t="s">
        <v>1939</v>
      </c>
      <c r="E1075" s="100">
        <v>1</v>
      </c>
      <c r="F1075" s="89" t="s">
        <v>24</v>
      </c>
      <c r="G1075" s="90">
        <v>43013</v>
      </c>
      <c r="H1075" s="101" t="s">
        <v>116</v>
      </c>
      <c r="I1075" s="92" t="s">
        <v>1940</v>
      </c>
      <c r="J1075" s="93">
        <v>32</v>
      </c>
      <c r="K1075" s="93">
        <v>4</v>
      </c>
      <c r="L1075" s="241">
        <v>18600</v>
      </c>
      <c r="M1075" s="95">
        <f t="shared" si="64"/>
        <v>21948</v>
      </c>
      <c r="N1075" s="70"/>
      <c r="O1075" s="102"/>
      <c r="P1075" s="118" t="s">
        <v>125</v>
      </c>
      <c r="Q1075" s="97"/>
      <c r="R1075" s="98"/>
      <c r="S1075" s="36">
        <f t="shared" si="62"/>
        <v>21948</v>
      </c>
      <c r="T1075" s="37"/>
      <c r="U1075" s="38">
        <f t="shared" si="63"/>
        <v>18600</v>
      </c>
      <c r="V1075" s="39"/>
    </row>
    <row r="1076" spans="1:22" x14ac:dyDescent="0.2">
      <c r="A1076" s="84" t="s">
        <v>21</v>
      </c>
      <c r="B1076" s="85">
        <v>3435</v>
      </c>
      <c r="C1076" s="139" t="s">
        <v>147</v>
      </c>
      <c r="D1076" s="111" t="s">
        <v>1941</v>
      </c>
      <c r="E1076" s="100">
        <v>48</v>
      </c>
      <c r="F1076" s="89" t="s">
        <v>24</v>
      </c>
      <c r="G1076" s="90">
        <v>43014</v>
      </c>
      <c r="H1076" s="101" t="s">
        <v>116</v>
      </c>
      <c r="I1076" s="116" t="s">
        <v>1942</v>
      </c>
      <c r="J1076" s="93">
        <v>0.02</v>
      </c>
      <c r="K1076" s="93"/>
      <c r="L1076" s="241">
        <v>13</v>
      </c>
      <c r="M1076" s="95">
        <f t="shared" si="64"/>
        <v>15.34</v>
      </c>
      <c r="N1076" s="128" t="s">
        <v>121</v>
      </c>
      <c r="O1076" s="96">
        <v>794</v>
      </c>
      <c r="P1076" s="83" t="s">
        <v>26</v>
      </c>
      <c r="Q1076" s="97" t="s">
        <v>918</v>
      </c>
      <c r="R1076" s="98"/>
      <c r="S1076" s="36">
        <f t="shared" si="62"/>
        <v>736.31999999999994</v>
      </c>
      <c r="T1076" s="37"/>
      <c r="U1076" s="38">
        <f t="shared" si="63"/>
        <v>624</v>
      </c>
      <c r="V1076" s="39"/>
    </row>
    <row r="1077" spans="1:22" x14ac:dyDescent="0.2">
      <c r="A1077" s="84" t="s">
        <v>21</v>
      </c>
      <c r="B1077" s="85">
        <v>3436</v>
      </c>
      <c r="C1077" s="139" t="s">
        <v>147</v>
      </c>
      <c r="D1077" s="111" t="s">
        <v>1943</v>
      </c>
      <c r="E1077" s="100">
        <v>9</v>
      </c>
      <c r="F1077" s="89" t="s">
        <v>24</v>
      </c>
      <c r="G1077" s="90">
        <v>43014</v>
      </c>
      <c r="H1077" s="101" t="s">
        <v>116</v>
      </c>
      <c r="I1077" s="116" t="s">
        <v>1942</v>
      </c>
      <c r="J1077" s="93">
        <v>0.03</v>
      </c>
      <c r="K1077" s="93"/>
      <c r="L1077" s="99">
        <v>19</v>
      </c>
      <c r="M1077" s="95">
        <f t="shared" si="64"/>
        <v>22.419999999999998</v>
      </c>
      <c r="N1077" s="128" t="s">
        <v>121</v>
      </c>
      <c r="O1077" s="96">
        <v>794</v>
      </c>
      <c r="P1077" s="83" t="s">
        <v>26</v>
      </c>
      <c r="Q1077" s="97"/>
      <c r="R1077" s="98"/>
      <c r="S1077" s="36">
        <f t="shared" si="62"/>
        <v>201.77999999999997</v>
      </c>
      <c r="T1077" s="37"/>
      <c r="U1077" s="38">
        <f t="shared" si="63"/>
        <v>171</v>
      </c>
      <c r="V1077" s="39"/>
    </row>
    <row r="1078" spans="1:22" x14ac:dyDescent="0.2">
      <c r="A1078" s="84" t="s">
        <v>21</v>
      </c>
      <c r="B1078" s="85">
        <v>3437</v>
      </c>
      <c r="C1078" s="139" t="s">
        <v>1591</v>
      </c>
      <c r="D1078" s="87" t="s">
        <v>1944</v>
      </c>
      <c r="E1078" s="100">
        <v>2</v>
      </c>
      <c r="F1078" s="89" t="s">
        <v>24</v>
      </c>
      <c r="G1078" s="90">
        <v>43017</v>
      </c>
      <c r="H1078" s="101" t="s">
        <v>116</v>
      </c>
      <c r="I1078" s="116" t="s">
        <v>1945</v>
      </c>
      <c r="J1078" s="93"/>
      <c r="K1078" s="93"/>
      <c r="L1078" s="99">
        <v>380</v>
      </c>
      <c r="M1078" s="95">
        <f t="shared" si="64"/>
        <v>448.4</v>
      </c>
      <c r="N1078" s="128" t="s">
        <v>121</v>
      </c>
      <c r="O1078" s="96">
        <v>713</v>
      </c>
      <c r="P1078" s="83" t="s">
        <v>26</v>
      </c>
      <c r="Q1078" s="97" t="s">
        <v>1742</v>
      </c>
      <c r="S1078" s="36">
        <f t="shared" si="62"/>
        <v>896.8</v>
      </c>
      <c r="T1078" s="37"/>
      <c r="U1078" s="38">
        <f t="shared" si="63"/>
        <v>760</v>
      </c>
      <c r="V1078" s="39"/>
    </row>
    <row r="1079" spans="1:22" x14ac:dyDescent="0.2">
      <c r="A1079" s="84" t="s">
        <v>113</v>
      </c>
      <c r="B1079" s="85">
        <v>3438</v>
      </c>
      <c r="C1079" s="139" t="s">
        <v>1946</v>
      </c>
      <c r="D1079" s="87" t="s">
        <v>1947</v>
      </c>
      <c r="E1079" s="100">
        <v>1</v>
      </c>
      <c r="F1079" s="89" t="s">
        <v>24</v>
      </c>
      <c r="G1079" s="90">
        <v>43017</v>
      </c>
      <c r="H1079" s="101"/>
      <c r="I1079" s="116"/>
      <c r="J1079" s="93">
        <v>0.8</v>
      </c>
      <c r="K1079" s="93"/>
      <c r="L1079" s="241">
        <v>505</v>
      </c>
      <c r="M1079" s="95">
        <f t="shared" si="64"/>
        <v>595.9</v>
      </c>
      <c r="N1079" s="128" t="s">
        <v>121</v>
      </c>
      <c r="O1079" s="96">
        <v>714</v>
      </c>
      <c r="P1079" s="83" t="s">
        <v>26</v>
      </c>
      <c r="Q1079" s="97"/>
      <c r="R1079" s="98" t="s">
        <v>1948</v>
      </c>
      <c r="S1079" s="36">
        <f t="shared" si="62"/>
        <v>595.9</v>
      </c>
      <c r="T1079" s="37"/>
      <c r="U1079" s="38">
        <f t="shared" si="63"/>
        <v>505</v>
      </c>
      <c r="V1079" s="39"/>
    </row>
    <row r="1080" spans="1:22" x14ac:dyDescent="0.2">
      <c r="A1080" s="84" t="s">
        <v>113</v>
      </c>
      <c r="B1080" s="85">
        <v>3439</v>
      </c>
      <c r="C1080" s="139" t="s">
        <v>483</v>
      </c>
      <c r="D1080" s="87" t="s">
        <v>1949</v>
      </c>
      <c r="E1080" s="100">
        <v>1</v>
      </c>
      <c r="F1080" s="89" t="s">
        <v>24</v>
      </c>
      <c r="G1080" s="90">
        <v>43017</v>
      </c>
      <c r="H1080" s="101"/>
      <c r="I1080" s="116"/>
      <c r="J1080" s="93"/>
      <c r="K1080" s="93"/>
      <c r="L1080" s="241"/>
      <c r="M1080" s="95">
        <f t="shared" si="64"/>
        <v>0</v>
      </c>
      <c r="N1080" s="128" t="s">
        <v>121</v>
      </c>
      <c r="O1080" s="102"/>
      <c r="P1080" s="186">
        <v>43017</v>
      </c>
      <c r="Q1080" s="97"/>
      <c r="R1080" s="98"/>
      <c r="S1080" s="36">
        <f t="shared" si="62"/>
        <v>0</v>
      </c>
      <c r="T1080" s="37"/>
      <c r="U1080" s="38">
        <f t="shared" si="63"/>
        <v>0</v>
      </c>
      <c r="V1080" s="39"/>
    </row>
    <row r="1081" spans="1:22" x14ac:dyDescent="0.2">
      <c r="A1081" s="84" t="s">
        <v>113</v>
      </c>
      <c r="B1081" s="85">
        <v>3440</v>
      </c>
      <c r="C1081" s="139" t="s">
        <v>139</v>
      </c>
      <c r="D1081" s="87" t="s">
        <v>1950</v>
      </c>
      <c r="E1081" s="100">
        <v>10</v>
      </c>
      <c r="F1081" s="89" t="s">
        <v>24</v>
      </c>
      <c r="G1081" s="90">
        <v>43017</v>
      </c>
      <c r="H1081" s="101"/>
      <c r="I1081" s="116"/>
      <c r="J1081" s="93">
        <v>0.4</v>
      </c>
      <c r="K1081" s="93"/>
      <c r="L1081" s="99">
        <v>260</v>
      </c>
      <c r="M1081" s="95">
        <f t="shared" si="64"/>
        <v>306.8</v>
      </c>
      <c r="N1081" s="128" t="s">
        <v>121</v>
      </c>
      <c r="O1081" s="96">
        <v>718</v>
      </c>
      <c r="P1081" s="83" t="s">
        <v>26</v>
      </c>
      <c r="Q1081" s="97" t="s">
        <v>1742</v>
      </c>
      <c r="R1081" s="98"/>
      <c r="S1081" s="36">
        <f t="shared" si="62"/>
        <v>3068</v>
      </c>
      <c r="T1081" s="37"/>
      <c r="U1081" s="38">
        <f t="shared" si="63"/>
        <v>2600</v>
      </c>
      <c r="V1081" s="39"/>
    </row>
    <row r="1082" spans="1:22" x14ac:dyDescent="0.2">
      <c r="A1082" s="84" t="s">
        <v>113</v>
      </c>
      <c r="B1082" s="85">
        <v>3441</v>
      </c>
      <c r="C1082" s="139" t="s">
        <v>203</v>
      </c>
      <c r="D1082" s="87" t="s">
        <v>1951</v>
      </c>
      <c r="E1082" s="100">
        <v>1</v>
      </c>
      <c r="F1082" s="89" t="s">
        <v>378</v>
      </c>
      <c r="G1082" s="90">
        <v>43019</v>
      </c>
      <c r="H1082" s="101" t="s">
        <v>120</v>
      </c>
      <c r="I1082" s="92" t="s">
        <v>1792</v>
      </c>
      <c r="J1082" s="93">
        <v>10</v>
      </c>
      <c r="K1082" s="93">
        <v>7</v>
      </c>
      <c r="L1082" s="99">
        <v>6720</v>
      </c>
      <c r="M1082" s="95">
        <f t="shared" si="64"/>
        <v>7929.5999999999995</v>
      </c>
      <c r="N1082" s="70"/>
      <c r="O1082" s="96">
        <v>730</v>
      </c>
      <c r="P1082" s="83" t="s">
        <v>26</v>
      </c>
      <c r="Q1082" s="97" t="s">
        <v>918</v>
      </c>
      <c r="R1082" s="98"/>
      <c r="S1082" s="36">
        <f t="shared" si="62"/>
        <v>7929.5999999999995</v>
      </c>
      <c r="T1082" s="37"/>
      <c r="U1082" s="38">
        <f t="shared" si="63"/>
        <v>6720</v>
      </c>
      <c r="V1082" s="39"/>
    </row>
    <row r="1083" spans="1:22" x14ac:dyDescent="0.2">
      <c r="A1083" s="84" t="s">
        <v>21</v>
      </c>
      <c r="B1083" s="85">
        <v>3442</v>
      </c>
      <c r="C1083" s="113" t="s">
        <v>1109</v>
      </c>
      <c r="D1083" s="87" t="s">
        <v>1952</v>
      </c>
      <c r="E1083" s="100"/>
      <c r="F1083" s="89" t="s">
        <v>24</v>
      </c>
      <c r="G1083" s="90">
        <v>43019</v>
      </c>
      <c r="H1083" s="101" t="s">
        <v>1953</v>
      </c>
      <c r="I1083" s="116" t="s">
        <v>1954</v>
      </c>
      <c r="J1083" s="93">
        <v>3.1E-2</v>
      </c>
      <c r="K1083" s="93"/>
      <c r="L1083" s="241">
        <v>19.5</v>
      </c>
      <c r="M1083" s="95">
        <f t="shared" si="64"/>
        <v>23.009999999999998</v>
      </c>
      <c r="N1083" s="128" t="s">
        <v>121</v>
      </c>
      <c r="O1083" s="96">
        <v>719</v>
      </c>
      <c r="P1083" s="83" t="s">
        <v>26</v>
      </c>
      <c r="Q1083" s="97" t="s">
        <v>1742</v>
      </c>
      <c r="R1083" s="98"/>
      <c r="S1083" s="36">
        <f t="shared" si="62"/>
        <v>0</v>
      </c>
      <c r="T1083" s="37"/>
      <c r="U1083" s="38">
        <f t="shared" si="63"/>
        <v>0</v>
      </c>
      <c r="V1083" s="39"/>
    </row>
    <row r="1084" spans="1:22" x14ac:dyDescent="0.2">
      <c r="A1084" s="84" t="s">
        <v>21</v>
      </c>
      <c r="B1084" s="85">
        <v>3443</v>
      </c>
      <c r="C1084" s="113" t="s">
        <v>1109</v>
      </c>
      <c r="D1084" s="87" t="s">
        <v>1955</v>
      </c>
      <c r="E1084" s="100"/>
      <c r="F1084" s="89" t="s">
        <v>24</v>
      </c>
      <c r="G1084" s="90">
        <v>43019</v>
      </c>
      <c r="H1084" s="101" t="s">
        <v>1956</v>
      </c>
      <c r="I1084" s="116" t="s">
        <v>1954</v>
      </c>
      <c r="J1084" s="93">
        <v>3.1E-2</v>
      </c>
      <c r="K1084" s="93"/>
      <c r="L1084" s="241">
        <v>19.5</v>
      </c>
      <c r="M1084" s="95">
        <f t="shared" si="64"/>
        <v>23.009999999999998</v>
      </c>
      <c r="N1084" s="128" t="s">
        <v>121</v>
      </c>
      <c r="O1084" s="96">
        <v>719</v>
      </c>
      <c r="P1084" s="83" t="s">
        <v>26</v>
      </c>
      <c r="Q1084" s="97" t="s">
        <v>1742</v>
      </c>
      <c r="R1084" s="98"/>
      <c r="S1084" s="36">
        <f t="shared" si="62"/>
        <v>0</v>
      </c>
      <c r="T1084" s="37"/>
      <c r="U1084" s="38">
        <f t="shared" si="63"/>
        <v>0</v>
      </c>
      <c r="V1084" s="39"/>
    </row>
    <row r="1085" spans="1:22" x14ac:dyDescent="0.2">
      <c r="A1085" s="84" t="s">
        <v>21</v>
      </c>
      <c r="B1085" s="85">
        <v>3444</v>
      </c>
      <c r="C1085" s="113" t="s">
        <v>1109</v>
      </c>
      <c r="D1085" s="87" t="s">
        <v>1957</v>
      </c>
      <c r="E1085" s="100"/>
      <c r="F1085" s="89" t="s">
        <v>24</v>
      </c>
      <c r="G1085" s="90">
        <v>43019</v>
      </c>
      <c r="H1085" s="101" t="s">
        <v>1958</v>
      </c>
      <c r="I1085" s="116" t="s">
        <v>1954</v>
      </c>
      <c r="J1085" s="93">
        <v>3.1E-2</v>
      </c>
      <c r="K1085" s="93"/>
      <c r="L1085" s="241">
        <v>19.5</v>
      </c>
      <c r="M1085" s="95">
        <f t="shared" si="64"/>
        <v>23.009999999999998</v>
      </c>
      <c r="N1085" s="128" t="s">
        <v>121</v>
      </c>
      <c r="O1085" s="96">
        <v>719</v>
      </c>
      <c r="P1085" s="83" t="s">
        <v>26</v>
      </c>
      <c r="Q1085" s="97" t="s">
        <v>1742</v>
      </c>
      <c r="R1085" s="98"/>
      <c r="S1085" s="36">
        <f t="shared" si="62"/>
        <v>0</v>
      </c>
      <c r="T1085" s="37"/>
      <c r="U1085" s="38">
        <f t="shared" si="63"/>
        <v>0</v>
      </c>
      <c r="V1085" s="39"/>
    </row>
    <row r="1086" spans="1:22" x14ac:dyDescent="0.2">
      <c r="A1086" s="84" t="s">
        <v>113</v>
      </c>
      <c r="B1086" s="85">
        <v>3445</v>
      </c>
      <c r="C1086" s="139" t="s">
        <v>1959</v>
      </c>
      <c r="D1086" s="113" t="s">
        <v>1960</v>
      </c>
      <c r="E1086" s="117">
        <v>1</v>
      </c>
      <c r="F1086" s="89" t="s">
        <v>24</v>
      </c>
      <c r="G1086" s="90">
        <v>43020</v>
      </c>
      <c r="H1086" s="86"/>
      <c r="I1086" s="92"/>
      <c r="J1086" s="102">
        <v>2</v>
      </c>
      <c r="K1086" s="102"/>
      <c r="L1086" s="144">
        <v>1265</v>
      </c>
      <c r="M1086" s="95">
        <f>L1086*1.18</f>
        <v>1492.6999999999998</v>
      </c>
      <c r="N1086" s="128" t="s">
        <v>121</v>
      </c>
      <c r="O1086" s="96">
        <v>728</v>
      </c>
      <c r="P1086" s="83" t="s">
        <v>26</v>
      </c>
      <c r="Q1086" s="97" t="s">
        <v>1742</v>
      </c>
      <c r="R1086" s="98" t="s">
        <v>1961</v>
      </c>
      <c r="S1086" s="36">
        <f t="shared" si="62"/>
        <v>1492.6999999999998</v>
      </c>
      <c r="T1086" s="37"/>
      <c r="U1086" s="38">
        <f t="shared" si="63"/>
        <v>1265</v>
      </c>
      <c r="V1086" s="39"/>
    </row>
    <row r="1087" spans="1:22" x14ac:dyDescent="0.2">
      <c r="A1087" s="222" t="s">
        <v>21</v>
      </c>
      <c r="B1087" s="223">
        <v>3446</v>
      </c>
      <c r="C1087" s="131" t="s">
        <v>306</v>
      </c>
      <c r="D1087" s="225" t="s">
        <v>1962</v>
      </c>
      <c r="E1087" s="296"/>
      <c r="F1087" s="164" t="s">
        <v>24</v>
      </c>
      <c r="G1087" s="78"/>
      <c r="H1087" s="229" t="s">
        <v>1882</v>
      </c>
      <c r="I1087" s="79" t="s">
        <v>1963</v>
      </c>
      <c r="J1087" s="81">
        <v>3.8E-3</v>
      </c>
      <c r="K1087" s="81">
        <v>2.4E-2</v>
      </c>
      <c r="L1087" s="301">
        <v>6</v>
      </c>
      <c r="M1087" s="233">
        <f>L1087*1.18</f>
        <v>7.08</v>
      </c>
      <c r="N1087" s="70"/>
      <c r="O1087" s="28"/>
      <c r="P1087" s="118"/>
      <c r="Q1087" s="97"/>
      <c r="R1087" s="98"/>
      <c r="S1087" s="36">
        <f t="shared" si="62"/>
        <v>0</v>
      </c>
      <c r="T1087" s="37"/>
      <c r="U1087" s="38">
        <f t="shared" si="63"/>
        <v>0</v>
      </c>
      <c r="V1087" s="39"/>
    </row>
    <row r="1088" spans="1:22" x14ac:dyDescent="0.2">
      <c r="A1088" s="84" t="s">
        <v>113</v>
      </c>
      <c r="B1088" s="85">
        <v>3447</v>
      </c>
      <c r="C1088" s="139" t="s">
        <v>1918</v>
      </c>
      <c r="D1088" s="111" t="s">
        <v>1919</v>
      </c>
      <c r="E1088" s="117">
        <v>1</v>
      </c>
      <c r="F1088" s="89" t="s">
        <v>378</v>
      </c>
      <c r="G1088" s="90">
        <v>43021</v>
      </c>
      <c r="H1088" s="101" t="s">
        <v>116</v>
      </c>
      <c r="I1088" s="116" t="s">
        <v>146</v>
      </c>
      <c r="J1088" s="102">
        <v>1</v>
      </c>
      <c r="K1088" s="102"/>
      <c r="L1088" s="125">
        <v>2300</v>
      </c>
      <c r="M1088" s="95">
        <f>L1088*1.18</f>
        <v>2714</v>
      </c>
      <c r="N1088" s="128" t="s">
        <v>121</v>
      </c>
      <c r="O1088" s="96">
        <v>735</v>
      </c>
      <c r="P1088" s="83" t="s">
        <v>26</v>
      </c>
      <c r="Q1088" s="97"/>
      <c r="R1088" s="98" t="s">
        <v>546</v>
      </c>
      <c r="S1088" s="36">
        <f t="shared" si="62"/>
        <v>2714</v>
      </c>
      <c r="T1088" s="37"/>
      <c r="U1088" s="38">
        <f t="shared" si="63"/>
        <v>2300</v>
      </c>
      <c r="V1088" s="39"/>
    </row>
    <row r="1089" spans="1:22" x14ac:dyDescent="0.2">
      <c r="A1089" s="84" t="s">
        <v>113</v>
      </c>
      <c r="B1089" s="85">
        <v>3448</v>
      </c>
      <c r="C1089" s="139" t="s">
        <v>1726</v>
      </c>
      <c r="D1089" s="87" t="s">
        <v>1727</v>
      </c>
      <c r="E1089" s="100">
        <v>30</v>
      </c>
      <c r="F1089" s="89" t="s">
        <v>24</v>
      </c>
      <c r="G1089" s="90">
        <v>43021</v>
      </c>
      <c r="H1089" s="101"/>
      <c r="I1089" s="116"/>
      <c r="J1089" s="93"/>
      <c r="K1089" s="93"/>
      <c r="L1089" s="241">
        <v>2000</v>
      </c>
      <c r="M1089" s="95">
        <f t="shared" ref="M1089:M1092" si="65">L1089*1.18</f>
        <v>2360</v>
      </c>
      <c r="N1089" s="70"/>
      <c r="O1089" s="96">
        <v>739</v>
      </c>
      <c r="P1089" s="83" t="s">
        <v>26</v>
      </c>
      <c r="Q1089" s="97" t="s">
        <v>1964</v>
      </c>
      <c r="R1089" s="98"/>
      <c r="S1089" s="36">
        <f t="shared" si="62"/>
        <v>70800</v>
      </c>
      <c r="T1089" s="37"/>
      <c r="U1089" s="38">
        <f t="shared" si="63"/>
        <v>60000</v>
      </c>
      <c r="V1089" s="39"/>
    </row>
    <row r="1090" spans="1:22" x14ac:dyDescent="0.2">
      <c r="A1090" s="84" t="s">
        <v>113</v>
      </c>
      <c r="B1090" s="85">
        <v>3449</v>
      </c>
      <c r="C1090" s="139" t="s">
        <v>1726</v>
      </c>
      <c r="D1090" s="87" t="s">
        <v>1729</v>
      </c>
      <c r="E1090" s="100">
        <v>50</v>
      </c>
      <c r="F1090" s="89" t="s">
        <v>24</v>
      </c>
      <c r="G1090" s="90">
        <v>43021</v>
      </c>
      <c r="H1090" s="101"/>
      <c r="I1090" s="116"/>
      <c r="J1090" s="93"/>
      <c r="K1090" s="93"/>
      <c r="L1090" s="241">
        <v>2080</v>
      </c>
      <c r="M1090" s="95">
        <f t="shared" si="65"/>
        <v>2454.4</v>
      </c>
      <c r="N1090" s="70"/>
      <c r="O1090" s="96">
        <v>739</v>
      </c>
      <c r="P1090" s="83" t="s">
        <v>26</v>
      </c>
      <c r="Q1090" s="97" t="s">
        <v>1964</v>
      </c>
      <c r="R1090" s="98"/>
      <c r="S1090" s="36">
        <f t="shared" si="62"/>
        <v>122720</v>
      </c>
      <c r="T1090" s="37"/>
      <c r="U1090" s="38">
        <f t="shared" si="63"/>
        <v>104000</v>
      </c>
      <c r="V1090" s="39"/>
    </row>
    <row r="1091" spans="1:22" x14ac:dyDescent="0.2">
      <c r="A1091" s="84" t="s">
        <v>113</v>
      </c>
      <c r="B1091" s="85">
        <v>3450</v>
      </c>
      <c r="C1091" s="139" t="s">
        <v>1726</v>
      </c>
      <c r="D1091" s="87" t="s">
        <v>1730</v>
      </c>
      <c r="E1091" s="100">
        <v>70</v>
      </c>
      <c r="F1091" s="89" t="s">
        <v>24</v>
      </c>
      <c r="G1091" s="90">
        <v>43021</v>
      </c>
      <c r="H1091" s="101"/>
      <c r="I1091" s="116"/>
      <c r="J1091" s="93"/>
      <c r="K1091" s="93"/>
      <c r="L1091" s="241">
        <v>2150</v>
      </c>
      <c r="M1091" s="95">
        <f t="shared" si="65"/>
        <v>2537</v>
      </c>
      <c r="N1091" s="70"/>
      <c r="O1091" s="96">
        <v>739</v>
      </c>
      <c r="P1091" s="83" t="s">
        <v>26</v>
      </c>
      <c r="Q1091" s="97" t="s">
        <v>1965</v>
      </c>
      <c r="R1091" s="98"/>
      <c r="S1091" s="36">
        <f t="shared" si="62"/>
        <v>177590</v>
      </c>
      <c r="T1091" s="37"/>
      <c r="U1091" s="38">
        <f t="shared" si="63"/>
        <v>150500</v>
      </c>
      <c r="V1091" s="39"/>
    </row>
    <row r="1092" spans="1:22" x14ac:dyDescent="0.2">
      <c r="A1092" s="84" t="s">
        <v>113</v>
      </c>
      <c r="B1092" s="85">
        <v>3451</v>
      </c>
      <c r="C1092" s="139" t="s">
        <v>301</v>
      </c>
      <c r="D1092" s="113" t="s">
        <v>569</v>
      </c>
      <c r="E1092" s="117">
        <v>6</v>
      </c>
      <c r="F1092" s="89" t="s">
        <v>378</v>
      </c>
      <c r="G1092" s="90">
        <v>43021</v>
      </c>
      <c r="H1092" s="101"/>
      <c r="I1092" s="92"/>
      <c r="J1092" s="102"/>
      <c r="K1092" s="102"/>
      <c r="L1092" s="125">
        <v>600</v>
      </c>
      <c r="M1092" s="95">
        <f t="shared" si="65"/>
        <v>708</v>
      </c>
      <c r="N1092" s="48" t="s">
        <v>121</v>
      </c>
      <c r="O1092" s="96">
        <v>738</v>
      </c>
      <c r="P1092" s="83" t="s">
        <v>26</v>
      </c>
      <c r="Q1092" s="97" t="s">
        <v>1742</v>
      </c>
      <c r="R1092" s="98"/>
      <c r="S1092" s="36">
        <f t="shared" si="62"/>
        <v>4248</v>
      </c>
      <c r="T1092" s="37"/>
      <c r="U1092" s="38">
        <f t="shared" si="63"/>
        <v>3600</v>
      </c>
      <c r="V1092" s="39"/>
    </row>
    <row r="1093" spans="1:22" x14ac:dyDescent="0.2">
      <c r="A1093" s="84" t="s">
        <v>113</v>
      </c>
      <c r="B1093" s="85">
        <v>3452</v>
      </c>
      <c r="C1093" s="139" t="s">
        <v>301</v>
      </c>
      <c r="D1093" s="87" t="s">
        <v>1966</v>
      </c>
      <c r="E1093" s="100">
        <v>2</v>
      </c>
      <c r="F1093" s="89" t="s">
        <v>24</v>
      </c>
      <c r="G1093" s="90">
        <v>43021</v>
      </c>
      <c r="H1093" s="101" t="s">
        <v>1967</v>
      </c>
      <c r="I1093" s="116"/>
      <c r="J1093" s="93">
        <v>1.2</v>
      </c>
      <c r="K1093" s="93"/>
      <c r="L1093" s="241">
        <v>760</v>
      </c>
      <c r="M1093" s="95">
        <f t="shared" si="64"/>
        <v>896.8</v>
      </c>
      <c r="N1093" s="48" t="s">
        <v>121</v>
      </c>
      <c r="O1093" s="96">
        <v>742</v>
      </c>
      <c r="P1093" s="83" t="s">
        <v>26</v>
      </c>
      <c r="Q1093" s="97" t="s">
        <v>1927</v>
      </c>
      <c r="R1093" s="98"/>
      <c r="S1093" s="36">
        <f t="shared" si="62"/>
        <v>1793.6</v>
      </c>
      <c r="T1093" s="37"/>
      <c r="U1093" s="38">
        <f t="shared" si="63"/>
        <v>1520</v>
      </c>
      <c r="V1093" s="39"/>
    </row>
    <row r="1094" spans="1:22" x14ac:dyDescent="0.2">
      <c r="A1094" s="84" t="s">
        <v>113</v>
      </c>
      <c r="B1094" s="85">
        <v>3453</v>
      </c>
      <c r="C1094" s="139" t="s">
        <v>301</v>
      </c>
      <c r="D1094" s="87" t="s">
        <v>1968</v>
      </c>
      <c r="E1094" s="100">
        <v>2</v>
      </c>
      <c r="F1094" s="89" t="s">
        <v>24</v>
      </c>
      <c r="G1094" s="90">
        <v>43021</v>
      </c>
      <c r="H1094" s="101" t="s">
        <v>1969</v>
      </c>
      <c r="I1094" s="116"/>
      <c r="J1094" s="93">
        <v>1</v>
      </c>
      <c r="K1094" s="93"/>
      <c r="L1094" s="241">
        <v>640</v>
      </c>
      <c r="M1094" s="95">
        <f t="shared" si="64"/>
        <v>755.19999999999993</v>
      </c>
      <c r="N1094" s="48" t="s">
        <v>121</v>
      </c>
      <c r="O1094" s="96">
        <v>742</v>
      </c>
      <c r="P1094" s="83" t="s">
        <v>26</v>
      </c>
      <c r="Q1094" s="97" t="s">
        <v>1970</v>
      </c>
      <c r="R1094" s="98"/>
      <c r="S1094" s="36">
        <f t="shared" si="62"/>
        <v>1510.3999999999999</v>
      </c>
      <c r="T1094" s="37"/>
      <c r="U1094" s="38">
        <f t="shared" si="63"/>
        <v>1280</v>
      </c>
      <c r="V1094" s="39"/>
    </row>
    <row r="1095" spans="1:22" x14ac:dyDescent="0.2">
      <c r="A1095" s="84" t="s">
        <v>113</v>
      </c>
      <c r="B1095" s="85">
        <v>3454</v>
      </c>
      <c r="C1095" s="139" t="s">
        <v>301</v>
      </c>
      <c r="D1095" s="20" t="s">
        <v>1971</v>
      </c>
      <c r="E1095" s="22">
        <v>1</v>
      </c>
      <c r="F1095" s="23" t="s">
        <v>24</v>
      </c>
      <c r="G1095" s="90">
        <v>43021</v>
      </c>
      <c r="H1095" s="25" t="s">
        <v>1972</v>
      </c>
      <c r="I1095" s="116" t="s">
        <v>146</v>
      </c>
      <c r="J1095" s="27">
        <v>3</v>
      </c>
      <c r="K1095" s="28"/>
      <c r="L1095" s="41">
        <v>1900</v>
      </c>
      <c r="M1095" s="30">
        <f t="shared" si="64"/>
        <v>2242</v>
      </c>
      <c r="N1095" s="48" t="s">
        <v>121</v>
      </c>
      <c r="O1095" s="96">
        <v>742</v>
      </c>
      <c r="P1095" s="83" t="s">
        <v>26</v>
      </c>
      <c r="Q1095" s="97" t="s">
        <v>1742</v>
      </c>
      <c r="R1095" s="98"/>
      <c r="S1095" s="36">
        <f t="shared" si="62"/>
        <v>2242</v>
      </c>
      <c r="T1095" s="37"/>
      <c r="U1095" s="38">
        <f t="shared" si="63"/>
        <v>1900</v>
      </c>
      <c r="V1095" s="39"/>
    </row>
    <row r="1096" spans="1:22" x14ac:dyDescent="0.2">
      <c r="A1096" s="84" t="s">
        <v>113</v>
      </c>
      <c r="B1096" s="85">
        <v>3455</v>
      </c>
      <c r="C1096" s="139" t="s">
        <v>301</v>
      </c>
      <c r="D1096" s="20" t="s">
        <v>1973</v>
      </c>
      <c r="E1096" s="22">
        <v>1</v>
      </c>
      <c r="F1096" s="23" t="s">
        <v>24</v>
      </c>
      <c r="G1096" s="90">
        <v>43024</v>
      </c>
      <c r="H1096" s="25" t="s">
        <v>1974</v>
      </c>
      <c r="I1096" s="116" t="s">
        <v>146</v>
      </c>
      <c r="J1096" s="27">
        <v>2</v>
      </c>
      <c r="K1096" s="28"/>
      <c r="L1096" s="41">
        <v>1250</v>
      </c>
      <c r="M1096" s="30">
        <f t="shared" si="64"/>
        <v>1475</v>
      </c>
      <c r="N1096" s="48" t="s">
        <v>121</v>
      </c>
      <c r="O1096" s="96">
        <v>742</v>
      </c>
      <c r="P1096" s="83" t="s">
        <v>26</v>
      </c>
      <c r="Q1096" s="97"/>
      <c r="R1096" s="98"/>
      <c r="S1096" s="36">
        <f t="shared" si="62"/>
        <v>1475</v>
      </c>
      <c r="T1096" s="37"/>
      <c r="U1096" s="38">
        <f t="shared" si="63"/>
        <v>1250</v>
      </c>
      <c r="V1096" s="39"/>
    </row>
    <row r="1097" spans="1:22" x14ac:dyDescent="0.2">
      <c r="A1097" s="84" t="s">
        <v>113</v>
      </c>
      <c r="B1097" s="85">
        <v>3456</v>
      </c>
      <c r="C1097" s="139" t="s">
        <v>139</v>
      </c>
      <c r="D1097" s="87" t="s">
        <v>1828</v>
      </c>
      <c r="E1097" s="100">
        <v>2</v>
      </c>
      <c r="F1097" s="89" t="s">
        <v>24</v>
      </c>
      <c r="G1097" s="90">
        <v>43024</v>
      </c>
      <c r="H1097" s="101"/>
      <c r="I1097" s="116"/>
      <c r="J1097" s="93">
        <v>2.5</v>
      </c>
      <c r="K1097" s="93"/>
      <c r="L1097" s="99">
        <v>1580</v>
      </c>
      <c r="M1097" s="95">
        <f t="shared" si="64"/>
        <v>1864.3999999999999</v>
      </c>
      <c r="N1097" s="48" t="s">
        <v>121</v>
      </c>
      <c r="O1097" s="96">
        <v>744</v>
      </c>
      <c r="P1097" s="83" t="s">
        <v>26</v>
      </c>
      <c r="Q1097" s="97" t="s">
        <v>1975</v>
      </c>
      <c r="R1097" s="98"/>
      <c r="S1097" s="36">
        <f t="shared" si="62"/>
        <v>3728.7999999999997</v>
      </c>
      <c r="T1097" s="37"/>
      <c r="U1097" s="38">
        <f t="shared" si="63"/>
        <v>3160</v>
      </c>
      <c r="V1097" s="39"/>
    </row>
    <row r="1098" spans="1:22" x14ac:dyDescent="0.2">
      <c r="A1098" s="84" t="s">
        <v>113</v>
      </c>
      <c r="B1098" s="85">
        <v>3457</v>
      </c>
      <c r="C1098" s="139" t="s">
        <v>139</v>
      </c>
      <c r="D1098" s="87" t="s">
        <v>201</v>
      </c>
      <c r="E1098" s="100">
        <v>3</v>
      </c>
      <c r="F1098" s="89" t="s">
        <v>24</v>
      </c>
      <c r="G1098" s="90">
        <v>43024</v>
      </c>
      <c r="H1098" s="101" t="s">
        <v>120</v>
      </c>
      <c r="I1098" s="92" t="s">
        <v>1792</v>
      </c>
      <c r="J1098" s="93">
        <v>12</v>
      </c>
      <c r="K1098" s="93">
        <v>8</v>
      </c>
      <c r="L1098" s="241">
        <v>8050</v>
      </c>
      <c r="M1098" s="95">
        <f t="shared" si="64"/>
        <v>9499</v>
      </c>
      <c r="N1098" s="70"/>
      <c r="O1098" s="96">
        <v>743</v>
      </c>
      <c r="P1098" s="83" t="s">
        <v>26</v>
      </c>
      <c r="Q1098" s="97" t="s">
        <v>1976</v>
      </c>
      <c r="R1098" s="98"/>
      <c r="S1098" s="36">
        <f t="shared" si="62"/>
        <v>28497</v>
      </c>
      <c r="T1098" s="37"/>
      <c r="U1098" s="38">
        <f t="shared" si="63"/>
        <v>24150</v>
      </c>
      <c r="V1098" s="39"/>
    </row>
    <row r="1099" spans="1:22" x14ac:dyDescent="0.2">
      <c r="A1099" s="84" t="s">
        <v>113</v>
      </c>
      <c r="B1099" s="85">
        <v>3458</v>
      </c>
      <c r="C1099" s="139" t="s">
        <v>139</v>
      </c>
      <c r="D1099" s="87" t="s">
        <v>1977</v>
      </c>
      <c r="E1099" s="100">
        <v>2</v>
      </c>
      <c r="F1099" s="89" t="s">
        <v>24</v>
      </c>
      <c r="G1099" s="90">
        <v>43024</v>
      </c>
      <c r="H1099" s="101" t="s">
        <v>120</v>
      </c>
      <c r="I1099" s="92" t="s">
        <v>1937</v>
      </c>
      <c r="J1099" s="93">
        <v>10</v>
      </c>
      <c r="K1099" s="93">
        <v>19</v>
      </c>
      <c r="L1099" s="99">
        <v>7150</v>
      </c>
      <c r="M1099" s="95">
        <f t="shared" si="64"/>
        <v>8437</v>
      </c>
      <c r="N1099" s="70"/>
      <c r="O1099" s="96">
        <v>745</v>
      </c>
      <c r="P1099" s="83" t="s">
        <v>26</v>
      </c>
      <c r="Q1099" s="97" t="s">
        <v>918</v>
      </c>
      <c r="R1099" s="98"/>
      <c r="S1099" s="36">
        <f t="shared" si="62"/>
        <v>16874</v>
      </c>
      <c r="T1099" s="37"/>
      <c r="U1099" s="38">
        <f t="shared" si="63"/>
        <v>14300</v>
      </c>
      <c r="V1099" s="39"/>
    </row>
    <row r="1100" spans="1:22" x14ac:dyDescent="0.2">
      <c r="A1100" s="84" t="s">
        <v>113</v>
      </c>
      <c r="B1100" s="85">
        <v>3459</v>
      </c>
      <c r="C1100" s="139" t="s">
        <v>147</v>
      </c>
      <c r="D1100" s="87" t="s">
        <v>1978</v>
      </c>
      <c r="E1100" s="100">
        <v>3</v>
      </c>
      <c r="F1100" s="89" t="s">
        <v>24</v>
      </c>
      <c r="G1100" s="90">
        <v>43024</v>
      </c>
      <c r="H1100" s="101" t="s">
        <v>116</v>
      </c>
      <c r="I1100" s="92" t="s">
        <v>1979</v>
      </c>
      <c r="J1100" s="93">
        <v>5</v>
      </c>
      <c r="K1100" s="93">
        <v>2.6</v>
      </c>
      <c r="L1100" s="241">
        <v>3300</v>
      </c>
      <c r="M1100" s="95">
        <f t="shared" si="64"/>
        <v>3894</v>
      </c>
      <c r="N1100" s="70"/>
      <c r="O1100" s="96">
        <v>793</v>
      </c>
      <c r="P1100" s="83" t="s">
        <v>26</v>
      </c>
      <c r="Q1100" s="97" t="s">
        <v>918</v>
      </c>
      <c r="R1100" s="98" t="s">
        <v>1443</v>
      </c>
      <c r="S1100" s="36">
        <f t="shared" si="62"/>
        <v>11682</v>
      </c>
      <c r="T1100" s="37"/>
      <c r="U1100" s="38">
        <f t="shared" si="63"/>
        <v>9900</v>
      </c>
      <c r="V1100" s="39"/>
    </row>
    <row r="1101" spans="1:22" x14ac:dyDescent="0.2">
      <c r="A1101" s="84" t="s">
        <v>113</v>
      </c>
      <c r="B1101" s="85">
        <v>3460</v>
      </c>
      <c r="C1101" s="86" t="s">
        <v>22</v>
      </c>
      <c r="D1101" s="87" t="s">
        <v>1436</v>
      </c>
      <c r="E1101" s="100">
        <v>4</v>
      </c>
      <c r="F1101" s="89" t="s">
        <v>24</v>
      </c>
      <c r="G1101" s="90">
        <v>43025</v>
      </c>
      <c r="H1101" s="101" t="s">
        <v>1980</v>
      </c>
      <c r="I1101" s="116"/>
      <c r="J1101" s="93"/>
      <c r="K1101" s="93"/>
      <c r="L1101" s="241">
        <v>34950</v>
      </c>
      <c r="M1101" s="95">
        <f t="shared" si="64"/>
        <v>41241</v>
      </c>
      <c r="N1101" s="70"/>
      <c r="O1101" s="96">
        <v>747</v>
      </c>
      <c r="P1101" s="83" t="s">
        <v>26</v>
      </c>
      <c r="Q1101" s="97" t="s">
        <v>1209</v>
      </c>
      <c r="R1101" s="98" t="s">
        <v>1981</v>
      </c>
      <c r="S1101" s="36">
        <f t="shared" si="62"/>
        <v>164964</v>
      </c>
      <c r="T1101" s="37"/>
      <c r="U1101" s="38">
        <f t="shared" si="63"/>
        <v>139800</v>
      </c>
      <c r="V1101" s="39"/>
    </row>
    <row r="1102" spans="1:22" x14ac:dyDescent="0.2">
      <c r="A1102" s="84" t="s">
        <v>113</v>
      </c>
      <c r="B1102" s="85">
        <v>3461</v>
      </c>
      <c r="C1102" s="139" t="s">
        <v>22</v>
      </c>
      <c r="D1102" s="87" t="s">
        <v>471</v>
      </c>
      <c r="E1102" s="100">
        <v>6</v>
      </c>
      <c r="F1102" s="89" t="s">
        <v>24</v>
      </c>
      <c r="G1102" s="90">
        <v>43025</v>
      </c>
      <c r="H1102" s="101" t="s">
        <v>1982</v>
      </c>
      <c r="I1102" s="116"/>
      <c r="J1102" s="93"/>
      <c r="K1102" s="93"/>
      <c r="L1102" s="241">
        <v>3720</v>
      </c>
      <c r="M1102" s="95">
        <f t="shared" si="64"/>
        <v>4389.5999999999995</v>
      </c>
      <c r="N1102" s="70"/>
      <c r="O1102" s="96">
        <v>747</v>
      </c>
      <c r="P1102" s="83" t="s">
        <v>26</v>
      </c>
      <c r="Q1102" s="97" t="s">
        <v>1209</v>
      </c>
      <c r="R1102" s="98" t="s">
        <v>1981</v>
      </c>
      <c r="S1102" s="36">
        <f t="shared" si="62"/>
        <v>26337.599999999999</v>
      </c>
      <c r="T1102" s="37"/>
      <c r="U1102" s="38">
        <f t="shared" si="63"/>
        <v>22320</v>
      </c>
      <c r="V1102" s="39"/>
    </row>
    <row r="1103" spans="1:22" x14ac:dyDescent="0.2">
      <c r="A1103" s="84" t="s">
        <v>113</v>
      </c>
      <c r="B1103" s="85">
        <v>3462</v>
      </c>
      <c r="C1103" s="139" t="s">
        <v>22</v>
      </c>
      <c r="D1103" s="87" t="s">
        <v>471</v>
      </c>
      <c r="E1103" s="100">
        <v>6</v>
      </c>
      <c r="F1103" s="89" t="s">
        <v>24</v>
      </c>
      <c r="G1103" s="90">
        <v>43025</v>
      </c>
      <c r="H1103" s="101" t="s">
        <v>1983</v>
      </c>
      <c r="I1103" s="116"/>
      <c r="J1103" s="93"/>
      <c r="K1103" s="93"/>
      <c r="L1103" s="241">
        <v>3105</v>
      </c>
      <c r="M1103" s="95">
        <f t="shared" si="64"/>
        <v>3663.8999999999996</v>
      </c>
      <c r="N1103" s="70"/>
      <c r="O1103" s="96">
        <v>747</v>
      </c>
      <c r="P1103" s="83" t="s">
        <v>26</v>
      </c>
      <c r="Q1103" s="97" t="s">
        <v>1209</v>
      </c>
      <c r="R1103" s="98" t="s">
        <v>1981</v>
      </c>
      <c r="S1103" s="36">
        <f t="shared" si="62"/>
        <v>21983.399999999998</v>
      </c>
      <c r="T1103" s="37"/>
      <c r="U1103" s="38">
        <f t="shared" si="63"/>
        <v>18630</v>
      </c>
      <c r="V1103" s="39"/>
    </row>
    <row r="1104" spans="1:22" x14ac:dyDescent="0.2">
      <c r="A1104" s="84" t="s">
        <v>113</v>
      </c>
      <c r="B1104" s="85">
        <v>3463</v>
      </c>
      <c r="C1104" s="139" t="s">
        <v>22</v>
      </c>
      <c r="D1104" s="87" t="s">
        <v>1984</v>
      </c>
      <c r="E1104" s="100">
        <v>1</v>
      </c>
      <c r="F1104" s="89" t="s">
        <v>24</v>
      </c>
      <c r="G1104" s="90">
        <v>43025</v>
      </c>
      <c r="H1104" s="101" t="s">
        <v>675</v>
      </c>
      <c r="I1104" s="116"/>
      <c r="J1104" s="93"/>
      <c r="K1104" s="93"/>
      <c r="L1104" s="241">
        <v>18346.5</v>
      </c>
      <c r="M1104" s="95">
        <f t="shared" si="64"/>
        <v>21648.87</v>
      </c>
      <c r="N1104" s="70"/>
      <c r="O1104" s="96">
        <v>747</v>
      </c>
      <c r="P1104" s="83" t="s">
        <v>26</v>
      </c>
      <c r="Q1104" s="97" t="s">
        <v>1209</v>
      </c>
      <c r="R1104" s="98" t="s">
        <v>1981</v>
      </c>
      <c r="S1104" s="36">
        <f t="shared" si="62"/>
        <v>21648.87</v>
      </c>
      <c r="T1104" s="37"/>
      <c r="U1104" s="38">
        <f t="shared" si="63"/>
        <v>18346.5</v>
      </c>
      <c r="V1104" s="39"/>
    </row>
    <row r="1105" spans="1:22" x14ac:dyDescent="0.2">
      <c r="A1105" s="84" t="s">
        <v>113</v>
      </c>
      <c r="B1105" s="85">
        <v>3464</v>
      </c>
      <c r="C1105" s="86" t="s">
        <v>483</v>
      </c>
      <c r="D1105" s="87" t="s">
        <v>1985</v>
      </c>
      <c r="E1105" s="100">
        <v>1</v>
      </c>
      <c r="F1105" s="89" t="s">
        <v>24</v>
      </c>
      <c r="G1105" s="90">
        <v>43025</v>
      </c>
      <c r="H1105" s="101" t="s">
        <v>116</v>
      </c>
      <c r="I1105" s="92" t="s">
        <v>1792</v>
      </c>
      <c r="J1105" s="93">
        <v>12</v>
      </c>
      <c r="K1105" s="93">
        <v>59</v>
      </c>
      <c r="L1105" s="241">
        <v>13300</v>
      </c>
      <c r="M1105" s="95">
        <f t="shared" si="64"/>
        <v>15694</v>
      </c>
      <c r="N1105" s="70"/>
      <c r="O1105" s="96">
        <v>750</v>
      </c>
      <c r="P1105" s="83" t="s">
        <v>26</v>
      </c>
      <c r="Q1105" s="97"/>
      <c r="R1105" s="98"/>
      <c r="S1105" s="36">
        <f t="shared" si="62"/>
        <v>15694</v>
      </c>
      <c r="T1105" s="37"/>
      <c r="U1105" s="38">
        <f t="shared" si="63"/>
        <v>13300</v>
      </c>
      <c r="V1105" s="39"/>
    </row>
    <row r="1106" spans="1:22" x14ac:dyDescent="0.2">
      <c r="A1106" s="84" t="s">
        <v>113</v>
      </c>
      <c r="B1106" s="85">
        <v>3465</v>
      </c>
      <c r="C1106" s="86" t="s">
        <v>483</v>
      </c>
      <c r="D1106" s="87" t="s">
        <v>1986</v>
      </c>
      <c r="E1106" s="100">
        <v>1</v>
      </c>
      <c r="F1106" s="89" t="s">
        <v>24</v>
      </c>
      <c r="G1106" s="90">
        <v>43025</v>
      </c>
      <c r="H1106" s="101" t="s">
        <v>116</v>
      </c>
      <c r="I1106" s="116"/>
      <c r="J1106" s="93">
        <v>20</v>
      </c>
      <c r="K1106" s="93"/>
      <c r="L1106" s="241">
        <v>12800</v>
      </c>
      <c r="M1106" s="95">
        <f t="shared" si="64"/>
        <v>15104</v>
      </c>
      <c r="N1106" s="130" t="s">
        <v>121</v>
      </c>
      <c r="O1106" s="96">
        <v>751</v>
      </c>
      <c r="P1106" s="83" t="s">
        <v>26</v>
      </c>
      <c r="Q1106" s="97" t="s">
        <v>1209</v>
      </c>
      <c r="R1106" s="98"/>
      <c r="S1106" s="36">
        <f t="shared" si="62"/>
        <v>15104</v>
      </c>
      <c r="T1106" s="37"/>
      <c r="U1106" s="38">
        <f t="shared" si="63"/>
        <v>12800</v>
      </c>
      <c r="V1106" s="39"/>
    </row>
    <row r="1107" spans="1:22" x14ac:dyDescent="0.2">
      <c r="A1107" s="84" t="s">
        <v>113</v>
      </c>
      <c r="B1107" s="85">
        <v>3466</v>
      </c>
      <c r="C1107" s="139" t="s">
        <v>139</v>
      </c>
      <c r="D1107" s="87" t="s">
        <v>1987</v>
      </c>
      <c r="E1107" s="100">
        <v>5</v>
      </c>
      <c r="F1107" s="89" t="s">
        <v>24</v>
      </c>
      <c r="G1107" s="90">
        <v>43026</v>
      </c>
      <c r="H1107" s="101" t="s">
        <v>120</v>
      </c>
      <c r="I1107" s="92" t="s">
        <v>1091</v>
      </c>
      <c r="J1107" s="93"/>
      <c r="K1107" s="93">
        <v>1.2</v>
      </c>
      <c r="L1107" s="241">
        <v>4250</v>
      </c>
      <c r="M1107" s="95">
        <f t="shared" si="64"/>
        <v>5015</v>
      </c>
      <c r="N1107" s="70"/>
      <c r="O1107" s="96">
        <v>752</v>
      </c>
      <c r="P1107" s="83" t="s">
        <v>26</v>
      </c>
      <c r="Q1107" s="97" t="s">
        <v>1927</v>
      </c>
      <c r="R1107" s="98" t="s">
        <v>200</v>
      </c>
      <c r="S1107" s="36">
        <f t="shared" si="62"/>
        <v>25075</v>
      </c>
      <c r="T1107" s="37"/>
      <c r="U1107" s="38">
        <f t="shared" si="63"/>
        <v>21250</v>
      </c>
      <c r="V1107" s="39"/>
    </row>
    <row r="1108" spans="1:22" x14ac:dyDescent="0.2">
      <c r="A1108" s="84" t="s">
        <v>21</v>
      </c>
      <c r="B1108" s="85">
        <v>3467</v>
      </c>
      <c r="C1108" s="113" t="s">
        <v>170</v>
      </c>
      <c r="D1108" s="111" t="s">
        <v>1988</v>
      </c>
      <c r="E1108" s="117">
        <v>4</v>
      </c>
      <c r="F1108" s="89" t="s">
        <v>24</v>
      </c>
      <c r="G1108" s="90">
        <v>43027</v>
      </c>
      <c r="H1108" s="101" t="s">
        <v>116</v>
      </c>
      <c r="I1108" s="116" t="s">
        <v>953</v>
      </c>
      <c r="J1108" s="102">
        <v>8.3299999999999999E-2</v>
      </c>
      <c r="K1108" s="102">
        <v>4</v>
      </c>
      <c r="L1108" s="241">
        <v>237</v>
      </c>
      <c r="M1108" s="95">
        <f t="shared" si="64"/>
        <v>279.65999999999997</v>
      </c>
      <c r="N1108" s="70"/>
      <c r="O1108" s="96">
        <v>755</v>
      </c>
      <c r="P1108" s="118"/>
      <c r="Q1108" s="97" t="s">
        <v>1742</v>
      </c>
      <c r="R1108" s="98" t="s">
        <v>173</v>
      </c>
      <c r="S1108" s="36">
        <f t="shared" si="62"/>
        <v>1118.6399999999999</v>
      </c>
      <c r="T1108" s="37"/>
      <c r="U1108" s="38">
        <f t="shared" si="63"/>
        <v>947.99999999999989</v>
      </c>
      <c r="V1108" s="39"/>
    </row>
    <row r="1109" spans="1:22" x14ac:dyDescent="0.2">
      <c r="A1109" s="84" t="s">
        <v>113</v>
      </c>
      <c r="B1109" s="85">
        <v>3469</v>
      </c>
      <c r="C1109" s="86" t="s">
        <v>22</v>
      </c>
      <c r="D1109" s="87" t="s">
        <v>1989</v>
      </c>
      <c r="E1109" s="100">
        <v>3</v>
      </c>
      <c r="F1109" s="89" t="s">
        <v>24</v>
      </c>
      <c r="G1109" s="90">
        <v>43027</v>
      </c>
      <c r="H1109" s="101" t="s">
        <v>675</v>
      </c>
      <c r="I1109" s="116"/>
      <c r="J1109" s="93"/>
      <c r="K1109" s="93"/>
      <c r="L1109" s="241">
        <v>7102</v>
      </c>
      <c r="M1109" s="95">
        <f t="shared" si="64"/>
        <v>8380.3599999999988</v>
      </c>
      <c r="N1109" s="70"/>
      <c r="O1109" s="96">
        <v>757</v>
      </c>
      <c r="P1109" s="83" t="s">
        <v>26</v>
      </c>
      <c r="Q1109" s="97" t="s">
        <v>1209</v>
      </c>
      <c r="R1109" s="98" t="s">
        <v>1990</v>
      </c>
      <c r="S1109" s="36">
        <f t="shared" si="62"/>
        <v>25141.079999999994</v>
      </c>
      <c r="T1109" s="37"/>
      <c r="U1109" s="38">
        <f t="shared" si="63"/>
        <v>21305.999999999996</v>
      </c>
      <c r="V1109" s="39"/>
    </row>
    <row r="1110" spans="1:22" x14ac:dyDescent="0.2">
      <c r="A1110" s="84" t="s">
        <v>113</v>
      </c>
      <c r="B1110" s="85">
        <v>3470</v>
      </c>
      <c r="C1110" s="139" t="s">
        <v>22</v>
      </c>
      <c r="D1110" s="87" t="s">
        <v>1991</v>
      </c>
      <c r="E1110" s="100">
        <v>1</v>
      </c>
      <c r="F1110" s="89" t="s">
        <v>24</v>
      </c>
      <c r="G1110" s="90">
        <v>43027</v>
      </c>
      <c r="H1110" s="101" t="s">
        <v>675</v>
      </c>
      <c r="I1110" s="116"/>
      <c r="J1110" s="93"/>
      <c r="K1110" s="93"/>
      <c r="L1110" s="241">
        <v>6110</v>
      </c>
      <c r="M1110" s="95">
        <f t="shared" si="64"/>
        <v>7209.7999999999993</v>
      </c>
      <c r="N1110" s="70"/>
      <c r="O1110" s="96">
        <v>757</v>
      </c>
      <c r="P1110" s="83" t="s">
        <v>26</v>
      </c>
      <c r="Q1110" s="97" t="s">
        <v>1209</v>
      </c>
      <c r="R1110" s="98" t="s">
        <v>1990</v>
      </c>
      <c r="S1110" s="36">
        <f t="shared" si="62"/>
        <v>7209.7999999999993</v>
      </c>
      <c r="T1110" s="37"/>
      <c r="U1110" s="38">
        <f t="shared" si="63"/>
        <v>6110</v>
      </c>
      <c r="V1110" s="39"/>
    </row>
    <row r="1111" spans="1:22" x14ac:dyDescent="0.2">
      <c r="A1111" s="84" t="s">
        <v>113</v>
      </c>
      <c r="B1111" s="85">
        <v>3471</v>
      </c>
      <c r="C1111" s="86" t="s">
        <v>22</v>
      </c>
      <c r="D1111" s="87" t="s">
        <v>1992</v>
      </c>
      <c r="E1111" s="100">
        <v>1</v>
      </c>
      <c r="F1111" s="89" t="s">
        <v>24</v>
      </c>
      <c r="G1111" s="90">
        <v>43027</v>
      </c>
      <c r="H1111" s="101" t="s">
        <v>675</v>
      </c>
      <c r="I1111" s="116"/>
      <c r="J1111" s="93"/>
      <c r="K1111" s="93"/>
      <c r="L1111" s="241">
        <v>5063.5</v>
      </c>
      <c r="M1111" s="95">
        <f t="shared" si="64"/>
        <v>5974.9299999999994</v>
      </c>
      <c r="N1111" s="70"/>
      <c r="O1111" s="96">
        <v>757</v>
      </c>
      <c r="P1111" s="83" t="s">
        <v>26</v>
      </c>
      <c r="Q1111" s="97" t="s">
        <v>1209</v>
      </c>
      <c r="R1111" s="98" t="s">
        <v>1990</v>
      </c>
      <c r="S1111" s="36">
        <f t="shared" si="62"/>
        <v>5974.9299999999994</v>
      </c>
      <c r="T1111" s="37"/>
      <c r="U1111" s="38">
        <f t="shared" si="63"/>
        <v>5063.5</v>
      </c>
      <c r="V1111" s="39"/>
    </row>
    <row r="1112" spans="1:22" x14ac:dyDescent="0.2">
      <c r="A1112" s="84" t="s">
        <v>113</v>
      </c>
      <c r="B1112" s="85">
        <v>3472</v>
      </c>
      <c r="C1112" s="139" t="s">
        <v>22</v>
      </c>
      <c r="D1112" s="87" t="s">
        <v>1993</v>
      </c>
      <c r="E1112" s="100">
        <v>1</v>
      </c>
      <c r="F1112" s="89" t="s">
        <v>24</v>
      </c>
      <c r="G1112" s="90">
        <v>43027</v>
      </c>
      <c r="H1112" s="101" t="s">
        <v>675</v>
      </c>
      <c r="I1112" s="116"/>
      <c r="J1112" s="93"/>
      <c r="K1112" s="93"/>
      <c r="L1112" s="241">
        <v>4511</v>
      </c>
      <c r="M1112" s="95">
        <f t="shared" si="64"/>
        <v>5322.98</v>
      </c>
      <c r="N1112" s="70"/>
      <c r="O1112" s="96">
        <v>757</v>
      </c>
      <c r="P1112" s="83" t="s">
        <v>26</v>
      </c>
      <c r="Q1112" s="97" t="s">
        <v>1209</v>
      </c>
      <c r="R1112" s="98" t="s">
        <v>1990</v>
      </c>
      <c r="S1112" s="36">
        <f t="shared" si="62"/>
        <v>5322.98</v>
      </c>
      <c r="T1112" s="37"/>
      <c r="U1112" s="38">
        <f t="shared" si="63"/>
        <v>4511</v>
      </c>
      <c r="V1112" s="39"/>
    </row>
    <row r="1113" spans="1:22" x14ac:dyDescent="0.2">
      <c r="A1113" s="84" t="s">
        <v>113</v>
      </c>
      <c r="B1113" s="85">
        <v>3473</v>
      </c>
      <c r="C1113" s="139" t="s">
        <v>22</v>
      </c>
      <c r="D1113" s="87" t="s">
        <v>1994</v>
      </c>
      <c r="E1113" s="100">
        <v>2</v>
      </c>
      <c r="F1113" s="89" t="s">
        <v>24</v>
      </c>
      <c r="G1113" s="90">
        <v>43027</v>
      </c>
      <c r="H1113" s="101" t="s">
        <v>675</v>
      </c>
      <c r="I1113" s="116"/>
      <c r="J1113" s="93"/>
      <c r="K1113" s="93"/>
      <c r="L1113" s="241">
        <v>4810</v>
      </c>
      <c r="M1113" s="95">
        <f t="shared" si="64"/>
        <v>5675.7999999999993</v>
      </c>
      <c r="N1113" s="70"/>
      <c r="O1113" s="96">
        <v>757</v>
      </c>
      <c r="P1113" s="83" t="s">
        <v>26</v>
      </c>
      <c r="Q1113" s="97" t="s">
        <v>1209</v>
      </c>
      <c r="R1113" s="98" t="s">
        <v>1990</v>
      </c>
      <c r="S1113" s="36">
        <f t="shared" si="62"/>
        <v>11351.599999999999</v>
      </c>
      <c r="T1113" s="37"/>
      <c r="U1113" s="38">
        <f t="shared" si="63"/>
        <v>9620</v>
      </c>
      <c r="V1113" s="39"/>
    </row>
    <row r="1114" spans="1:22" x14ac:dyDescent="0.2">
      <c r="A1114" s="84" t="s">
        <v>113</v>
      </c>
      <c r="B1114" s="85">
        <v>3474</v>
      </c>
      <c r="C1114" s="86" t="s">
        <v>22</v>
      </c>
      <c r="D1114" s="87" t="s">
        <v>1995</v>
      </c>
      <c r="E1114" s="100">
        <v>2</v>
      </c>
      <c r="F1114" s="89" t="s">
        <v>24</v>
      </c>
      <c r="G1114" s="90">
        <v>43027</v>
      </c>
      <c r="H1114" s="101" t="s">
        <v>1996</v>
      </c>
      <c r="I1114" s="116"/>
      <c r="J1114" s="93"/>
      <c r="K1114" s="93"/>
      <c r="L1114" s="241">
        <v>6175</v>
      </c>
      <c r="M1114" s="95">
        <f t="shared" si="64"/>
        <v>7286.5</v>
      </c>
      <c r="N1114" s="70"/>
      <c r="O1114" s="96">
        <v>757</v>
      </c>
      <c r="P1114" s="83" t="s">
        <v>26</v>
      </c>
      <c r="Q1114" s="97" t="s">
        <v>1209</v>
      </c>
      <c r="R1114" s="98" t="s">
        <v>1990</v>
      </c>
      <c r="S1114" s="36">
        <f t="shared" si="62"/>
        <v>14573</v>
      </c>
      <c r="T1114" s="37"/>
      <c r="U1114" s="38">
        <f t="shared" si="63"/>
        <v>12350</v>
      </c>
      <c r="V1114" s="39"/>
    </row>
    <row r="1115" spans="1:22" x14ac:dyDescent="0.2">
      <c r="A1115" s="84" t="s">
        <v>21</v>
      </c>
      <c r="B1115" s="85">
        <v>3475</v>
      </c>
      <c r="C1115" s="139" t="s">
        <v>1150</v>
      </c>
      <c r="D1115" s="87" t="s">
        <v>1997</v>
      </c>
      <c r="E1115" s="100">
        <v>100</v>
      </c>
      <c r="F1115" s="89" t="s">
        <v>24</v>
      </c>
      <c r="G1115" s="90">
        <v>43027</v>
      </c>
      <c r="H1115" s="101" t="s">
        <v>1998</v>
      </c>
      <c r="I1115" s="92" t="s">
        <v>1999</v>
      </c>
      <c r="J1115" s="93">
        <v>0.86</v>
      </c>
      <c r="K1115" s="93">
        <v>1.22</v>
      </c>
      <c r="L1115" s="241">
        <v>730</v>
      </c>
      <c r="M1115" s="95">
        <f t="shared" si="64"/>
        <v>861.4</v>
      </c>
      <c r="N1115" s="70"/>
      <c r="O1115" s="96">
        <v>758</v>
      </c>
      <c r="P1115" s="83" t="s">
        <v>26</v>
      </c>
      <c r="Q1115" s="97" t="s">
        <v>1209</v>
      </c>
      <c r="R1115" s="98"/>
      <c r="S1115" s="36">
        <f t="shared" si="62"/>
        <v>86140</v>
      </c>
      <c r="T1115" s="37"/>
      <c r="U1115" s="38">
        <f t="shared" si="63"/>
        <v>73000</v>
      </c>
      <c r="V1115" s="39"/>
    </row>
    <row r="1116" spans="1:22" x14ac:dyDescent="0.2">
      <c r="A1116" s="84" t="s">
        <v>113</v>
      </c>
      <c r="B1116" s="85">
        <v>3476</v>
      </c>
      <c r="C1116" s="113" t="s">
        <v>129</v>
      </c>
      <c r="D1116" s="113" t="s">
        <v>2000</v>
      </c>
      <c r="E1116" s="117">
        <v>1</v>
      </c>
      <c r="F1116" s="89" t="s">
        <v>24</v>
      </c>
      <c r="G1116" s="90">
        <v>43027</v>
      </c>
      <c r="H1116" s="101" t="s">
        <v>864</v>
      </c>
      <c r="I1116" s="92" t="s">
        <v>392</v>
      </c>
      <c r="J1116" s="102">
        <v>4</v>
      </c>
      <c r="K1116" s="102">
        <v>0.3</v>
      </c>
      <c r="L1116" s="125">
        <v>2600</v>
      </c>
      <c r="M1116" s="95">
        <f>L1116*1.18</f>
        <v>3068</v>
      </c>
      <c r="N1116" s="70"/>
      <c r="O1116" s="163">
        <v>762</v>
      </c>
      <c r="P1116" s="129" t="s">
        <v>1839</v>
      </c>
      <c r="Q1116" s="97"/>
      <c r="R1116" s="98"/>
      <c r="S1116" s="36">
        <f t="shared" si="62"/>
        <v>3068</v>
      </c>
      <c r="T1116" s="37"/>
      <c r="U1116" s="38">
        <f t="shared" si="63"/>
        <v>2600</v>
      </c>
      <c r="V1116" s="39"/>
    </row>
    <row r="1117" spans="1:22" x14ac:dyDescent="0.2">
      <c r="A1117" s="84" t="s">
        <v>113</v>
      </c>
      <c r="B1117" s="85">
        <v>3477</v>
      </c>
      <c r="C1117" s="113" t="s">
        <v>129</v>
      </c>
      <c r="D1117" s="177" t="s">
        <v>865</v>
      </c>
      <c r="E1117" s="117">
        <v>1</v>
      </c>
      <c r="F1117" s="89" t="s">
        <v>24</v>
      </c>
      <c r="G1117" s="90">
        <v>43027</v>
      </c>
      <c r="H1117" s="101" t="s">
        <v>866</v>
      </c>
      <c r="I1117" s="92" t="s">
        <v>867</v>
      </c>
      <c r="J1117" s="178" t="s">
        <v>868</v>
      </c>
      <c r="K1117" s="102">
        <v>1.2</v>
      </c>
      <c r="L1117" s="244">
        <v>4700</v>
      </c>
      <c r="M1117" s="95">
        <f>L1117*1.18</f>
        <v>5546</v>
      </c>
      <c r="N1117" s="70"/>
      <c r="O1117" s="163">
        <v>762</v>
      </c>
      <c r="P1117" s="289">
        <v>43028</v>
      </c>
      <c r="Q1117" s="97"/>
      <c r="R1117" s="98"/>
      <c r="S1117" s="36">
        <f t="shared" si="62"/>
        <v>5546</v>
      </c>
      <c r="T1117" s="37"/>
      <c r="U1117" s="38">
        <f t="shared" si="63"/>
        <v>4700</v>
      </c>
      <c r="V1117" s="39"/>
    </row>
    <row r="1118" spans="1:22" x14ac:dyDescent="0.2">
      <c r="A1118" s="84" t="s">
        <v>113</v>
      </c>
      <c r="B1118" s="85">
        <v>3478</v>
      </c>
      <c r="C1118" s="113" t="s">
        <v>129</v>
      </c>
      <c r="D1118" s="87" t="s">
        <v>2001</v>
      </c>
      <c r="E1118" s="100">
        <v>1</v>
      </c>
      <c r="F1118" s="89" t="s">
        <v>24</v>
      </c>
      <c r="G1118" s="90">
        <v>43027</v>
      </c>
      <c r="H1118" s="101"/>
      <c r="I1118" s="116" t="s">
        <v>1020</v>
      </c>
      <c r="J1118" s="93">
        <v>10</v>
      </c>
      <c r="K1118" s="93">
        <v>1.8</v>
      </c>
      <c r="L1118" s="244">
        <v>6300</v>
      </c>
      <c r="M1118" s="95">
        <f>L1118*1.18</f>
        <v>7434</v>
      </c>
      <c r="N1118" s="130" t="s">
        <v>121</v>
      </c>
      <c r="O1118" s="96">
        <v>763</v>
      </c>
      <c r="P1118" s="83" t="s">
        <v>26</v>
      </c>
      <c r="Q1118" s="97" t="s">
        <v>918</v>
      </c>
      <c r="R1118" s="98"/>
      <c r="S1118" s="36">
        <f t="shared" si="62"/>
        <v>7434</v>
      </c>
      <c r="T1118" s="37"/>
      <c r="U1118" s="38">
        <f t="shared" si="63"/>
        <v>6300</v>
      </c>
      <c r="V1118" s="39"/>
    </row>
    <row r="1119" spans="1:22" x14ac:dyDescent="0.2">
      <c r="A1119" s="84" t="s">
        <v>113</v>
      </c>
      <c r="B1119" s="85">
        <v>3479</v>
      </c>
      <c r="C1119" s="139" t="s">
        <v>139</v>
      </c>
      <c r="D1119" s="87" t="s">
        <v>2002</v>
      </c>
      <c r="E1119" s="100">
        <v>1</v>
      </c>
      <c r="F1119" s="89" t="s">
        <v>24</v>
      </c>
      <c r="G1119" s="90">
        <v>43027</v>
      </c>
      <c r="H1119" s="101"/>
      <c r="I1119" s="116"/>
      <c r="J1119" s="93">
        <v>5</v>
      </c>
      <c r="K1119" s="93"/>
      <c r="L1119" s="241">
        <v>3200</v>
      </c>
      <c r="M1119" s="95">
        <f t="shared" si="64"/>
        <v>3776</v>
      </c>
      <c r="N1119" s="128" t="s">
        <v>121</v>
      </c>
      <c r="O1119" s="96">
        <v>758</v>
      </c>
      <c r="P1119" s="83" t="s">
        <v>26</v>
      </c>
      <c r="Q1119" s="97" t="s">
        <v>1209</v>
      </c>
      <c r="R1119" s="98"/>
      <c r="S1119" s="36">
        <f t="shared" si="62"/>
        <v>3776</v>
      </c>
      <c r="T1119" s="37"/>
      <c r="U1119" s="38">
        <f t="shared" si="63"/>
        <v>3200</v>
      </c>
      <c r="V1119" s="39"/>
    </row>
    <row r="1120" spans="1:22" x14ac:dyDescent="0.2">
      <c r="A1120" s="84" t="s">
        <v>113</v>
      </c>
      <c r="B1120" s="85">
        <v>3480</v>
      </c>
      <c r="C1120" s="51" t="s">
        <v>514</v>
      </c>
      <c r="D1120" s="87" t="s">
        <v>1828</v>
      </c>
      <c r="E1120" s="100">
        <v>1</v>
      </c>
      <c r="F1120" s="89" t="s">
        <v>24</v>
      </c>
      <c r="G1120" s="90">
        <v>43027</v>
      </c>
      <c r="H1120" s="101"/>
      <c r="I1120" s="116"/>
      <c r="J1120" s="93"/>
      <c r="K1120" s="93"/>
      <c r="L1120" s="241">
        <v>5000</v>
      </c>
      <c r="M1120" s="95">
        <f t="shared" si="64"/>
        <v>5900</v>
      </c>
      <c r="N1120" s="128" t="s">
        <v>121</v>
      </c>
      <c r="O1120" s="96">
        <v>765</v>
      </c>
      <c r="P1120" s="83" t="s">
        <v>26</v>
      </c>
      <c r="Q1120" s="97" t="s">
        <v>918</v>
      </c>
      <c r="R1120" s="98"/>
      <c r="S1120" s="36">
        <f t="shared" si="62"/>
        <v>5900</v>
      </c>
      <c r="T1120" s="37"/>
      <c r="U1120" s="38">
        <f t="shared" si="63"/>
        <v>5000</v>
      </c>
      <c r="V1120" s="39"/>
    </row>
    <row r="1121" spans="1:22" x14ac:dyDescent="0.2">
      <c r="A1121" s="84" t="s">
        <v>113</v>
      </c>
      <c r="B1121" s="85">
        <v>3481</v>
      </c>
      <c r="C1121" s="139" t="s">
        <v>2003</v>
      </c>
      <c r="D1121" s="87" t="s">
        <v>980</v>
      </c>
      <c r="E1121" s="100">
        <v>2</v>
      </c>
      <c r="F1121" s="89" t="s">
        <v>24</v>
      </c>
      <c r="G1121" s="90">
        <v>43031</v>
      </c>
      <c r="H1121" s="101" t="s">
        <v>120</v>
      </c>
      <c r="I1121" s="92" t="s">
        <v>2004</v>
      </c>
      <c r="J1121" s="93">
        <v>7</v>
      </c>
      <c r="K1121" s="93">
        <v>1.9</v>
      </c>
      <c r="L1121" s="241">
        <v>4870</v>
      </c>
      <c r="M1121" s="95">
        <f t="shared" si="64"/>
        <v>5746.5999999999995</v>
      </c>
      <c r="N1121" s="70"/>
      <c r="O1121" s="163">
        <v>776</v>
      </c>
      <c r="P1121" s="289">
        <v>43032</v>
      </c>
      <c r="Q1121" s="97"/>
      <c r="R1121" s="98" t="s">
        <v>1788</v>
      </c>
      <c r="S1121" s="36">
        <f t="shared" ref="S1121:S1184" si="66">M1121*E1121</f>
        <v>11493.199999999999</v>
      </c>
      <c r="T1121" s="37"/>
      <c r="U1121" s="38">
        <f t="shared" si="63"/>
        <v>9740</v>
      </c>
      <c r="V1121" s="39"/>
    </row>
    <row r="1122" spans="1:22" x14ac:dyDescent="0.2">
      <c r="A1122" s="84" t="s">
        <v>21</v>
      </c>
      <c r="B1122" s="85">
        <v>3482</v>
      </c>
      <c r="C1122" s="113" t="s">
        <v>170</v>
      </c>
      <c r="D1122" s="111" t="s">
        <v>2005</v>
      </c>
      <c r="E1122" s="100">
        <v>4</v>
      </c>
      <c r="F1122" s="89" t="s">
        <v>24</v>
      </c>
      <c r="G1122" s="90">
        <v>43032</v>
      </c>
      <c r="H1122" s="101" t="s">
        <v>116</v>
      </c>
      <c r="I1122" s="116" t="s">
        <v>953</v>
      </c>
      <c r="J1122" s="102">
        <v>8.3299999999999999E-2</v>
      </c>
      <c r="K1122" s="93">
        <v>1.3</v>
      </c>
      <c r="L1122" s="241">
        <v>112.5</v>
      </c>
      <c r="M1122" s="95">
        <f t="shared" si="64"/>
        <v>132.75</v>
      </c>
      <c r="N1122" s="70"/>
      <c r="O1122" s="96">
        <v>770</v>
      </c>
      <c r="P1122" s="83" t="s">
        <v>26</v>
      </c>
      <c r="Q1122" s="97" t="s">
        <v>918</v>
      </c>
      <c r="R1122" s="98" t="s">
        <v>173</v>
      </c>
      <c r="S1122" s="36">
        <f t="shared" si="66"/>
        <v>531</v>
      </c>
      <c r="T1122" s="37"/>
      <c r="U1122" s="38">
        <f t="shared" si="63"/>
        <v>450</v>
      </c>
      <c r="V1122" s="39"/>
    </row>
    <row r="1123" spans="1:22" x14ac:dyDescent="0.2">
      <c r="A1123" s="84" t="s">
        <v>21</v>
      </c>
      <c r="B1123" s="85">
        <v>3483</v>
      </c>
      <c r="C1123" s="113" t="s">
        <v>170</v>
      </c>
      <c r="D1123" s="111" t="s">
        <v>2006</v>
      </c>
      <c r="E1123" s="100">
        <v>2</v>
      </c>
      <c r="F1123" s="89" t="s">
        <v>24</v>
      </c>
      <c r="G1123" s="90">
        <v>43032</v>
      </c>
      <c r="H1123" s="101" t="s">
        <v>116</v>
      </c>
      <c r="I1123" s="116" t="s">
        <v>953</v>
      </c>
      <c r="J1123" s="102">
        <v>8.3299999999999999E-2</v>
      </c>
      <c r="K1123" s="93">
        <v>1.32</v>
      </c>
      <c r="L1123" s="241">
        <v>113.5</v>
      </c>
      <c r="M1123" s="95">
        <f t="shared" si="64"/>
        <v>133.93</v>
      </c>
      <c r="N1123" s="70"/>
      <c r="O1123" s="96">
        <v>770</v>
      </c>
      <c r="P1123" s="83" t="s">
        <v>26</v>
      </c>
      <c r="Q1123" s="97" t="s">
        <v>1742</v>
      </c>
      <c r="R1123" s="98" t="s">
        <v>173</v>
      </c>
      <c r="S1123" s="36">
        <f t="shared" si="66"/>
        <v>267.86</v>
      </c>
      <c r="T1123" s="37"/>
      <c r="U1123" s="38">
        <f t="shared" si="63"/>
        <v>227.00000000000003</v>
      </c>
      <c r="V1123" s="39"/>
    </row>
    <row r="1124" spans="1:22" x14ac:dyDescent="0.2">
      <c r="A1124" s="84" t="s">
        <v>21</v>
      </c>
      <c r="B1124" s="85">
        <v>3484</v>
      </c>
      <c r="C1124" s="113" t="s">
        <v>170</v>
      </c>
      <c r="D1124" s="111" t="s">
        <v>2007</v>
      </c>
      <c r="E1124" s="100">
        <v>2</v>
      </c>
      <c r="F1124" s="89" t="s">
        <v>24</v>
      </c>
      <c r="G1124" s="90">
        <v>43032</v>
      </c>
      <c r="H1124" s="101" t="s">
        <v>116</v>
      </c>
      <c r="I1124" s="116" t="s">
        <v>953</v>
      </c>
      <c r="J1124" s="102">
        <v>8.3299999999999999E-2</v>
      </c>
      <c r="K1124" s="93">
        <v>1.63</v>
      </c>
      <c r="L1124" s="241">
        <v>138</v>
      </c>
      <c r="M1124" s="95">
        <f t="shared" si="64"/>
        <v>162.84</v>
      </c>
      <c r="N1124" s="70"/>
      <c r="O1124" s="96">
        <v>770</v>
      </c>
      <c r="P1124" s="83" t="s">
        <v>26</v>
      </c>
      <c r="Q1124" s="97" t="s">
        <v>918</v>
      </c>
      <c r="R1124" s="98" t="s">
        <v>173</v>
      </c>
      <c r="S1124" s="36">
        <f t="shared" si="66"/>
        <v>325.68</v>
      </c>
      <c r="T1124" s="37"/>
      <c r="U1124" s="38">
        <f t="shared" si="63"/>
        <v>276</v>
      </c>
      <c r="V1124" s="39"/>
    </row>
    <row r="1125" spans="1:22" x14ac:dyDescent="0.2">
      <c r="A1125" s="84" t="s">
        <v>113</v>
      </c>
      <c r="B1125" s="85">
        <v>3485</v>
      </c>
      <c r="C1125" s="139" t="s">
        <v>147</v>
      </c>
      <c r="D1125" s="113" t="s">
        <v>2008</v>
      </c>
      <c r="E1125" s="117">
        <v>3</v>
      </c>
      <c r="F1125" s="89" t="s">
        <v>24</v>
      </c>
      <c r="G1125" s="90">
        <v>43032</v>
      </c>
      <c r="H1125" s="101" t="s">
        <v>120</v>
      </c>
      <c r="I1125" s="157" t="s">
        <v>2009</v>
      </c>
      <c r="J1125" s="102">
        <v>6</v>
      </c>
      <c r="K1125" s="102">
        <v>8</v>
      </c>
      <c r="L1125" s="250">
        <v>4180</v>
      </c>
      <c r="M1125" s="95">
        <f>L1125*1.18</f>
        <v>4932.3999999999996</v>
      </c>
      <c r="N1125" s="70"/>
      <c r="O1125" s="96"/>
      <c r="P1125" s="83" t="s">
        <v>26</v>
      </c>
      <c r="Q1125" s="97"/>
      <c r="R1125" s="98"/>
      <c r="S1125" s="36">
        <f t="shared" si="66"/>
        <v>14797.199999999999</v>
      </c>
      <c r="T1125" s="37"/>
      <c r="U1125" s="38">
        <f t="shared" ref="U1125:U1188" si="67">S1125/1.18</f>
        <v>12540</v>
      </c>
      <c r="V1125" s="39"/>
    </row>
    <row r="1126" spans="1:22" x14ac:dyDescent="0.2">
      <c r="A1126" s="84" t="s">
        <v>113</v>
      </c>
      <c r="B1126" s="85">
        <v>3486</v>
      </c>
      <c r="C1126" s="139" t="s">
        <v>147</v>
      </c>
      <c r="D1126" s="113" t="s">
        <v>2010</v>
      </c>
      <c r="E1126" s="100">
        <v>2</v>
      </c>
      <c r="F1126" s="89" t="s">
        <v>24</v>
      </c>
      <c r="G1126" s="90">
        <v>43032</v>
      </c>
      <c r="H1126" s="101" t="s">
        <v>120</v>
      </c>
      <c r="I1126" s="157" t="s">
        <v>2009</v>
      </c>
      <c r="J1126" s="102">
        <v>6.5</v>
      </c>
      <c r="K1126" s="93">
        <v>10</v>
      </c>
      <c r="L1126" s="241">
        <v>4400</v>
      </c>
      <c r="M1126" s="95">
        <f t="shared" si="64"/>
        <v>5192</v>
      </c>
      <c r="N1126" s="70"/>
      <c r="O1126" s="96"/>
      <c r="P1126" s="83" t="s">
        <v>26</v>
      </c>
      <c r="Q1126" s="97"/>
      <c r="R1126" s="98"/>
      <c r="S1126" s="36">
        <f t="shared" si="66"/>
        <v>10384</v>
      </c>
      <c r="T1126" s="37"/>
      <c r="U1126" s="38">
        <f t="shared" si="67"/>
        <v>8800</v>
      </c>
      <c r="V1126" s="39"/>
    </row>
    <row r="1127" spans="1:22" x14ac:dyDescent="0.2">
      <c r="A1127" s="84" t="s">
        <v>113</v>
      </c>
      <c r="B1127" s="85">
        <v>3487</v>
      </c>
      <c r="C1127" s="139" t="s">
        <v>147</v>
      </c>
      <c r="D1127" s="113" t="s">
        <v>2011</v>
      </c>
      <c r="E1127" s="100">
        <v>4</v>
      </c>
      <c r="F1127" s="89" t="s">
        <v>24</v>
      </c>
      <c r="G1127" s="90">
        <v>43032</v>
      </c>
      <c r="H1127" s="101" t="s">
        <v>120</v>
      </c>
      <c r="I1127" s="157" t="s">
        <v>2012</v>
      </c>
      <c r="J1127" s="93">
        <v>7</v>
      </c>
      <c r="K1127" s="93">
        <v>6.5</v>
      </c>
      <c r="L1127" s="241">
        <v>4800</v>
      </c>
      <c r="M1127" s="95">
        <f t="shared" si="64"/>
        <v>5664</v>
      </c>
      <c r="N1127" s="70"/>
      <c r="O1127" s="96">
        <v>793</v>
      </c>
      <c r="P1127" s="83" t="s">
        <v>26</v>
      </c>
      <c r="Q1127" s="97" t="s">
        <v>918</v>
      </c>
      <c r="R1127" s="98"/>
      <c r="S1127" s="36">
        <f t="shared" si="66"/>
        <v>22656</v>
      </c>
      <c r="T1127" s="37"/>
      <c r="U1127" s="38">
        <f t="shared" si="67"/>
        <v>19200</v>
      </c>
      <c r="V1127" s="39"/>
    </row>
    <row r="1128" spans="1:22" x14ac:dyDescent="0.2">
      <c r="A1128" s="84" t="s">
        <v>113</v>
      </c>
      <c r="B1128" s="85">
        <v>3488</v>
      </c>
      <c r="C1128" s="139" t="s">
        <v>139</v>
      </c>
      <c r="D1128" s="87" t="s">
        <v>2013</v>
      </c>
      <c r="E1128" s="100">
        <v>2</v>
      </c>
      <c r="F1128" s="89" t="s">
        <v>24</v>
      </c>
      <c r="G1128" s="90">
        <v>43033</v>
      </c>
      <c r="H1128" s="101" t="s">
        <v>120</v>
      </c>
      <c r="I1128" s="92" t="s">
        <v>2014</v>
      </c>
      <c r="J1128" s="93">
        <v>8</v>
      </c>
      <c r="K1128" s="93">
        <v>8.5</v>
      </c>
      <c r="L1128" s="241">
        <v>6150</v>
      </c>
      <c r="M1128" s="95">
        <f>L1128*1.18</f>
        <v>7257</v>
      </c>
      <c r="N1128" s="70"/>
      <c r="O1128" s="96">
        <v>779</v>
      </c>
      <c r="P1128" s="83" t="s">
        <v>26</v>
      </c>
      <c r="Q1128" s="97" t="s">
        <v>1209</v>
      </c>
      <c r="R1128" s="98" t="s">
        <v>200</v>
      </c>
      <c r="S1128" s="36">
        <f t="shared" si="66"/>
        <v>14514</v>
      </c>
      <c r="T1128" s="37"/>
      <c r="U1128" s="38">
        <f t="shared" si="67"/>
        <v>12300</v>
      </c>
      <c r="V1128" s="39"/>
    </row>
    <row r="1129" spans="1:22" x14ac:dyDescent="0.2">
      <c r="A1129" s="84" t="s">
        <v>113</v>
      </c>
      <c r="B1129" s="85">
        <v>3489</v>
      </c>
      <c r="C1129" s="139" t="s">
        <v>740</v>
      </c>
      <c r="D1129" s="87" t="s">
        <v>827</v>
      </c>
      <c r="E1129" s="100">
        <v>1</v>
      </c>
      <c r="F1129" s="89" t="s">
        <v>24</v>
      </c>
      <c r="G1129" s="90">
        <v>43033</v>
      </c>
      <c r="H1129" s="101" t="s">
        <v>116</v>
      </c>
      <c r="I1129" s="92" t="s">
        <v>2015</v>
      </c>
      <c r="J1129" s="93">
        <v>4</v>
      </c>
      <c r="K1129" s="93">
        <v>3.6</v>
      </c>
      <c r="L1129" s="241">
        <v>1850</v>
      </c>
      <c r="M1129" s="95">
        <f t="shared" si="64"/>
        <v>2183</v>
      </c>
      <c r="N1129" s="70"/>
      <c r="O1129" s="302">
        <v>781</v>
      </c>
      <c r="P1129" s="83" t="s">
        <v>26</v>
      </c>
      <c r="Q1129" s="97" t="s">
        <v>1209</v>
      </c>
      <c r="R1129" s="98"/>
      <c r="S1129" s="36">
        <f t="shared" si="66"/>
        <v>2183</v>
      </c>
      <c r="T1129" s="37"/>
      <c r="U1129" s="38">
        <f t="shared" si="67"/>
        <v>1850</v>
      </c>
      <c r="V1129" s="39"/>
    </row>
    <row r="1130" spans="1:22" x14ac:dyDescent="0.2">
      <c r="A1130" s="84" t="s">
        <v>113</v>
      </c>
      <c r="B1130" s="85">
        <v>3490</v>
      </c>
      <c r="C1130" s="139" t="s">
        <v>1783</v>
      </c>
      <c r="D1130" s="87" t="s">
        <v>2016</v>
      </c>
      <c r="E1130" s="100">
        <v>1</v>
      </c>
      <c r="F1130" s="89" t="s">
        <v>24</v>
      </c>
      <c r="G1130" s="90">
        <v>43033</v>
      </c>
      <c r="H1130" s="101"/>
      <c r="I1130" s="116"/>
      <c r="J1130" s="93"/>
      <c r="K1130" s="93"/>
      <c r="L1130" s="241">
        <v>120150</v>
      </c>
      <c r="M1130" s="95">
        <f t="shared" si="64"/>
        <v>141777</v>
      </c>
      <c r="N1130" s="128"/>
      <c r="O1130" s="96">
        <v>883</v>
      </c>
      <c r="P1130" s="83" t="s">
        <v>26</v>
      </c>
      <c r="Q1130" s="97" t="s">
        <v>1209</v>
      </c>
      <c r="R1130" s="98"/>
      <c r="S1130" s="36">
        <f t="shared" si="66"/>
        <v>141777</v>
      </c>
      <c r="T1130" s="37"/>
      <c r="U1130" s="38">
        <f t="shared" si="67"/>
        <v>120150</v>
      </c>
      <c r="V1130" s="39"/>
    </row>
    <row r="1131" spans="1:22" x14ac:dyDescent="0.2">
      <c r="A1131" s="84" t="s">
        <v>113</v>
      </c>
      <c r="B1131" s="85">
        <v>3491</v>
      </c>
      <c r="C1131" s="139" t="s">
        <v>206</v>
      </c>
      <c r="D1131" s="87" t="s">
        <v>2017</v>
      </c>
      <c r="E1131" s="100">
        <v>2</v>
      </c>
      <c r="F1131" s="89" t="s">
        <v>24</v>
      </c>
      <c r="G1131" s="90">
        <v>43035</v>
      </c>
      <c r="H1131" s="101" t="s">
        <v>116</v>
      </c>
      <c r="I1131" s="92" t="s">
        <v>1088</v>
      </c>
      <c r="J1131" s="93">
        <v>4</v>
      </c>
      <c r="K1131" s="93">
        <v>1.4</v>
      </c>
      <c r="L1131" s="241">
        <v>2650</v>
      </c>
      <c r="M1131" s="95">
        <f t="shared" si="64"/>
        <v>3127</v>
      </c>
      <c r="N1131" s="70"/>
      <c r="O1131" s="96">
        <v>803</v>
      </c>
      <c r="P1131" s="83" t="s">
        <v>26</v>
      </c>
      <c r="Q1131" s="97" t="s">
        <v>2018</v>
      </c>
      <c r="R1131" s="98"/>
      <c r="S1131" s="36">
        <f t="shared" si="66"/>
        <v>6254</v>
      </c>
      <c r="T1131" s="37"/>
      <c r="U1131" s="38">
        <f t="shared" si="67"/>
        <v>5300</v>
      </c>
      <c r="V1131" s="39"/>
    </row>
    <row r="1132" spans="1:22" x14ac:dyDescent="0.2">
      <c r="A1132" s="84" t="s">
        <v>113</v>
      </c>
      <c r="B1132" s="85">
        <v>3492</v>
      </c>
      <c r="C1132" s="139" t="s">
        <v>147</v>
      </c>
      <c r="D1132" s="87" t="s">
        <v>2019</v>
      </c>
      <c r="E1132" s="100">
        <v>1</v>
      </c>
      <c r="F1132" s="89" t="s">
        <v>24</v>
      </c>
      <c r="G1132" s="90">
        <v>43035</v>
      </c>
      <c r="H1132" s="101"/>
      <c r="I1132" s="116"/>
      <c r="J1132" s="93">
        <v>8</v>
      </c>
      <c r="K1132" s="93"/>
      <c r="L1132" s="241">
        <v>5060</v>
      </c>
      <c r="M1132" s="95">
        <f t="shared" si="64"/>
        <v>5970.7999999999993</v>
      </c>
      <c r="N1132" s="128" t="s">
        <v>121</v>
      </c>
      <c r="O1132" s="96">
        <v>794</v>
      </c>
      <c r="P1132" s="83" t="s">
        <v>26</v>
      </c>
      <c r="Q1132" s="97" t="s">
        <v>918</v>
      </c>
      <c r="R1132" s="98"/>
      <c r="S1132" s="36">
        <f t="shared" si="66"/>
        <v>5970.7999999999993</v>
      </c>
      <c r="T1132" s="37"/>
      <c r="U1132" s="38">
        <f t="shared" si="67"/>
        <v>5060</v>
      </c>
      <c r="V1132" s="39"/>
    </row>
    <row r="1133" spans="1:22" x14ac:dyDescent="0.2">
      <c r="A1133" s="84" t="s">
        <v>113</v>
      </c>
      <c r="B1133" s="85">
        <v>3493</v>
      </c>
      <c r="C1133" s="139" t="s">
        <v>147</v>
      </c>
      <c r="D1133" s="87" t="s">
        <v>1828</v>
      </c>
      <c r="E1133" s="100">
        <v>1</v>
      </c>
      <c r="F1133" s="89" t="s">
        <v>24</v>
      </c>
      <c r="G1133" s="90">
        <v>43035</v>
      </c>
      <c r="H1133" s="101"/>
      <c r="I1133" s="116"/>
      <c r="J1133" s="93">
        <v>3</v>
      </c>
      <c r="K1133" s="93"/>
      <c r="L1133" s="241">
        <v>1900</v>
      </c>
      <c r="M1133" s="95">
        <f t="shared" si="64"/>
        <v>2242</v>
      </c>
      <c r="N1133" s="128" t="s">
        <v>121</v>
      </c>
      <c r="O1133" s="96">
        <v>885</v>
      </c>
      <c r="P1133" s="83" t="s">
        <v>26</v>
      </c>
      <c r="Q1133" s="97" t="s">
        <v>1927</v>
      </c>
      <c r="R1133" s="98"/>
      <c r="S1133" s="36">
        <f t="shared" si="66"/>
        <v>2242</v>
      </c>
      <c r="T1133" s="37"/>
      <c r="U1133" s="38">
        <f t="shared" si="67"/>
        <v>1900</v>
      </c>
      <c r="V1133" s="39"/>
    </row>
    <row r="1134" spans="1:22" x14ac:dyDescent="0.2">
      <c r="A1134" s="84" t="s">
        <v>113</v>
      </c>
      <c r="B1134" s="85">
        <v>3494</v>
      </c>
      <c r="C1134" s="139" t="s">
        <v>147</v>
      </c>
      <c r="D1134" s="87" t="s">
        <v>2020</v>
      </c>
      <c r="E1134" s="100">
        <v>1</v>
      </c>
      <c r="F1134" s="89" t="s">
        <v>378</v>
      </c>
      <c r="G1134" s="90">
        <v>43035</v>
      </c>
      <c r="H1134" s="101"/>
      <c r="I1134" s="116"/>
      <c r="J1134" s="93">
        <v>2</v>
      </c>
      <c r="K1134" s="93"/>
      <c r="L1134" s="241">
        <v>1270</v>
      </c>
      <c r="M1134" s="95">
        <f t="shared" ref="M1134:M1197" si="68">L1134*1.18</f>
        <v>1498.6</v>
      </c>
      <c r="N1134" s="128" t="s">
        <v>121</v>
      </c>
      <c r="O1134" s="96">
        <v>885</v>
      </c>
      <c r="P1134" s="83" t="s">
        <v>26</v>
      </c>
      <c r="Q1134" s="97" t="s">
        <v>1209</v>
      </c>
      <c r="R1134" s="98"/>
      <c r="S1134" s="36">
        <f t="shared" si="66"/>
        <v>1498.6</v>
      </c>
      <c r="T1134" s="37"/>
      <c r="U1134" s="38">
        <f t="shared" si="67"/>
        <v>1270</v>
      </c>
      <c r="V1134" s="39"/>
    </row>
    <row r="1135" spans="1:22" x14ac:dyDescent="0.2">
      <c r="A1135" s="84" t="s">
        <v>113</v>
      </c>
      <c r="B1135" s="85">
        <v>3495</v>
      </c>
      <c r="C1135" s="139" t="s">
        <v>1591</v>
      </c>
      <c r="D1135" s="87" t="s">
        <v>2021</v>
      </c>
      <c r="E1135" s="100">
        <v>1</v>
      </c>
      <c r="F1135" s="89" t="s">
        <v>378</v>
      </c>
      <c r="G1135" s="90">
        <v>43038</v>
      </c>
      <c r="H1135" s="101" t="s">
        <v>116</v>
      </c>
      <c r="I1135" s="116" t="s">
        <v>146</v>
      </c>
      <c r="J1135" s="93"/>
      <c r="K1135" s="93"/>
      <c r="L1135" s="241">
        <v>1620</v>
      </c>
      <c r="M1135" s="95">
        <f t="shared" si="68"/>
        <v>1911.6</v>
      </c>
      <c r="N1135" s="128" t="s">
        <v>121</v>
      </c>
      <c r="O1135" s="96">
        <v>791</v>
      </c>
      <c r="P1135" s="83" t="s">
        <v>26</v>
      </c>
      <c r="Q1135" s="97" t="s">
        <v>1209</v>
      </c>
      <c r="R1135" s="98"/>
      <c r="S1135" s="36">
        <f t="shared" si="66"/>
        <v>1911.6</v>
      </c>
      <c r="T1135" s="37"/>
      <c r="U1135" s="38">
        <f t="shared" si="67"/>
        <v>1620</v>
      </c>
      <c r="V1135" s="39"/>
    </row>
    <row r="1136" spans="1:22" x14ac:dyDescent="0.2">
      <c r="A1136" s="84" t="s">
        <v>113</v>
      </c>
      <c r="B1136" s="85">
        <v>3496</v>
      </c>
      <c r="C1136" s="50" t="s">
        <v>164</v>
      </c>
      <c r="D1136" s="50" t="s">
        <v>382</v>
      </c>
      <c r="E1136" s="119">
        <v>2</v>
      </c>
      <c r="F1136" s="53" t="s">
        <v>24</v>
      </c>
      <c r="G1136" s="90">
        <v>43038</v>
      </c>
      <c r="H1136" s="50" t="s">
        <v>116</v>
      </c>
      <c r="I1136" s="61" t="s">
        <v>383</v>
      </c>
      <c r="J1136" s="55">
        <v>4</v>
      </c>
      <c r="K1136" s="56">
        <v>1</v>
      </c>
      <c r="L1136" s="120">
        <v>2550</v>
      </c>
      <c r="M1136" s="30">
        <f>L1136*1.18</f>
        <v>3009</v>
      </c>
      <c r="N1136" s="121" t="s">
        <v>121</v>
      </c>
      <c r="O1136" s="96">
        <v>800</v>
      </c>
      <c r="P1136" s="83" t="s">
        <v>26</v>
      </c>
      <c r="Q1136" s="97" t="s">
        <v>1209</v>
      </c>
      <c r="R1136" s="98"/>
      <c r="S1136" s="36">
        <f t="shared" si="66"/>
        <v>6018</v>
      </c>
      <c r="T1136" s="37"/>
      <c r="U1136" s="38">
        <f t="shared" si="67"/>
        <v>5100</v>
      </c>
      <c r="V1136" s="39"/>
    </row>
    <row r="1137" spans="1:22" x14ac:dyDescent="0.2">
      <c r="A1137" s="84" t="s">
        <v>113</v>
      </c>
      <c r="B1137" s="85">
        <v>3497</v>
      </c>
      <c r="C1137" s="50" t="s">
        <v>164</v>
      </c>
      <c r="D1137" s="111" t="s">
        <v>386</v>
      </c>
      <c r="E1137" s="117">
        <v>10</v>
      </c>
      <c r="F1137" s="112" t="s">
        <v>24</v>
      </c>
      <c r="G1137" s="90">
        <v>43038</v>
      </c>
      <c r="H1137" s="91" t="s">
        <v>116</v>
      </c>
      <c r="I1137" s="116" t="s">
        <v>146</v>
      </c>
      <c r="J1137" s="102">
        <v>0.8</v>
      </c>
      <c r="K1137" s="102"/>
      <c r="L1137" s="125">
        <v>500</v>
      </c>
      <c r="M1137" s="95">
        <f t="shared" ref="M1137:M1147" si="69">L1137*1.18</f>
        <v>590</v>
      </c>
      <c r="N1137" s="48" t="s">
        <v>121</v>
      </c>
      <c r="O1137" s="96">
        <v>800</v>
      </c>
      <c r="P1137" s="83" t="s">
        <v>26</v>
      </c>
      <c r="Q1137" s="97" t="s">
        <v>1209</v>
      </c>
      <c r="R1137" s="98"/>
      <c r="S1137" s="36">
        <f t="shared" si="66"/>
        <v>5900</v>
      </c>
      <c r="T1137" s="37"/>
      <c r="U1137" s="38">
        <f t="shared" si="67"/>
        <v>5000</v>
      </c>
      <c r="V1137" s="39"/>
    </row>
    <row r="1138" spans="1:22" x14ac:dyDescent="0.2">
      <c r="A1138" s="84" t="s">
        <v>113</v>
      </c>
      <c r="B1138" s="85">
        <v>3498</v>
      </c>
      <c r="C1138" s="20" t="s">
        <v>483</v>
      </c>
      <c r="D1138" s="113" t="s">
        <v>2022</v>
      </c>
      <c r="E1138" s="117">
        <v>4</v>
      </c>
      <c r="F1138" s="89" t="s">
        <v>24</v>
      </c>
      <c r="G1138" s="90">
        <v>43038</v>
      </c>
      <c r="H1138" s="303" t="s">
        <v>116</v>
      </c>
      <c r="I1138" s="157" t="s">
        <v>199</v>
      </c>
      <c r="J1138" s="93">
        <v>1</v>
      </c>
      <c r="K1138" s="93">
        <v>1.5</v>
      </c>
      <c r="L1138" s="244">
        <v>870</v>
      </c>
      <c r="M1138" s="95">
        <f t="shared" si="69"/>
        <v>1026.5999999999999</v>
      </c>
      <c r="N1138" s="70"/>
      <c r="O1138" s="96">
        <v>802</v>
      </c>
      <c r="P1138" s="83" t="s">
        <v>26</v>
      </c>
      <c r="Q1138" s="97" t="s">
        <v>1964</v>
      </c>
      <c r="R1138" s="98"/>
      <c r="S1138" s="36">
        <f t="shared" si="66"/>
        <v>4106.3999999999996</v>
      </c>
      <c r="T1138" s="37"/>
      <c r="U1138" s="38">
        <f t="shared" si="67"/>
        <v>3480</v>
      </c>
      <c r="V1138" s="39"/>
    </row>
    <row r="1139" spans="1:22" x14ac:dyDescent="0.2">
      <c r="A1139" s="84" t="s">
        <v>113</v>
      </c>
      <c r="B1139" s="85">
        <v>3499</v>
      </c>
      <c r="C1139" s="20" t="s">
        <v>483</v>
      </c>
      <c r="D1139" s="113" t="s">
        <v>2023</v>
      </c>
      <c r="E1139" s="117">
        <v>2</v>
      </c>
      <c r="F1139" s="89" t="s">
        <v>24</v>
      </c>
      <c r="G1139" s="90">
        <v>43038</v>
      </c>
      <c r="H1139" s="303" t="s">
        <v>116</v>
      </c>
      <c r="I1139" s="157" t="s">
        <v>199</v>
      </c>
      <c r="J1139" s="93">
        <v>1.2</v>
      </c>
      <c r="K1139" s="93">
        <v>0.9</v>
      </c>
      <c r="L1139" s="244">
        <v>920</v>
      </c>
      <c r="M1139" s="95">
        <f t="shared" si="69"/>
        <v>1085.5999999999999</v>
      </c>
      <c r="N1139" s="70"/>
      <c r="O1139" s="96">
        <v>802</v>
      </c>
      <c r="P1139" s="83" t="s">
        <v>26</v>
      </c>
      <c r="Q1139" s="97" t="s">
        <v>1964</v>
      </c>
      <c r="R1139" s="98"/>
      <c r="S1139" s="36">
        <f t="shared" si="66"/>
        <v>2171.1999999999998</v>
      </c>
      <c r="T1139" s="37"/>
      <c r="U1139" s="38">
        <f t="shared" si="67"/>
        <v>1840</v>
      </c>
      <c r="V1139" s="39"/>
    </row>
    <row r="1140" spans="1:22" x14ac:dyDescent="0.2">
      <c r="A1140" s="84" t="s">
        <v>113</v>
      </c>
      <c r="B1140" s="85">
        <v>3500</v>
      </c>
      <c r="C1140" s="50" t="s">
        <v>483</v>
      </c>
      <c r="D1140" s="113" t="s">
        <v>2024</v>
      </c>
      <c r="E1140" s="117">
        <v>3</v>
      </c>
      <c r="F1140" s="89" t="s">
        <v>24</v>
      </c>
      <c r="G1140" s="90">
        <v>43038</v>
      </c>
      <c r="H1140" s="101" t="s">
        <v>116</v>
      </c>
      <c r="I1140" s="92" t="s">
        <v>593</v>
      </c>
      <c r="J1140" s="102">
        <v>3</v>
      </c>
      <c r="K1140" s="102">
        <v>0.56000000000000005</v>
      </c>
      <c r="L1140" s="250">
        <v>1950</v>
      </c>
      <c r="M1140" s="95">
        <f t="shared" si="69"/>
        <v>2301</v>
      </c>
      <c r="N1140" s="70"/>
      <c r="O1140" s="96">
        <v>802</v>
      </c>
      <c r="P1140" s="83" t="s">
        <v>26</v>
      </c>
      <c r="Q1140" s="97" t="s">
        <v>1964</v>
      </c>
      <c r="R1140" s="98"/>
      <c r="S1140" s="36">
        <f t="shared" si="66"/>
        <v>6903</v>
      </c>
      <c r="T1140" s="37"/>
      <c r="U1140" s="38">
        <f t="shared" si="67"/>
        <v>5850</v>
      </c>
      <c r="V1140" s="39"/>
    </row>
    <row r="1141" spans="1:22" x14ac:dyDescent="0.2">
      <c r="A1141" s="84" t="s">
        <v>113</v>
      </c>
      <c r="B1141" s="85">
        <v>3501</v>
      </c>
      <c r="C1141" s="50" t="s">
        <v>483</v>
      </c>
      <c r="D1141" s="113" t="s">
        <v>2025</v>
      </c>
      <c r="E1141" s="117">
        <v>3</v>
      </c>
      <c r="F1141" s="89" t="s">
        <v>24</v>
      </c>
      <c r="G1141" s="90">
        <v>43038</v>
      </c>
      <c r="H1141" s="101" t="s">
        <v>116</v>
      </c>
      <c r="I1141" s="92" t="s">
        <v>593</v>
      </c>
      <c r="J1141" s="102">
        <v>3</v>
      </c>
      <c r="K1141" s="102">
        <v>0.56000000000000005</v>
      </c>
      <c r="L1141" s="250">
        <v>1950</v>
      </c>
      <c r="M1141" s="95">
        <f t="shared" si="69"/>
        <v>2301</v>
      </c>
      <c r="N1141" s="70"/>
      <c r="O1141" s="96">
        <v>802</v>
      </c>
      <c r="P1141" s="83" t="s">
        <v>26</v>
      </c>
      <c r="Q1141" s="97" t="s">
        <v>1964</v>
      </c>
      <c r="R1141" s="98"/>
      <c r="S1141" s="36">
        <f t="shared" si="66"/>
        <v>6903</v>
      </c>
      <c r="T1141" s="37"/>
      <c r="U1141" s="38">
        <f t="shared" si="67"/>
        <v>5850</v>
      </c>
      <c r="V1141" s="39"/>
    </row>
    <row r="1142" spans="1:22" x14ac:dyDescent="0.2">
      <c r="A1142" s="84" t="s">
        <v>113</v>
      </c>
      <c r="B1142" s="85">
        <v>3502</v>
      </c>
      <c r="C1142" s="50" t="s">
        <v>483</v>
      </c>
      <c r="D1142" s="113" t="s">
        <v>2026</v>
      </c>
      <c r="E1142" s="117">
        <v>6</v>
      </c>
      <c r="F1142" s="89" t="s">
        <v>24</v>
      </c>
      <c r="G1142" s="90">
        <v>43038</v>
      </c>
      <c r="H1142" s="101" t="s">
        <v>116</v>
      </c>
      <c r="I1142" s="92" t="s">
        <v>593</v>
      </c>
      <c r="J1142" s="102">
        <v>3.3</v>
      </c>
      <c r="K1142" s="102">
        <v>0.56000000000000005</v>
      </c>
      <c r="L1142" s="250">
        <v>2120</v>
      </c>
      <c r="M1142" s="95">
        <f t="shared" si="69"/>
        <v>2501.6</v>
      </c>
      <c r="N1142" s="70"/>
      <c r="O1142" s="96">
        <v>802</v>
      </c>
      <c r="P1142" s="83" t="s">
        <v>26</v>
      </c>
      <c r="Q1142" s="97" t="s">
        <v>1964</v>
      </c>
      <c r="R1142" s="98"/>
      <c r="S1142" s="36">
        <f t="shared" si="66"/>
        <v>15009.599999999999</v>
      </c>
      <c r="T1142" s="37"/>
      <c r="U1142" s="38">
        <f t="shared" si="67"/>
        <v>12720</v>
      </c>
      <c r="V1142" s="39"/>
    </row>
    <row r="1143" spans="1:22" x14ac:dyDescent="0.2">
      <c r="A1143" s="84" t="s">
        <v>113</v>
      </c>
      <c r="B1143" s="85">
        <v>3503</v>
      </c>
      <c r="C1143" s="50" t="s">
        <v>483</v>
      </c>
      <c r="D1143" s="113" t="s">
        <v>2027</v>
      </c>
      <c r="E1143" s="117">
        <v>6</v>
      </c>
      <c r="F1143" s="89" t="s">
        <v>24</v>
      </c>
      <c r="G1143" s="90">
        <v>43038</v>
      </c>
      <c r="H1143" s="101" t="s">
        <v>116</v>
      </c>
      <c r="I1143" s="92" t="s">
        <v>593</v>
      </c>
      <c r="J1143" s="102">
        <v>3.3</v>
      </c>
      <c r="K1143" s="102">
        <v>0.56000000000000005</v>
      </c>
      <c r="L1143" s="250">
        <v>2120</v>
      </c>
      <c r="M1143" s="95">
        <f t="shared" si="69"/>
        <v>2501.6</v>
      </c>
      <c r="N1143" s="70"/>
      <c r="O1143" s="96">
        <v>802</v>
      </c>
      <c r="P1143" s="83" t="s">
        <v>26</v>
      </c>
      <c r="Q1143" s="97" t="s">
        <v>1964</v>
      </c>
      <c r="R1143" s="98"/>
      <c r="S1143" s="36">
        <f t="shared" si="66"/>
        <v>15009.599999999999</v>
      </c>
      <c r="T1143" s="37"/>
      <c r="U1143" s="38">
        <f t="shared" si="67"/>
        <v>12720</v>
      </c>
      <c r="V1143" s="39"/>
    </row>
    <row r="1144" spans="1:22" x14ac:dyDescent="0.2">
      <c r="A1144" s="84" t="s">
        <v>113</v>
      </c>
      <c r="B1144" s="85">
        <v>3504</v>
      </c>
      <c r="C1144" s="50" t="s">
        <v>483</v>
      </c>
      <c r="D1144" s="113" t="s">
        <v>595</v>
      </c>
      <c r="E1144" s="117">
        <v>6</v>
      </c>
      <c r="F1144" s="89" t="s">
        <v>24</v>
      </c>
      <c r="G1144" s="90">
        <v>43038</v>
      </c>
      <c r="H1144" s="101" t="s">
        <v>116</v>
      </c>
      <c r="I1144" s="92" t="s">
        <v>593</v>
      </c>
      <c r="J1144" s="102">
        <v>2.8</v>
      </c>
      <c r="K1144" s="102">
        <v>0.65</v>
      </c>
      <c r="L1144" s="244">
        <v>1820</v>
      </c>
      <c r="M1144" s="95">
        <f t="shared" si="69"/>
        <v>2147.6</v>
      </c>
      <c r="N1144" s="70"/>
      <c r="O1144" s="96">
        <v>802</v>
      </c>
      <c r="P1144" s="83" t="s">
        <v>26</v>
      </c>
      <c r="Q1144" s="97" t="s">
        <v>1964</v>
      </c>
      <c r="R1144" s="98"/>
      <c r="S1144" s="36">
        <f t="shared" si="66"/>
        <v>12885.599999999999</v>
      </c>
      <c r="T1144" s="37"/>
      <c r="U1144" s="38">
        <f t="shared" si="67"/>
        <v>10920</v>
      </c>
      <c r="V1144" s="39"/>
    </row>
    <row r="1145" spans="1:22" x14ac:dyDescent="0.2">
      <c r="A1145" s="84" t="s">
        <v>113</v>
      </c>
      <c r="B1145" s="85">
        <v>3505</v>
      </c>
      <c r="C1145" s="50" t="s">
        <v>483</v>
      </c>
      <c r="D1145" s="86" t="s">
        <v>596</v>
      </c>
      <c r="E1145" s="117">
        <v>6</v>
      </c>
      <c r="F1145" s="89" t="s">
        <v>24</v>
      </c>
      <c r="G1145" s="90">
        <v>43038</v>
      </c>
      <c r="H1145" s="101" t="s">
        <v>597</v>
      </c>
      <c r="I1145" s="116" t="s">
        <v>598</v>
      </c>
      <c r="J1145" s="93">
        <v>1.5</v>
      </c>
      <c r="K1145" s="93">
        <v>0.23</v>
      </c>
      <c r="L1145" s="125">
        <v>1200</v>
      </c>
      <c r="M1145" s="95">
        <f t="shared" si="69"/>
        <v>1416</v>
      </c>
      <c r="N1145" s="70"/>
      <c r="O1145" s="96">
        <v>802</v>
      </c>
      <c r="P1145" s="83" t="s">
        <v>26</v>
      </c>
      <c r="Q1145" s="97" t="s">
        <v>1964</v>
      </c>
      <c r="R1145" s="98"/>
      <c r="S1145" s="36">
        <f t="shared" si="66"/>
        <v>8496</v>
      </c>
      <c r="T1145" s="37"/>
      <c r="U1145" s="38">
        <f t="shared" si="67"/>
        <v>7200</v>
      </c>
      <c r="V1145" s="39"/>
    </row>
    <row r="1146" spans="1:22" x14ac:dyDescent="0.2">
      <c r="A1146" s="84" t="s">
        <v>113</v>
      </c>
      <c r="B1146" s="85">
        <v>3506</v>
      </c>
      <c r="C1146" s="50" t="s">
        <v>483</v>
      </c>
      <c r="D1146" s="86" t="s">
        <v>600</v>
      </c>
      <c r="E1146" s="117">
        <v>12</v>
      </c>
      <c r="F1146" s="89" t="s">
        <v>24</v>
      </c>
      <c r="G1146" s="90">
        <v>43038</v>
      </c>
      <c r="H1146" s="101" t="s">
        <v>601</v>
      </c>
      <c r="I1146" s="116" t="s">
        <v>598</v>
      </c>
      <c r="J1146" s="93">
        <v>1.8</v>
      </c>
      <c r="K1146" s="93">
        <v>0.18</v>
      </c>
      <c r="L1146" s="125">
        <v>1050</v>
      </c>
      <c r="M1146" s="95">
        <f t="shared" si="69"/>
        <v>1239</v>
      </c>
      <c r="N1146" s="70"/>
      <c r="O1146" s="96">
        <v>802</v>
      </c>
      <c r="P1146" s="83" t="s">
        <v>26</v>
      </c>
      <c r="Q1146" s="97" t="s">
        <v>1964</v>
      </c>
      <c r="R1146" s="98"/>
      <c r="S1146" s="36">
        <f t="shared" si="66"/>
        <v>14868</v>
      </c>
      <c r="T1146" s="37"/>
      <c r="U1146" s="38">
        <f t="shared" si="67"/>
        <v>12600</v>
      </c>
      <c r="V1146" s="39"/>
    </row>
    <row r="1147" spans="1:22" x14ac:dyDescent="0.2">
      <c r="A1147" s="84" t="s">
        <v>113</v>
      </c>
      <c r="B1147" s="85">
        <v>3507</v>
      </c>
      <c r="C1147" s="20" t="s">
        <v>483</v>
      </c>
      <c r="D1147" s="113" t="s">
        <v>2028</v>
      </c>
      <c r="E1147" s="117">
        <v>4</v>
      </c>
      <c r="F1147" s="89" t="s">
        <v>24</v>
      </c>
      <c r="G1147" s="90">
        <v>43038</v>
      </c>
      <c r="H1147" s="303" t="s">
        <v>116</v>
      </c>
      <c r="I1147" s="157" t="s">
        <v>2029</v>
      </c>
      <c r="J1147" s="93">
        <v>1.5</v>
      </c>
      <c r="K1147" s="93">
        <v>3.3</v>
      </c>
      <c r="L1147" s="244">
        <v>1150</v>
      </c>
      <c r="M1147" s="95">
        <f t="shared" si="69"/>
        <v>1357</v>
      </c>
      <c r="N1147" s="70"/>
      <c r="O1147" s="96">
        <v>802</v>
      </c>
      <c r="P1147" s="83" t="s">
        <v>26</v>
      </c>
      <c r="Q1147" s="97" t="s">
        <v>1964</v>
      </c>
      <c r="R1147" s="98"/>
      <c r="S1147" s="36">
        <f t="shared" si="66"/>
        <v>5428</v>
      </c>
      <c r="T1147" s="37"/>
      <c r="U1147" s="38">
        <f t="shared" si="67"/>
        <v>4600</v>
      </c>
      <c r="V1147" s="39"/>
    </row>
    <row r="1148" spans="1:22" x14ac:dyDescent="0.2">
      <c r="A1148" s="84" t="s">
        <v>113</v>
      </c>
      <c r="B1148" s="85">
        <v>3508</v>
      </c>
      <c r="C1148" s="50" t="s">
        <v>164</v>
      </c>
      <c r="D1148" s="87" t="s">
        <v>2030</v>
      </c>
      <c r="E1148" s="100">
        <v>4</v>
      </c>
      <c r="F1148" s="89" t="s">
        <v>24</v>
      </c>
      <c r="G1148" s="90">
        <v>43038</v>
      </c>
      <c r="H1148" s="303" t="s">
        <v>116</v>
      </c>
      <c r="I1148" s="157" t="s">
        <v>2031</v>
      </c>
      <c r="J1148" s="93">
        <v>1</v>
      </c>
      <c r="K1148" s="93">
        <v>1.7</v>
      </c>
      <c r="L1148" s="241">
        <v>730</v>
      </c>
      <c r="M1148" s="95">
        <f t="shared" si="68"/>
        <v>861.4</v>
      </c>
      <c r="N1148" s="70"/>
      <c r="O1148" s="96">
        <v>802</v>
      </c>
      <c r="P1148" s="83" t="s">
        <v>26</v>
      </c>
      <c r="Q1148" s="97" t="s">
        <v>1964</v>
      </c>
      <c r="R1148" s="98"/>
      <c r="S1148" s="36">
        <f t="shared" si="66"/>
        <v>3445.6</v>
      </c>
      <c r="T1148" s="37"/>
      <c r="U1148" s="38">
        <f t="shared" si="67"/>
        <v>2920</v>
      </c>
      <c r="V1148" s="39"/>
    </row>
    <row r="1149" spans="1:22" x14ac:dyDescent="0.2">
      <c r="A1149" s="84" t="s">
        <v>113</v>
      </c>
      <c r="B1149" s="85">
        <v>3509</v>
      </c>
      <c r="C1149" s="50" t="s">
        <v>164</v>
      </c>
      <c r="D1149" s="87" t="s">
        <v>2032</v>
      </c>
      <c r="E1149" s="100">
        <v>2</v>
      </c>
      <c r="F1149" s="89" t="s">
        <v>24</v>
      </c>
      <c r="G1149" s="90">
        <v>43038</v>
      </c>
      <c r="H1149" s="303" t="s">
        <v>116</v>
      </c>
      <c r="I1149" s="92" t="s">
        <v>1441</v>
      </c>
      <c r="J1149" s="93">
        <v>4</v>
      </c>
      <c r="K1149" s="93">
        <v>5</v>
      </c>
      <c r="L1149" s="241">
        <v>2820</v>
      </c>
      <c r="M1149" s="95">
        <f t="shared" si="68"/>
        <v>3327.6</v>
      </c>
      <c r="N1149" s="70"/>
      <c r="O1149" s="96">
        <v>802</v>
      </c>
      <c r="P1149" s="83" t="s">
        <v>26</v>
      </c>
      <c r="Q1149" s="97" t="s">
        <v>1964</v>
      </c>
      <c r="R1149" s="98"/>
      <c r="S1149" s="36">
        <f t="shared" si="66"/>
        <v>6655.2</v>
      </c>
      <c r="T1149" s="37"/>
      <c r="U1149" s="38">
        <f t="shared" si="67"/>
        <v>5640</v>
      </c>
      <c r="V1149" s="39"/>
    </row>
    <row r="1150" spans="1:22" x14ac:dyDescent="0.2">
      <c r="A1150" s="84" t="s">
        <v>113</v>
      </c>
      <c r="B1150" s="85">
        <v>3510</v>
      </c>
      <c r="C1150" s="50" t="s">
        <v>164</v>
      </c>
      <c r="D1150" s="87" t="s">
        <v>2033</v>
      </c>
      <c r="E1150" s="100">
        <v>2</v>
      </c>
      <c r="F1150" s="89" t="s">
        <v>24</v>
      </c>
      <c r="G1150" s="90">
        <v>43038</v>
      </c>
      <c r="H1150" s="303" t="s">
        <v>116</v>
      </c>
      <c r="I1150" s="157" t="s">
        <v>2034</v>
      </c>
      <c r="J1150" s="93">
        <v>4</v>
      </c>
      <c r="K1150" s="93">
        <v>0.17</v>
      </c>
      <c r="L1150" s="241">
        <v>2580</v>
      </c>
      <c r="M1150" s="95">
        <f t="shared" si="68"/>
        <v>3044.3999999999996</v>
      </c>
      <c r="N1150" s="70"/>
      <c r="O1150" s="96">
        <v>802</v>
      </c>
      <c r="P1150" s="83" t="s">
        <v>26</v>
      </c>
      <c r="Q1150" s="97" t="s">
        <v>1964</v>
      </c>
      <c r="R1150" s="98"/>
      <c r="S1150" s="36">
        <f t="shared" si="66"/>
        <v>6088.7999999999993</v>
      </c>
      <c r="T1150" s="37"/>
      <c r="U1150" s="38">
        <f t="shared" si="67"/>
        <v>5160</v>
      </c>
      <c r="V1150" s="39"/>
    </row>
    <row r="1151" spans="1:22" x14ac:dyDescent="0.2">
      <c r="A1151" s="84" t="s">
        <v>113</v>
      </c>
      <c r="B1151" s="85">
        <v>3511</v>
      </c>
      <c r="C1151" s="86" t="s">
        <v>147</v>
      </c>
      <c r="D1151" s="156" t="s">
        <v>2035</v>
      </c>
      <c r="E1151" s="117">
        <v>2</v>
      </c>
      <c r="F1151" s="89" t="s">
        <v>24</v>
      </c>
      <c r="G1151" s="90">
        <v>43039</v>
      </c>
      <c r="H1151" s="101" t="s">
        <v>2036</v>
      </c>
      <c r="I1151" s="92"/>
      <c r="J1151" s="102">
        <v>2.5</v>
      </c>
      <c r="K1151" s="102"/>
      <c r="L1151" s="250">
        <v>1580</v>
      </c>
      <c r="M1151" s="95">
        <f>L1151*1.18</f>
        <v>1864.3999999999999</v>
      </c>
      <c r="N1151" s="304" t="s">
        <v>121</v>
      </c>
      <c r="O1151" s="96">
        <v>885</v>
      </c>
      <c r="P1151" s="83" t="s">
        <v>26</v>
      </c>
      <c r="Q1151" s="97" t="s">
        <v>1209</v>
      </c>
      <c r="R1151" s="98" t="s">
        <v>1443</v>
      </c>
      <c r="S1151" s="36">
        <f t="shared" si="66"/>
        <v>3728.7999999999997</v>
      </c>
      <c r="T1151" s="37"/>
      <c r="U1151" s="38">
        <f t="shared" si="67"/>
        <v>3160</v>
      </c>
      <c r="V1151" s="39"/>
    </row>
    <row r="1152" spans="1:22" x14ac:dyDescent="0.2">
      <c r="A1152" s="84" t="s">
        <v>113</v>
      </c>
      <c r="B1152" s="85">
        <v>3512</v>
      </c>
      <c r="C1152" s="86" t="s">
        <v>147</v>
      </c>
      <c r="D1152" s="156" t="s">
        <v>2037</v>
      </c>
      <c r="E1152" s="117">
        <v>2</v>
      </c>
      <c r="F1152" s="89" t="s">
        <v>24</v>
      </c>
      <c r="G1152" s="90">
        <v>43039</v>
      </c>
      <c r="H1152" s="86" t="s">
        <v>2038</v>
      </c>
      <c r="I1152" s="92"/>
      <c r="J1152" s="102">
        <v>3</v>
      </c>
      <c r="K1152" s="102"/>
      <c r="L1152" s="95">
        <v>1900</v>
      </c>
      <c r="M1152" s="95">
        <f>L1152*1.18</f>
        <v>2242</v>
      </c>
      <c r="N1152" s="304" t="s">
        <v>121</v>
      </c>
      <c r="O1152" s="96">
        <v>885</v>
      </c>
      <c r="P1152" s="83" t="s">
        <v>26</v>
      </c>
      <c r="Q1152" s="97" t="s">
        <v>1209</v>
      </c>
      <c r="R1152" s="98"/>
      <c r="S1152" s="36">
        <f t="shared" si="66"/>
        <v>4484</v>
      </c>
      <c r="T1152" s="37"/>
      <c r="U1152" s="38">
        <f t="shared" si="67"/>
        <v>3800</v>
      </c>
      <c r="V1152" s="39"/>
    </row>
    <row r="1153" spans="1:22" x14ac:dyDescent="0.2">
      <c r="A1153" s="84" t="s">
        <v>113</v>
      </c>
      <c r="B1153" s="85">
        <v>3513</v>
      </c>
      <c r="C1153" s="113" t="s">
        <v>147</v>
      </c>
      <c r="D1153" s="113" t="s">
        <v>2039</v>
      </c>
      <c r="E1153" s="117">
        <v>10</v>
      </c>
      <c r="F1153" s="89" t="s">
        <v>24</v>
      </c>
      <c r="G1153" s="90">
        <v>43039</v>
      </c>
      <c r="H1153" s="101" t="s">
        <v>2040</v>
      </c>
      <c r="I1153" s="92" t="s">
        <v>1164</v>
      </c>
      <c r="J1153" s="102">
        <v>4</v>
      </c>
      <c r="K1153" s="102">
        <v>2.85</v>
      </c>
      <c r="L1153" s="244">
        <v>2695</v>
      </c>
      <c r="M1153" s="95">
        <f>L1153*1.18</f>
        <v>3180.1</v>
      </c>
      <c r="N1153" s="70"/>
      <c r="O1153" s="96"/>
      <c r="P1153" s="83" t="s">
        <v>26</v>
      </c>
      <c r="Q1153" s="305"/>
      <c r="R1153" s="98"/>
      <c r="S1153" s="36">
        <f t="shared" si="66"/>
        <v>31801</v>
      </c>
      <c r="T1153" s="37"/>
      <c r="U1153" s="38">
        <f t="shared" si="67"/>
        <v>26950</v>
      </c>
      <c r="V1153" s="39"/>
    </row>
    <row r="1154" spans="1:22" x14ac:dyDescent="0.2">
      <c r="A1154" s="84" t="s">
        <v>21</v>
      </c>
      <c r="B1154" s="85">
        <v>3514</v>
      </c>
      <c r="C1154" s="139" t="s">
        <v>1652</v>
      </c>
      <c r="D1154" s="87" t="s">
        <v>2041</v>
      </c>
      <c r="E1154" s="100">
        <v>1</v>
      </c>
      <c r="F1154" s="89" t="s">
        <v>145</v>
      </c>
      <c r="G1154" s="90">
        <v>43040</v>
      </c>
      <c r="H1154" s="101" t="s">
        <v>116</v>
      </c>
      <c r="I1154" s="92" t="s">
        <v>1247</v>
      </c>
      <c r="J1154" s="93"/>
      <c r="K1154" s="93">
        <v>20</v>
      </c>
      <c r="L1154" s="241">
        <v>1100</v>
      </c>
      <c r="M1154" s="95">
        <f t="shared" si="68"/>
        <v>1298</v>
      </c>
      <c r="N1154" s="70"/>
      <c r="O1154" s="96"/>
      <c r="P1154" s="83" t="s">
        <v>26</v>
      </c>
      <c r="Q1154" s="97" t="s">
        <v>1209</v>
      </c>
      <c r="R1154" s="98"/>
      <c r="S1154" s="36">
        <f t="shared" si="66"/>
        <v>1298</v>
      </c>
      <c r="T1154" s="37"/>
      <c r="U1154" s="38">
        <f t="shared" si="67"/>
        <v>1100</v>
      </c>
      <c r="V1154" s="39"/>
    </row>
    <row r="1155" spans="1:22" x14ac:dyDescent="0.2">
      <c r="A1155" s="84" t="s">
        <v>21</v>
      </c>
      <c r="B1155" s="85">
        <v>3515</v>
      </c>
      <c r="C1155" s="139" t="s">
        <v>514</v>
      </c>
      <c r="D1155" s="87" t="s">
        <v>2042</v>
      </c>
      <c r="E1155" s="100"/>
      <c r="F1155" s="89" t="s">
        <v>24</v>
      </c>
      <c r="G1155" s="90">
        <v>43040</v>
      </c>
      <c r="H1155" s="101" t="s">
        <v>116</v>
      </c>
      <c r="I1155" s="92" t="s">
        <v>2043</v>
      </c>
      <c r="J1155" s="93">
        <v>8.3599999999999994E-3</v>
      </c>
      <c r="K1155" s="306">
        <v>0.13800000000000001</v>
      </c>
      <c r="L1155" s="241">
        <v>13.22</v>
      </c>
      <c r="M1155" s="95">
        <f t="shared" si="68"/>
        <v>15.599600000000001</v>
      </c>
      <c r="N1155" s="70"/>
      <c r="O1155" s="96"/>
      <c r="P1155" s="118"/>
      <c r="Q1155" s="97"/>
      <c r="R1155" s="98"/>
      <c r="S1155" s="36">
        <f t="shared" si="66"/>
        <v>0</v>
      </c>
      <c r="T1155" s="37"/>
      <c r="U1155" s="38">
        <f t="shared" si="67"/>
        <v>0</v>
      </c>
      <c r="V1155" s="39"/>
    </row>
    <row r="1156" spans="1:22" x14ac:dyDescent="0.2">
      <c r="A1156" s="84" t="s">
        <v>113</v>
      </c>
      <c r="B1156" s="85">
        <v>3516</v>
      </c>
      <c r="C1156" s="139" t="s">
        <v>1365</v>
      </c>
      <c r="D1156" s="87" t="s">
        <v>2044</v>
      </c>
      <c r="E1156" s="100">
        <v>8</v>
      </c>
      <c r="F1156" s="89" t="s">
        <v>24</v>
      </c>
      <c r="G1156" s="90">
        <v>43040</v>
      </c>
      <c r="H1156" s="101" t="s">
        <v>116</v>
      </c>
      <c r="I1156" s="92" t="s">
        <v>1441</v>
      </c>
      <c r="J1156" s="93" t="s">
        <v>2045</v>
      </c>
      <c r="K1156" s="93">
        <v>46.5</v>
      </c>
      <c r="L1156" s="241">
        <v>3100</v>
      </c>
      <c r="M1156" s="95">
        <f t="shared" si="68"/>
        <v>3658</v>
      </c>
      <c r="N1156" s="70"/>
      <c r="O1156" s="163">
        <v>804</v>
      </c>
      <c r="P1156" s="186">
        <v>43040</v>
      </c>
      <c r="Q1156" s="97"/>
      <c r="R1156" s="98"/>
      <c r="S1156" s="36">
        <f t="shared" si="66"/>
        <v>29264</v>
      </c>
      <c r="T1156" s="37"/>
      <c r="U1156" s="38">
        <f t="shared" si="67"/>
        <v>24800</v>
      </c>
      <c r="V1156" s="39"/>
    </row>
    <row r="1157" spans="1:22" x14ac:dyDescent="0.2">
      <c r="A1157" s="84" t="s">
        <v>21</v>
      </c>
      <c r="B1157" s="85">
        <v>3517</v>
      </c>
      <c r="C1157" s="139" t="s">
        <v>514</v>
      </c>
      <c r="D1157" s="87" t="s">
        <v>2046</v>
      </c>
      <c r="E1157" s="100">
        <v>2</v>
      </c>
      <c r="F1157" s="89" t="s">
        <v>24</v>
      </c>
      <c r="G1157" s="90">
        <v>43040</v>
      </c>
      <c r="H1157" s="101" t="s">
        <v>120</v>
      </c>
      <c r="I1157" s="157" t="s">
        <v>2047</v>
      </c>
      <c r="J1157" s="93"/>
      <c r="K1157" s="93"/>
      <c r="L1157" s="241"/>
      <c r="M1157" s="95">
        <f t="shared" si="68"/>
        <v>0</v>
      </c>
      <c r="N1157" s="128"/>
      <c r="O1157" s="102"/>
      <c r="P1157" s="118"/>
      <c r="Q1157" s="97"/>
      <c r="R1157" s="98"/>
      <c r="S1157" s="36">
        <f t="shared" si="66"/>
        <v>0</v>
      </c>
      <c r="T1157" s="37"/>
      <c r="U1157" s="38">
        <f t="shared" si="67"/>
        <v>0</v>
      </c>
      <c r="V1157" s="39"/>
    </row>
    <row r="1158" spans="1:22" x14ac:dyDescent="0.2">
      <c r="A1158" s="84" t="s">
        <v>113</v>
      </c>
      <c r="B1158" s="85">
        <v>3518</v>
      </c>
      <c r="C1158" s="139" t="s">
        <v>22</v>
      </c>
      <c r="D1158" s="87" t="s">
        <v>2048</v>
      </c>
      <c r="E1158" s="100">
        <v>10</v>
      </c>
      <c r="F1158" s="89" t="s">
        <v>24</v>
      </c>
      <c r="G1158" s="90">
        <v>43040</v>
      </c>
      <c r="H1158" s="101" t="s">
        <v>2049</v>
      </c>
      <c r="I1158" s="92" t="s">
        <v>1362</v>
      </c>
      <c r="J1158" s="93"/>
      <c r="K1158" s="93">
        <v>27</v>
      </c>
      <c r="L1158" s="241">
        <v>9400</v>
      </c>
      <c r="M1158" s="95">
        <f t="shared" si="68"/>
        <v>11092</v>
      </c>
      <c r="N1158" s="70"/>
      <c r="O1158" s="96">
        <v>805</v>
      </c>
      <c r="P1158" s="83" t="s">
        <v>26</v>
      </c>
      <c r="Q1158" s="97" t="s">
        <v>1970</v>
      </c>
      <c r="R1158" s="98" t="s">
        <v>2050</v>
      </c>
      <c r="S1158" s="36">
        <f t="shared" si="66"/>
        <v>110920</v>
      </c>
      <c r="T1158" s="37"/>
      <c r="U1158" s="38">
        <f t="shared" si="67"/>
        <v>94000</v>
      </c>
      <c r="V1158" s="39"/>
    </row>
    <row r="1159" spans="1:22" x14ac:dyDescent="0.2">
      <c r="A1159" s="84" t="s">
        <v>113</v>
      </c>
      <c r="B1159" s="85">
        <v>3519</v>
      </c>
      <c r="C1159" s="86" t="s">
        <v>164</v>
      </c>
      <c r="D1159" s="87" t="s">
        <v>2051</v>
      </c>
      <c r="E1159" s="100">
        <v>1</v>
      </c>
      <c r="F1159" s="89" t="s">
        <v>24</v>
      </c>
      <c r="G1159" s="90">
        <v>43040</v>
      </c>
      <c r="H1159" s="101"/>
      <c r="I1159" s="157" t="s">
        <v>2052</v>
      </c>
      <c r="J1159" s="93">
        <v>6</v>
      </c>
      <c r="K1159" s="93">
        <v>0.85</v>
      </c>
      <c r="L1159" s="241">
        <v>3850</v>
      </c>
      <c r="M1159" s="95">
        <f t="shared" si="68"/>
        <v>4543</v>
      </c>
      <c r="N1159" s="130" t="s">
        <v>121</v>
      </c>
      <c r="O1159" s="96">
        <v>812</v>
      </c>
      <c r="P1159" s="83" t="s">
        <v>26</v>
      </c>
      <c r="Q1159" s="97" t="s">
        <v>1209</v>
      </c>
      <c r="R1159" s="98"/>
      <c r="S1159" s="36">
        <f t="shared" si="66"/>
        <v>4543</v>
      </c>
      <c r="T1159" s="37"/>
      <c r="U1159" s="38">
        <f t="shared" si="67"/>
        <v>3850</v>
      </c>
      <c r="V1159" s="39"/>
    </row>
    <row r="1160" spans="1:22" x14ac:dyDescent="0.2">
      <c r="A1160" s="84" t="s">
        <v>113</v>
      </c>
      <c r="B1160" s="85">
        <v>3520</v>
      </c>
      <c r="C1160" s="139" t="s">
        <v>188</v>
      </c>
      <c r="D1160" s="87" t="s">
        <v>2053</v>
      </c>
      <c r="E1160" s="100">
        <v>1</v>
      </c>
      <c r="F1160" s="89" t="s">
        <v>24</v>
      </c>
      <c r="G1160" s="90">
        <v>43040</v>
      </c>
      <c r="H1160" s="101" t="s">
        <v>116</v>
      </c>
      <c r="I1160" s="116" t="s">
        <v>146</v>
      </c>
      <c r="J1160" s="93">
        <v>1.5</v>
      </c>
      <c r="K1160" s="93"/>
      <c r="L1160" s="241">
        <v>950</v>
      </c>
      <c r="M1160" s="95">
        <f t="shared" si="68"/>
        <v>1121</v>
      </c>
      <c r="N1160" s="48" t="s">
        <v>121</v>
      </c>
      <c r="O1160" s="96">
        <v>811</v>
      </c>
      <c r="P1160" s="83" t="s">
        <v>26</v>
      </c>
      <c r="Q1160" s="97" t="s">
        <v>1209</v>
      </c>
      <c r="R1160" s="98"/>
      <c r="S1160" s="36">
        <f t="shared" si="66"/>
        <v>1121</v>
      </c>
      <c r="T1160" s="37"/>
      <c r="U1160" s="38">
        <f t="shared" si="67"/>
        <v>950</v>
      </c>
      <c r="V1160" s="39"/>
    </row>
    <row r="1161" spans="1:22" x14ac:dyDescent="0.2">
      <c r="A1161" s="84" t="s">
        <v>113</v>
      </c>
      <c r="B1161" s="85">
        <v>3521</v>
      </c>
      <c r="C1161" s="139" t="s">
        <v>188</v>
      </c>
      <c r="D1161" s="87" t="s">
        <v>2054</v>
      </c>
      <c r="E1161" s="100">
        <v>1</v>
      </c>
      <c r="F1161" s="89" t="s">
        <v>24</v>
      </c>
      <c r="G1161" s="90">
        <v>43040</v>
      </c>
      <c r="H1161" s="101" t="s">
        <v>116</v>
      </c>
      <c r="I1161" s="92" t="s">
        <v>1654</v>
      </c>
      <c r="J1161" s="93">
        <v>0.5</v>
      </c>
      <c r="K1161" s="93">
        <v>0.03</v>
      </c>
      <c r="L1161" s="241">
        <v>320</v>
      </c>
      <c r="M1161" s="95">
        <f t="shared" si="68"/>
        <v>377.59999999999997</v>
      </c>
      <c r="N1161" s="70"/>
      <c r="O1161" s="96">
        <v>811</v>
      </c>
      <c r="P1161" s="83" t="s">
        <v>26</v>
      </c>
      <c r="Q1161" s="97" t="s">
        <v>1209</v>
      </c>
      <c r="R1161" s="98"/>
      <c r="S1161" s="36">
        <f t="shared" si="66"/>
        <v>377.59999999999997</v>
      </c>
      <c r="T1161" s="37"/>
      <c r="U1161" s="38">
        <f t="shared" si="67"/>
        <v>320</v>
      </c>
      <c r="V1161" s="39"/>
    </row>
    <row r="1162" spans="1:22" x14ac:dyDescent="0.2">
      <c r="A1162" s="84" t="s">
        <v>113</v>
      </c>
      <c r="B1162" s="85">
        <v>3522</v>
      </c>
      <c r="C1162" s="113" t="s">
        <v>1227</v>
      </c>
      <c r="D1162" s="87" t="s">
        <v>1468</v>
      </c>
      <c r="E1162" s="88">
        <v>1</v>
      </c>
      <c r="F1162" s="89" t="s">
        <v>24</v>
      </c>
      <c r="G1162" s="90">
        <v>43041</v>
      </c>
      <c r="H1162" s="268"/>
      <c r="I1162" s="92" t="s">
        <v>1063</v>
      </c>
      <c r="J1162" s="93">
        <v>5</v>
      </c>
      <c r="K1162" s="93">
        <v>1</v>
      </c>
      <c r="L1162" s="94">
        <v>3250</v>
      </c>
      <c r="M1162" s="95">
        <f>L1162*1.18</f>
        <v>3835</v>
      </c>
      <c r="N1162" s="130" t="s">
        <v>121</v>
      </c>
      <c r="O1162" s="96">
        <v>814</v>
      </c>
      <c r="P1162" s="83" t="s">
        <v>26</v>
      </c>
      <c r="Q1162" s="97" t="s">
        <v>1209</v>
      </c>
      <c r="R1162" s="98"/>
      <c r="S1162" s="36">
        <f t="shared" si="66"/>
        <v>3835</v>
      </c>
      <c r="T1162" s="37"/>
      <c r="U1162" s="38">
        <f t="shared" si="67"/>
        <v>3250</v>
      </c>
      <c r="V1162" s="39"/>
    </row>
    <row r="1163" spans="1:22" x14ac:dyDescent="0.2">
      <c r="A1163" s="84" t="s">
        <v>113</v>
      </c>
      <c r="B1163" s="85">
        <v>3523</v>
      </c>
      <c r="C1163" s="113" t="s">
        <v>1227</v>
      </c>
      <c r="D1163" s="87" t="s">
        <v>2055</v>
      </c>
      <c r="E1163" s="100">
        <v>1</v>
      </c>
      <c r="F1163" s="89" t="s">
        <v>24</v>
      </c>
      <c r="G1163" s="90">
        <v>43041</v>
      </c>
      <c r="H1163" s="101"/>
      <c r="I1163" s="92" t="s">
        <v>1063</v>
      </c>
      <c r="J1163" s="93">
        <v>2</v>
      </c>
      <c r="K1163" s="93">
        <v>1</v>
      </c>
      <c r="L1163" s="241">
        <v>1320</v>
      </c>
      <c r="M1163" s="95">
        <f t="shared" si="68"/>
        <v>1557.6</v>
      </c>
      <c r="N1163" s="70"/>
      <c r="O1163" s="96">
        <v>814</v>
      </c>
      <c r="P1163" s="83" t="s">
        <v>26</v>
      </c>
      <c r="Q1163" s="97" t="s">
        <v>1209</v>
      </c>
      <c r="R1163" s="98"/>
      <c r="S1163" s="36">
        <f t="shared" si="66"/>
        <v>1557.6</v>
      </c>
      <c r="T1163" s="37"/>
      <c r="U1163" s="38">
        <f t="shared" si="67"/>
        <v>1320</v>
      </c>
      <c r="V1163" s="39"/>
    </row>
    <row r="1164" spans="1:22" x14ac:dyDescent="0.2">
      <c r="A1164" s="84" t="s">
        <v>113</v>
      </c>
      <c r="B1164" s="85">
        <v>3524</v>
      </c>
      <c r="C1164" s="87" t="s">
        <v>203</v>
      </c>
      <c r="D1164" s="87" t="s">
        <v>1369</v>
      </c>
      <c r="E1164" s="100">
        <v>45</v>
      </c>
      <c r="F1164" s="89" t="s">
        <v>24</v>
      </c>
      <c r="G1164" s="90">
        <v>43046</v>
      </c>
      <c r="H1164" s="156"/>
      <c r="I1164" s="92" t="s">
        <v>373</v>
      </c>
      <c r="J1164" s="93">
        <v>0.02</v>
      </c>
      <c r="K1164" s="93">
        <v>4.75</v>
      </c>
      <c r="L1164" s="241">
        <v>240</v>
      </c>
      <c r="M1164" s="95">
        <f>L1164*1.18</f>
        <v>283.2</v>
      </c>
      <c r="N1164" s="70"/>
      <c r="O1164" s="96">
        <v>818</v>
      </c>
      <c r="P1164" s="83" t="s">
        <v>26</v>
      </c>
      <c r="Q1164" s="97" t="s">
        <v>1209</v>
      </c>
      <c r="R1164" s="98"/>
      <c r="S1164" s="36">
        <f t="shared" si="66"/>
        <v>12744</v>
      </c>
      <c r="T1164" s="37"/>
      <c r="U1164" s="38">
        <f t="shared" si="67"/>
        <v>10800</v>
      </c>
      <c r="V1164" s="39"/>
    </row>
    <row r="1165" spans="1:22" x14ac:dyDescent="0.2">
      <c r="A1165" s="84" t="s">
        <v>113</v>
      </c>
      <c r="B1165" s="85">
        <v>3525</v>
      </c>
      <c r="C1165" s="87" t="s">
        <v>203</v>
      </c>
      <c r="D1165" s="87" t="s">
        <v>1370</v>
      </c>
      <c r="E1165" s="100">
        <v>16</v>
      </c>
      <c r="F1165" s="89" t="s">
        <v>24</v>
      </c>
      <c r="G1165" s="90">
        <v>43046</v>
      </c>
      <c r="H1165" s="87"/>
      <c r="I1165" s="92" t="s">
        <v>373</v>
      </c>
      <c r="J1165" s="93">
        <v>0.02</v>
      </c>
      <c r="K1165" s="93">
        <v>3</v>
      </c>
      <c r="L1165" s="241">
        <v>150</v>
      </c>
      <c r="M1165" s="95">
        <f>L1165*1.18</f>
        <v>177</v>
      </c>
      <c r="N1165" s="70"/>
      <c r="O1165" s="96">
        <v>818</v>
      </c>
      <c r="P1165" s="83" t="s">
        <v>26</v>
      </c>
      <c r="Q1165" s="97" t="s">
        <v>1209</v>
      </c>
      <c r="R1165" s="98"/>
      <c r="S1165" s="36">
        <f t="shared" si="66"/>
        <v>2832</v>
      </c>
      <c r="T1165" s="37"/>
      <c r="U1165" s="38">
        <f t="shared" si="67"/>
        <v>2400</v>
      </c>
      <c r="V1165" s="39"/>
    </row>
    <row r="1166" spans="1:22" x14ac:dyDescent="0.2">
      <c r="A1166" s="222" t="s">
        <v>21</v>
      </c>
      <c r="B1166" s="223">
        <v>3526</v>
      </c>
      <c r="C1166" s="131" t="s">
        <v>306</v>
      </c>
      <c r="D1166" s="307" t="s">
        <v>2056</v>
      </c>
      <c r="E1166" s="146"/>
      <c r="F1166" s="164" t="s">
        <v>24</v>
      </c>
      <c r="G1166" s="148">
        <v>43047</v>
      </c>
      <c r="H1166" s="149" t="s">
        <v>2057</v>
      </c>
      <c r="I1166" s="150" t="s">
        <v>2058</v>
      </c>
      <c r="J1166" s="151">
        <v>2.9000000000000001E-2</v>
      </c>
      <c r="K1166" s="151"/>
      <c r="L1166" s="82">
        <v>20</v>
      </c>
      <c r="M1166" s="233">
        <f t="shared" si="68"/>
        <v>23.599999999999998</v>
      </c>
      <c r="N1166" s="130" t="s">
        <v>121</v>
      </c>
      <c r="O1166" s="163"/>
      <c r="P1166" s="83" t="s">
        <v>26</v>
      </c>
      <c r="Q1166" s="97" t="s">
        <v>2059</v>
      </c>
      <c r="R1166" s="98"/>
      <c r="S1166" s="36">
        <f t="shared" si="66"/>
        <v>0</v>
      </c>
      <c r="T1166" s="37"/>
      <c r="U1166" s="38">
        <f t="shared" si="67"/>
        <v>0</v>
      </c>
      <c r="V1166" s="39"/>
    </row>
    <row r="1167" spans="1:22" x14ac:dyDescent="0.2">
      <c r="A1167" s="222" t="s">
        <v>21</v>
      </c>
      <c r="B1167" s="223">
        <v>3527</v>
      </c>
      <c r="C1167" s="131" t="s">
        <v>306</v>
      </c>
      <c r="D1167" s="307" t="s">
        <v>2056</v>
      </c>
      <c r="E1167" s="146"/>
      <c r="F1167" s="164" t="s">
        <v>24</v>
      </c>
      <c r="G1167" s="148">
        <v>43047</v>
      </c>
      <c r="H1167" s="149" t="s">
        <v>2060</v>
      </c>
      <c r="I1167" s="150" t="s">
        <v>2058</v>
      </c>
      <c r="J1167" s="151">
        <v>2.9000000000000001E-2</v>
      </c>
      <c r="K1167" s="151"/>
      <c r="L1167" s="82">
        <v>20.5</v>
      </c>
      <c r="M1167" s="233">
        <f>L1167*1.18</f>
        <v>24.189999999999998</v>
      </c>
      <c r="N1167" s="130" t="s">
        <v>121</v>
      </c>
      <c r="O1167" s="163"/>
      <c r="P1167" s="83" t="s">
        <v>26</v>
      </c>
      <c r="Q1167" s="97" t="s">
        <v>2059</v>
      </c>
      <c r="R1167" s="98"/>
      <c r="S1167" s="36">
        <f t="shared" si="66"/>
        <v>0</v>
      </c>
      <c r="T1167" s="37"/>
      <c r="U1167" s="38">
        <f t="shared" si="67"/>
        <v>0</v>
      </c>
      <c r="V1167" s="39"/>
    </row>
    <row r="1168" spans="1:22" x14ac:dyDescent="0.2">
      <c r="A1168" s="84" t="s">
        <v>113</v>
      </c>
      <c r="B1168" s="85">
        <v>3528</v>
      </c>
      <c r="C1168" s="139" t="s">
        <v>206</v>
      </c>
      <c r="D1168" s="87" t="s">
        <v>2061</v>
      </c>
      <c r="E1168" s="100">
        <v>1</v>
      </c>
      <c r="F1168" s="89" t="s">
        <v>24</v>
      </c>
      <c r="G1168" s="90">
        <v>43049</v>
      </c>
      <c r="H1168" s="101" t="s">
        <v>116</v>
      </c>
      <c r="I1168" s="92" t="s">
        <v>2015</v>
      </c>
      <c r="J1168" s="93">
        <v>6</v>
      </c>
      <c r="K1168" s="93">
        <v>7.1</v>
      </c>
      <c r="L1168" s="241">
        <v>4200</v>
      </c>
      <c r="M1168" s="95">
        <f t="shared" si="68"/>
        <v>4956</v>
      </c>
      <c r="N1168" s="70"/>
      <c r="O1168" s="96">
        <v>825</v>
      </c>
      <c r="P1168" s="83" t="s">
        <v>26</v>
      </c>
      <c r="Q1168" s="97" t="s">
        <v>1209</v>
      </c>
      <c r="R1168" s="162" t="s">
        <v>1097</v>
      </c>
      <c r="S1168" s="36">
        <f t="shared" si="66"/>
        <v>4956</v>
      </c>
      <c r="T1168" s="37"/>
      <c r="U1168" s="38">
        <f t="shared" si="67"/>
        <v>4200</v>
      </c>
      <c r="V1168" s="39"/>
    </row>
    <row r="1169" spans="1:22" x14ac:dyDescent="0.2">
      <c r="A1169" s="84" t="s">
        <v>113</v>
      </c>
      <c r="B1169" s="85">
        <v>3529</v>
      </c>
      <c r="C1169" s="139" t="s">
        <v>147</v>
      </c>
      <c r="D1169" s="87" t="s">
        <v>2062</v>
      </c>
      <c r="E1169" s="100">
        <v>1</v>
      </c>
      <c r="F1169" s="89" t="s">
        <v>24</v>
      </c>
      <c r="G1169" s="90">
        <v>43049</v>
      </c>
      <c r="H1169" s="101"/>
      <c r="I1169" s="116" t="s">
        <v>2063</v>
      </c>
      <c r="J1169" s="93">
        <v>1</v>
      </c>
      <c r="K1169" s="93">
        <v>0.4</v>
      </c>
      <c r="L1169" s="241">
        <v>670</v>
      </c>
      <c r="M1169" s="95">
        <f t="shared" si="68"/>
        <v>790.59999999999991</v>
      </c>
      <c r="N1169" s="70"/>
      <c r="O1169" s="96"/>
      <c r="P1169" s="83" t="s">
        <v>1864</v>
      </c>
      <c r="Q1169" s="97"/>
      <c r="R1169" s="98"/>
      <c r="S1169" s="36">
        <f t="shared" si="66"/>
        <v>790.59999999999991</v>
      </c>
      <c r="T1169" s="37"/>
      <c r="U1169" s="38">
        <f t="shared" si="67"/>
        <v>670</v>
      </c>
      <c r="V1169" s="39"/>
    </row>
    <row r="1170" spans="1:22" x14ac:dyDescent="0.2">
      <c r="A1170" s="84" t="s">
        <v>113</v>
      </c>
      <c r="B1170" s="85">
        <v>3530</v>
      </c>
      <c r="C1170" s="139" t="s">
        <v>488</v>
      </c>
      <c r="D1170" s="87" t="s">
        <v>2064</v>
      </c>
      <c r="E1170" s="100">
        <v>1</v>
      </c>
      <c r="F1170" s="89" t="s">
        <v>145</v>
      </c>
      <c r="G1170" s="90">
        <v>43049</v>
      </c>
      <c r="H1170" s="101"/>
      <c r="I1170" s="116"/>
      <c r="J1170" s="93">
        <v>16</v>
      </c>
      <c r="K1170" s="93"/>
      <c r="L1170" s="241">
        <v>10120</v>
      </c>
      <c r="M1170" s="95">
        <f t="shared" si="68"/>
        <v>11941.599999999999</v>
      </c>
      <c r="N1170" s="48" t="s">
        <v>121</v>
      </c>
      <c r="O1170" s="96">
        <v>831</v>
      </c>
      <c r="P1170" s="83" t="s">
        <v>26</v>
      </c>
      <c r="Q1170" s="97" t="s">
        <v>319</v>
      </c>
      <c r="R1170" s="162" t="s">
        <v>613</v>
      </c>
      <c r="S1170" s="36">
        <f t="shared" si="66"/>
        <v>11941.599999999999</v>
      </c>
      <c r="T1170" s="37"/>
      <c r="U1170" s="38">
        <f t="shared" si="67"/>
        <v>10120</v>
      </c>
      <c r="V1170" s="39"/>
    </row>
    <row r="1171" spans="1:22" x14ac:dyDescent="0.2">
      <c r="A1171" s="84" t="s">
        <v>113</v>
      </c>
      <c r="B1171" s="85">
        <v>3531</v>
      </c>
      <c r="C1171" s="139" t="s">
        <v>22</v>
      </c>
      <c r="D1171" s="87" t="s">
        <v>2065</v>
      </c>
      <c r="E1171" s="100">
        <v>4</v>
      </c>
      <c r="F1171" s="89" t="s">
        <v>24</v>
      </c>
      <c r="G1171" s="90">
        <v>43053</v>
      </c>
      <c r="H1171" s="101" t="s">
        <v>30</v>
      </c>
      <c r="I1171" s="116"/>
      <c r="J1171" s="93"/>
      <c r="K1171" s="93"/>
      <c r="L1171" s="241">
        <v>2400</v>
      </c>
      <c r="M1171" s="95">
        <f t="shared" si="68"/>
        <v>2832</v>
      </c>
      <c r="N1171" s="128"/>
      <c r="O1171" s="96">
        <v>832</v>
      </c>
      <c r="P1171" s="83" t="s">
        <v>26</v>
      </c>
      <c r="Q1171" s="97" t="s">
        <v>1209</v>
      </c>
      <c r="R1171" s="98" t="s">
        <v>2066</v>
      </c>
      <c r="S1171" s="36">
        <f t="shared" si="66"/>
        <v>11328</v>
      </c>
      <c r="T1171" s="37"/>
      <c r="U1171" s="38">
        <f t="shared" si="67"/>
        <v>9600</v>
      </c>
      <c r="V1171" s="39"/>
    </row>
    <row r="1172" spans="1:22" x14ac:dyDescent="0.2">
      <c r="A1172" s="84" t="s">
        <v>113</v>
      </c>
      <c r="B1172" s="85">
        <v>3532</v>
      </c>
      <c r="C1172" s="139" t="s">
        <v>22</v>
      </c>
      <c r="D1172" s="87" t="s">
        <v>2067</v>
      </c>
      <c r="E1172" s="100">
        <v>4</v>
      </c>
      <c r="F1172" s="89" t="s">
        <v>24</v>
      </c>
      <c r="G1172" s="90">
        <v>43053</v>
      </c>
      <c r="H1172" s="101" t="s">
        <v>30</v>
      </c>
      <c r="I1172" s="116"/>
      <c r="J1172" s="93"/>
      <c r="K1172" s="93"/>
      <c r="L1172" s="241">
        <v>2647.5</v>
      </c>
      <c r="M1172" s="95">
        <f t="shared" si="68"/>
        <v>3124.0499999999997</v>
      </c>
      <c r="N1172" s="128"/>
      <c r="O1172" s="96">
        <v>832</v>
      </c>
      <c r="P1172" s="83" t="s">
        <v>26</v>
      </c>
      <c r="Q1172" s="97" t="s">
        <v>1209</v>
      </c>
      <c r="R1172" s="98" t="s">
        <v>2066</v>
      </c>
      <c r="S1172" s="36">
        <f t="shared" si="66"/>
        <v>12496.199999999999</v>
      </c>
      <c r="T1172" s="37"/>
      <c r="U1172" s="38">
        <f t="shared" si="67"/>
        <v>10590</v>
      </c>
      <c r="V1172" s="39"/>
    </row>
    <row r="1173" spans="1:22" x14ac:dyDescent="0.2">
      <c r="A1173" s="84" t="s">
        <v>113</v>
      </c>
      <c r="B1173" s="85">
        <v>3533</v>
      </c>
      <c r="C1173" s="86" t="s">
        <v>22</v>
      </c>
      <c r="D1173" s="87" t="s">
        <v>2068</v>
      </c>
      <c r="E1173" s="100">
        <v>6</v>
      </c>
      <c r="F1173" s="89" t="s">
        <v>24</v>
      </c>
      <c r="G1173" s="90">
        <v>43053</v>
      </c>
      <c r="H1173" s="101" t="s">
        <v>2069</v>
      </c>
      <c r="I1173" s="116"/>
      <c r="J1173" s="93"/>
      <c r="K1173" s="93"/>
      <c r="L1173" s="241">
        <v>2944.5</v>
      </c>
      <c r="M1173" s="95">
        <f t="shared" si="68"/>
        <v>3474.5099999999998</v>
      </c>
      <c r="N1173" s="128"/>
      <c r="O1173" s="96">
        <v>832</v>
      </c>
      <c r="P1173" s="83" t="s">
        <v>26</v>
      </c>
      <c r="Q1173" s="97" t="s">
        <v>1209</v>
      </c>
      <c r="R1173" s="98" t="s">
        <v>2066</v>
      </c>
      <c r="S1173" s="36">
        <f t="shared" si="66"/>
        <v>20847.059999999998</v>
      </c>
      <c r="T1173" s="37"/>
      <c r="U1173" s="38">
        <f t="shared" si="67"/>
        <v>17667</v>
      </c>
      <c r="V1173" s="39"/>
    </row>
    <row r="1174" spans="1:22" x14ac:dyDescent="0.2">
      <c r="A1174" s="84" t="s">
        <v>113</v>
      </c>
      <c r="B1174" s="85">
        <v>3534</v>
      </c>
      <c r="C1174" s="113" t="s">
        <v>514</v>
      </c>
      <c r="D1174" s="87" t="s">
        <v>2070</v>
      </c>
      <c r="E1174" s="100">
        <v>2</v>
      </c>
      <c r="F1174" s="89" t="s">
        <v>145</v>
      </c>
      <c r="G1174" s="90">
        <v>43053</v>
      </c>
      <c r="H1174" s="101"/>
      <c r="I1174" s="116"/>
      <c r="J1174" s="93">
        <v>2.5</v>
      </c>
      <c r="K1174" s="93"/>
      <c r="L1174" s="241">
        <v>1580</v>
      </c>
      <c r="M1174" s="95">
        <f t="shared" si="68"/>
        <v>1864.3999999999999</v>
      </c>
      <c r="N1174" s="128" t="s">
        <v>121</v>
      </c>
      <c r="O1174" s="96">
        <v>842</v>
      </c>
      <c r="P1174" s="83" t="s">
        <v>26</v>
      </c>
      <c r="Q1174" s="97" t="s">
        <v>1209</v>
      </c>
      <c r="R1174" s="98"/>
      <c r="S1174" s="36">
        <f t="shared" si="66"/>
        <v>3728.7999999999997</v>
      </c>
      <c r="T1174" s="37"/>
      <c r="U1174" s="38">
        <f t="shared" si="67"/>
        <v>3160</v>
      </c>
      <c r="V1174" s="39"/>
    </row>
    <row r="1175" spans="1:22" x14ac:dyDescent="0.2">
      <c r="A1175" s="84" t="s">
        <v>113</v>
      </c>
      <c r="B1175" s="85">
        <v>3535</v>
      </c>
      <c r="C1175" s="139" t="s">
        <v>114</v>
      </c>
      <c r="D1175" s="87" t="s">
        <v>2071</v>
      </c>
      <c r="E1175" s="100">
        <v>1</v>
      </c>
      <c r="F1175" s="89" t="s">
        <v>24</v>
      </c>
      <c r="G1175" s="90">
        <v>43053</v>
      </c>
      <c r="H1175" s="101"/>
      <c r="I1175" s="92" t="s">
        <v>1792</v>
      </c>
      <c r="J1175" s="93">
        <v>1.2</v>
      </c>
      <c r="K1175" s="93">
        <v>1.3</v>
      </c>
      <c r="L1175" s="241">
        <v>830</v>
      </c>
      <c r="M1175" s="95">
        <f t="shared" si="68"/>
        <v>979.4</v>
      </c>
      <c r="N1175" s="70"/>
      <c r="O1175" s="96">
        <v>864</v>
      </c>
      <c r="P1175" s="83" t="s">
        <v>26</v>
      </c>
      <c r="Q1175" s="97" t="s">
        <v>1209</v>
      </c>
      <c r="R1175" s="98"/>
      <c r="S1175" s="36">
        <f t="shared" si="66"/>
        <v>979.4</v>
      </c>
      <c r="T1175" s="37"/>
      <c r="U1175" s="38">
        <f t="shared" si="67"/>
        <v>830</v>
      </c>
      <c r="V1175" s="39"/>
    </row>
    <row r="1176" spans="1:22" x14ac:dyDescent="0.2">
      <c r="A1176" s="84" t="s">
        <v>21</v>
      </c>
      <c r="B1176" s="85">
        <v>3536</v>
      </c>
      <c r="C1176" s="87" t="s">
        <v>476</v>
      </c>
      <c r="D1176" s="111" t="s">
        <v>2072</v>
      </c>
      <c r="E1176" s="117">
        <v>1</v>
      </c>
      <c r="F1176" s="89" t="s">
        <v>24</v>
      </c>
      <c r="G1176" s="90">
        <v>43054</v>
      </c>
      <c r="H1176" s="101" t="s">
        <v>116</v>
      </c>
      <c r="I1176" s="92" t="s">
        <v>2073</v>
      </c>
      <c r="J1176" s="102">
        <v>0.83</v>
      </c>
      <c r="K1176" s="308">
        <v>86</v>
      </c>
      <c r="L1176" s="125">
        <v>5920</v>
      </c>
      <c r="M1176" s="95">
        <f t="shared" si="68"/>
        <v>6985.5999999999995</v>
      </c>
      <c r="N1176" s="70"/>
      <c r="O1176" s="96">
        <v>835</v>
      </c>
      <c r="P1176" s="83" t="s">
        <v>26</v>
      </c>
      <c r="Q1176" s="97" t="s">
        <v>2018</v>
      </c>
      <c r="R1176" s="98"/>
      <c r="S1176" s="36">
        <f t="shared" si="66"/>
        <v>6985.5999999999995</v>
      </c>
      <c r="T1176" s="37"/>
      <c r="U1176" s="38">
        <f t="shared" si="67"/>
        <v>5920</v>
      </c>
      <c r="V1176" s="39"/>
    </row>
    <row r="1177" spans="1:22" x14ac:dyDescent="0.2">
      <c r="A1177" s="84" t="s">
        <v>21</v>
      </c>
      <c r="B1177" s="85">
        <v>3537</v>
      </c>
      <c r="C1177" s="87" t="s">
        <v>476</v>
      </c>
      <c r="D1177" s="111" t="s">
        <v>2074</v>
      </c>
      <c r="E1177" s="117">
        <v>1</v>
      </c>
      <c r="F1177" s="89" t="s">
        <v>24</v>
      </c>
      <c r="G1177" s="90">
        <v>43054</v>
      </c>
      <c r="H1177" s="101" t="s">
        <v>116</v>
      </c>
      <c r="I1177" s="92" t="s">
        <v>2075</v>
      </c>
      <c r="J1177" s="102">
        <v>0.83</v>
      </c>
      <c r="K1177" s="308">
        <v>30</v>
      </c>
      <c r="L1177" s="125">
        <v>2490</v>
      </c>
      <c r="M1177" s="95">
        <f t="shared" si="68"/>
        <v>2938.2</v>
      </c>
      <c r="N1177" s="70"/>
      <c r="O1177" s="96">
        <v>835</v>
      </c>
      <c r="P1177" s="83" t="s">
        <v>26</v>
      </c>
      <c r="Q1177" s="97" t="s">
        <v>2018</v>
      </c>
      <c r="R1177" s="98"/>
      <c r="S1177" s="36">
        <f t="shared" si="66"/>
        <v>2938.2</v>
      </c>
      <c r="T1177" s="37"/>
      <c r="U1177" s="38">
        <f t="shared" si="67"/>
        <v>2490</v>
      </c>
      <c r="V1177" s="39"/>
    </row>
    <row r="1178" spans="1:22" x14ac:dyDescent="0.2">
      <c r="A1178" s="84" t="s">
        <v>21</v>
      </c>
      <c r="B1178" s="85">
        <v>3538</v>
      </c>
      <c r="C1178" s="87" t="s">
        <v>476</v>
      </c>
      <c r="D1178" s="111" t="s">
        <v>2076</v>
      </c>
      <c r="E1178" s="117">
        <v>1</v>
      </c>
      <c r="F1178" s="89" t="s">
        <v>24</v>
      </c>
      <c r="G1178" s="90">
        <v>43054</v>
      </c>
      <c r="H1178" s="101" t="s">
        <v>116</v>
      </c>
      <c r="I1178" s="92" t="s">
        <v>2077</v>
      </c>
      <c r="J1178" s="102">
        <v>0.83</v>
      </c>
      <c r="K1178" s="308">
        <v>34</v>
      </c>
      <c r="L1178" s="125">
        <v>2750</v>
      </c>
      <c r="M1178" s="95">
        <f t="shared" si="68"/>
        <v>3245</v>
      </c>
      <c r="N1178" s="70"/>
      <c r="O1178" s="96">
        <v>835</v>
      </c>
      <c r="P1178" s="83" t="s">
        <v>26</v>
      </c>
      <c r="Q1178" s="97" t="s">
        <v>2018</v>
      </c>
      <c r="R1178" s="98"/>
      <c r="S1178" s="36">
        <f t="shared" si="66"/>
        <v>3245</v>
      </c>
      <c r="T1178" s="37"/>
      <c r="U1178" s="38">
        <f t="shared" si="67"/>
        <v>2750</v>
      </c>
      <c r="V1178" s="39"/>
    </row>
    <row r="1179" spans="1:22" x14ac:dyDescent="0.2">
      <c r="A1179" s="84" t="s">
        <v>113</v>
      </c>
      <c r="B1179" s="85">
        <v>3539</v>
      </c>
      <c r="C1179" s="139" t="s">
        <v>1591</v>
      </c>
      <c r="D1179" s="87" t="s">
        <v>2078</v>
      </c>
      <c r="E1179" s="100">
        <v>1</v>
      </c>
      <c r="F1179" s="89" t="s">
        <v>24</v>
      </c>
      <c r="G1179" s="90">
        <v>43054</v>
      </c>
      <c r="H1179" s="101"/>
      <c r="I1179" s="116" t="s">
        <v>146</v>
      </c>
      <c r="J1179" s="93">
        <v>0.5</v>
      </c>
      <c r="K1179" s="93"/>
      <c r="L1179" s="241">
        <v>400</v>
      </c>
      <c r="M1179" s="95">
        <f t="shared" si="68"/>
        <v>472</v>
      </c>
      <c r="N1179" s="193" t="s">
        <v>121</v>
      </c>
      <c r="O1179" s="163">
        <v>836</v>
      </c>
      <c r="P1179" s="83" t="s">
        <v>26</v>
      </c>
      <c r="Q1179" s="97" t="s">
        <v>1209</v>
      </c>
      <c r="R1179" s="98"/>
      <c r="S1179" s="36">
        <f t="shared" si="66"/>
        <v>472</v>
      </c>
      <c r="T1179" s="37"/>
      <c r="U1179" s="38">
        <f t="shared" si="67"/>
        <v>400</v>
      </c>
      <c r="V1179" s="39"/>
    </row>
    <row r="1180" spans="1:22" x14ac:dyDescent="0.2">
      <c r="A1180" s="84" t="s">
        <v>113</v>
      </c>
      <c r="B1180" s="85">
        <v>3540</v>
      </c>
      <c r="C1180" s="86" t="s">
        <v>22</v>
      </c>
      <c r="D1180" s="87" t="s">
        <v>2079</v>
      </c>
      <c r="E1180" s="100">
        <v>8</v>
      </c>
      <c r="F1180" s="89" t="s">
        <v>24</v>
      </c>
      <c r="G1180" s="90">
        <v>43055</v>
      </c>
      <c r="H1180" s="101" t="s">
        <v>2080</v>
      </c>
      <c r="I1180" s="116"/>
      <c r="J1180" s="93"/>
      <c r="K1180" s="93"/>
      <c r="L1180" s="241">
        <v>6345</v>
      </c>
      <c r="M1180" s="95">
        <f t="shared" si="68"/>
        <v>7487.0999999999995</v>
      </c>
      <c r="N1180" s="70"/>
      <c r="O1180" s="96">
        <v>841</v>
      </c>
      <c r="P1180" s="83" t="s">
        <v>26</v>
      </c>
      <c r="Q1180" s="97" t="s">
        <v>1209</v>
      </c>
      <c r="R1180" s="98" t="s">
        <v>2081</v>
      </c>
      <c r="S1180" s="36">
        <f t="shared" si="66"/>
        <v>59896.799999999996</v>
      </c>
      <c r="T1180" s="37"/>
      <c r="U1180" s="38">
        <f t="shared" si="67"/>
        <v>50760</v>
      </c>
      <c r="V1180" s="39"/>
    </row>
    <row r="1181" spans="1:22" x14ac:dyDescent="0.2">
      <c r="A1181" s="84" t="s">
        <v>113</v>
      </c>
      <c r="B1181" s="85">
        <v>3541</v>
      </c>
      <c r="C1181" s="86" t="s">
        <v>22</v>
      </c>
      <c r="D1181" s="87" t="s">
        <v>881</v>
      </c>
      <c r="E1181" s="100">
        <v>940</v>
      </c>
      <c r="F1181" s="89" t="s">
        <v>24</v>
      </c>
      <c r="G1181" s="90">
        <v>43055</v>
      </c>
      <c r="H1181" s="101" t="s">
        <v>882</v>
      </c>
      <c r="I1181" s="116"/>
      <c r="J1181" s="93"/>
      <c r="K1181" s="93"/>
      <c r="L1181" s="241">
        <v>3602</v>
      </c>
      <c r="M1181" s="95">
        <f t="shared" si="68"/>
        <v>4250.3599999999997</v>
      </c>
      <c r="N1181" s="48"/>
      <c r="O1181" s="163">
        <v>843</v>
      </c>
      <c r="P1181" s="118"/>
      <c r="Q1181" s="97"/>
      <c r="R1181" s="98" t="s">
        <v>2082</v>
      </c>
      <c r="S1181" s="36">
        <f t="shared" si="66"/>
        <v>3995338.4</v>
      </c>
      <c r="T1181" s="37"/>
      <c r="U1181" s="38">
        <f t="shared" si="67"/>
        <v>3385880</v>
      </c>
      <c r="V1181" s="39"/>
    </row>
    <row r="1182" spans="1:22" x14ac:dyDescent="0.2">
      <c r="A1182" s="84" t="s">
        <v>113</v>
      </c>
      <c r="B1182" s="85">
        <v>3542</v>
      </c>
      <c r="C1182" s="86" t="s">
        <v>22</v>
      </c>
      <c r="D1182" s="87" t="s">
        <v>2083</v>
      </c>
      <c r="E1182" s="100">
        <v>1</v>
      </c>
      <c r="F1182" s="89" t="s">
        <v>24</v>
      </c>
      <c r="G1182" s="90">
        <v>43056</v>
      </c>
      <c r="H1182" s="101" t="s">
        <v>2084</v>
      </c>
      <c r="I1182" s="116" t="s">
        <v>2085</v>
      </c>
      <c r="J1182" s="93"/>
      <c r="K1182" s="93">
        <v>68</v>
      </c>
      <c r="L1182" s="241">
        <v>331695</v>
      </c>
      <c r="M1182" s="95">
        <f t="shared" si="68"/>
        <v>391400.1</v>
      </c>
      <c r="N1182" s="130" t="s">
        <v>121</v>
      </c>
      <c r="O1182" s="96">
        <v>844</v>
      </c>
      <c r="P1182" s="83" t="s">
        <v>26</v>
      </c>
      <c r="Q1182" s="97"/>
      <c r="R1182" s="98" t="s">
        <v>2086</v>
      </c>
      <c r="S1182" s="36">
        <f t="shared" si="66"/>
        <v>391400.1</v>
      </c>
      <c r="T1182" s="37"/>
      <c r="U1182" s="38">
        <f t="shared" si="67"/>
        <v>331695</v>
      </c>
      <c r="V1182" s="39"/>
    </row>
    <row r="1183" spans="1:22" x14ac:dyDescent="0.2">
      <c r="A1183" s="84" t="s">
        <v>113</v>
      </c>
      <c r="B1183" s="85">
        <v>3543</v>
      </c>
      <c r="C1183" s="139" t="s">
        <v>1308</v>
      </c>
      <c r="D1183" s="87" t="s">
        <v>2087</v>
      </c>
      <c r="E1183" s="100">
        <v>2</v>
      </c>
      <c r="F1183" s="89" t="s">
        <v>24</v>
      </c>
      <c r="G1183" s="90">
        <v>43056</v>
      </c>
      <c r="H1183" s="87" t="s">
        <v>1310</v>
      </c>
      <c r="I1183" s="116" t="s">
        <v>1311</v>
      </c>
      <c r="J1183" s="93">
        <v>4</v>
      </c>
      <c r="K1183" s="93">
        <v>0.8</v>
      </c>
      <c r="L1183" s="241">
        <v>3000</v>
      </c>
      <c r="M1183" s="95">
        <f>L1183*1.18</f>
        <v>3540</v>
      </c>
      <c r="N1183" s="104"/>
      <c r="O1183" s="96">
        <v>847</v>
      </c>
      <c r="P1183" s="83" t="s">
        <v>26</v>
      </c>
      <c r="Q1183" s="97"/>
      <c r="R1183" s="98"/>
      <c r="S1183" s="36">
        <f t="shared" si="66"/>
        <v>7080</v>
      </c>
      <c r="T1183" s="37"/>
      <c r="U1183" s="38">
        <f t="shared" si="67"/>
        <v>6000</v>
      </c>
      <c r="V1183" s="39"/>
    </row>
    <row r="1184" spans="1:22" x14ac:dyDescent="0.2">
      <c r="A1184" s="84" t="s">
        <v>113</v>
      </c>
      <c r="B1184" s="85">
        <v>3544</v>
      </c>
      <c r="C1184" s="139" t="s">
        <v>1308</v>
      </c>
      <c r="D1184" s="87" t="s">
        <v>2088</v>
      </c>
      <c r="E1184" s="100">
        <v>1</v>
      </c>
      <c r="F1184" s="89" t="s">
        <v>24</v>
      </c>
      <c r="G1184" s="90">
        <v>43056</v>
      </c>
      <c r="H1184" s="87" t="s">
        <v>1310</v>
      </c>
      <c r="I1184" s="116" t="s">
        <v>1311</v>
      </c>
      <c r="J1184" s="93">
        <v>4</v>
      </c>
      <c r="K1184" s="93">
        <v>0.8</v>
      </c>
      <c r="L1184" s="241">
        <v>3000</v>
      </c>
      <c r="M1184" s="95">
        <f>L1184*1.18</f>
        <v>3540</v>
      </c>
      <c r="N1184" s="104"/>
      <c r="O1184" s="96">
        <v>847</v>
      </c>
      <c r="P1184" s="83" t="s">
        <v>26</v>
      </c>
      <c r="Q1184" s="97"/>
      <c r="R1184" s="98"/>
      <c r="S1184" s="36">
        <f t="shared" si="66"/>
        <v>3540</v>
      </c>
      <c r="T1184" s="37"/>
      <c r="U1184" s="38">
        <f t="shared" si="67"/>
        <v>3000</v>
      </c>
      <c r="V1184" s="39"/>
    </row>
    <row r="1185" spans="1:22" x14ac:dyDescent="0.2">
      <c r="A1185" s="84" t="s">
        <v>113</v>
      </c>
      <c r="B1185" s="85">
        <v>3545</v>
      </c>
      <c r="C1185" s="139" t="s">
        <v>1308</v>
      </c>
      <c r="D1185" s="87" t="s">
        <v>1312</v>
      </c>
      <c r="E1185" s="100">
        <v>2</v>
      </c>
      <c r="F1185" s="89" t="s">
        <v>24</v>
      </c>
      <c r="G1185" s="90">
        <v>43056</v>
      </c>
      <c r="H1185" s="87" t="s">
        <v>2089</v>
      </c>
      <c r="I1185" s="116" t="s">
        <v>1311</v>
      </c>
      <c r="J1185" s="93">
        <v>4</v>
      </c>
      <c r="K1185" s="93">
        <v>0.8</v>
      </c>
      <c r="L1185" s="241">
        <v>3000</v>
      </c>
      <c r="M1185" s="95">
        <f>L1185*1.18</f>
        <v>3540</v>
      </c>
      <c r="N1185" s="104"/>
      <c r="O1185" s="96">
        <v>847</v>
      </c>
      <c r="P1185" s="83" t="s">
        <v>26</v>
      </c>
      <c r="Q1185" s="97"/>
      <c r="R1185" s="98"/>
      <c r="S1185" s="36">
        <f t="shared" ref="S1185:S1248" si="70">M1185*E1185</f>
        <v>7080</v>
      </c>
      <c r="T1185" s="37"/>
      <c r="U1185" s="38">
        <f t="shared" si="67"/>
        <v>6000</v>
      </c>
      <c r="V1185" s="39"/>
    </row>
    <row r="1186" spans="1:22" x14ac:dyDescent="0.2">
      <c r="A1186" s="84" t="s">
        <v>113</v>
      </c>
      <c r="B1186" s="85">
        <v>3546</v>
      </c>
      <c r="C1186" s="139" t="s">
        <v>301</v>
      </c>
      <c r="D1186" s="113" t="s">
        <v>569</v>
      </c>
      <c r="E1186" s="117">
        <v>2</v>
      </c>
      <c r="F1186" s="89" t="s">
        <v>378</v>
      </c>
      <c r="G1186" s="90">
        <v>43056</v>
      </c>
      <c r="H1186" s="101"/>
      <c r="I1186" s="92"/>
      <c r="J1186" s="102"/>
      <c r="K1186" s="102"/>
      <c r="L1186" s="125">
        <v>600</v>
      </c>
      <c r="M1186" s="95">
        <f>L1186*1.18</f>
        <v>708</v>
      </c>
      <c r="N1186" s="128" t="s">
        <v>121</v>
      </c>
      <c r="O1186" s="96">
        <v>848</v>
      </c>
      <c r="P1186" s="83" t="s">
        <v>26</v>
      </c>
      <c r="Q1186" s="97" t="s">
        <v>2090</v>
      </c>
      <c r="R1186" s="98"/>
      <c r="S1186" s="36">
        <f t="shared" si="70"/>
        <v>1416</v>
      </c>
      <c r="T1186" s="37"/>
      <c r="U1186" s="38">
        <f t="shared" si="67"/>
        <v>1200</v>
      </c>
      <c r="V1186" s="39"/>
    </row>
    <row r="1187" spans="1:22" x14ac:dyDescent="0.2">
      <c r="A1187" s="84" t="s">
        <v>113</v>
      </c>
      <c r="B1187" s="85">
        <v>3547</v>
      </c>
      <c r="C1187" s="139" t="s">
        <v>1515</v>
      </c>
      <c r="D1187" s="87" t="s">
        <v>2091</v>
      </c>
      <c r="E1187" s="100">
        <v>2</v>
      </c>
      <c r="F1187" s="89" t="s">
        <v>24</v>
      </c>
      <c r="G1187" s="90">
        <v>43056</v>
      </c>
      <c r="H1187" s="101" t="s">
        <v>116</v>
      </c>
      <c r="I1187" s="92" t="s">
        <v>2092</v>
      </c>
      <c r="J1187" s="93">
        <v>2</v>
      </c>
      <c r="K1187" s="93">
        <v>0.16</v>
      </c>
      <c r="L1187" s="241">
        <v>1270</v>
      </c>
      <c r="M1187" s="95">
        <f t="shared" si="68"/>
        <v>1498.6</v>
      </c>
      <c r="N1187" s="104"/>
      <c r="O1187" s="102"/>
      <c r="P1187" s="289"/>
      <c r="Q1187" s="97"/>
      <c r="R1187" s="98"/>
      <c r="S1187" s="36">
        <f t="shared" si="70"/>
        <v>2997.2</v>
      </c>
      <c r="T1187" s="37"/>
      <c r="U1187" s="38">
        <f t="shared" si="67"/>
        <v>2540</v>
      </c>
      <c r="V1187" s="39"/>
    </row>
    <row r="1188" spans="1:22" x14ac:dyDescent="0.2">
      <c r="A1188" s="84" t="s">
        <v>113</v>
      </c>
      <c r="B1188" s="85">
        <v>3548</v>
      </c>
      <c r="C1188" s="139" t="s">
        <v>1510</v>
      </c>
      <c r="D1188" s="87" t="s">
        <v>2093</v>
      </c>
      <c r="E1188" s="100">
        <v>200</v>
      </c>
      <c r="F1188" s="89" t="s">
        <v>24</v>
      </c>
      <c r="G1188" s="90">
        <v>43059</v>
      </c>
      <c r="H1188" s="101" t="s">
        <v>116</v>
      </c>
      <c r="I1188" s="92" t="s">
        <v>1894</v>
      </c>
      <c r="J1188" s="93" t="s">
        <v>2094</v>
      </c>
      <c r="K1188" s="93">
        <v>0.6</v>
      </c>
      <c r="L1188" s="241">
        <v>70</v>
      </c>
      <c r="M1188" s="95">
        <f t="shared" si="68"/>
        <v>82.6</v>
      </c>
      <c r="N1188" s="104"/>
      <c r="O1188" s="96">
        <v>851</v>
      </c>
      <c r="P1188" s="83" t="s">
        <v>26</v>
      </c>
      <c r="Q1188" s="97" t="s">
        <v>1209</v>
      </c>
      <c r="R1188" s="98" t="s">
        <v>2095</v>
      </c>
      <c r="S1188" s="36">
        <f t="shared" si="70"/>
        <v>16520</v>
      </c>
      <c r="T1188" s="37"/>
      <c r="U1188" s="38">
        <f t="shared" si="67"/>
        <v>14000</v>
      </c>
      <c r="V1188" s="39"/>
    </row>
    <row r="1189" spans="1:22" x14ac:dyDescent="0.2">
      <c r="A1189" s="84" t="s">
        <v>113</v>
      </c>
      <c r="B1189" s="85">
        <v>3549</v>
      </c>
      <c r="C1189" s="139" t="s">
        <v>1510</v>
      </c>
      <c r="D1189" s="87" t="s">
        <v>2096</v>
      </c>
      <c r="E1189" s="100">
        <v>50</v>
      </c>
      <c r="F1189" s="89" t="s">
        <v>24</v>
      </c>
      <c r="G1189" s="90">
        <v>43059</v>
      </c>
      <c r="H1189" s="101" t="s">
        <v>116</v>
      </c>
      <c r="I1189" s="92" t="s">
        <v>1894</v>
      </c>
      <c r="J1189" s="93" t="s">
        <v>2097</v>
      </c>
      <c r="K1189" s="93">
        <v>5.8</v>
      </c>
      <c r="L1189" s="241">
        <v>320</v>
      </c>
      <c r="M1189" s="95">
        <f t="shared" si="68"/>
        <v>377.59999999999997</v>
      </c>
      <c r="N1189" s="104"/>
      <c r="O1189" s="96">
        <v>851</v>
      </c>
      <c r="P1189" s="83" t="s">
        <v>26</v>
      </c>
      <c r="Q1189" s="97" t="s">
        <v>1209</v>
      </c>
      <c r="R1189" s="98"/>
      <c r="S1189" s="36">
        <f t="shared" si="70"/>
        <v>18880</v>
      </c>
      <c r="T1189" s="37"/>
      <c r="U1189" s="38">
        <f t="shared" ref="U1189:U1252" si="71">S1189/1.18</f>
        <v>16000</v>
      </c>
      <c r="V1189" s="39"/>
    </row>
    <row r="1190" spans="1:22" x14ac:dyDescent="0.2">
      <c r="A1190" s="84" t="s">
        <v>113</v>
      </c>
      <c r="B1190" s="85">
        <v>3550</v>
      </c>
      <c r="C1190" s="139" t="s">
        <v>139</v>
      </c>
      <c r="D1190" s="87" t="s">
        <v>2098</v>
      </c>
      <c r="E1190" s="100">
        <v>4</v>
      </c>
      <c r="F1190" s="89" t="s">
        <v>24</v>
      </c>
      <c r="G1190" s="90">
        <v>43059</v>
      </c>
      <c r="H1190" s="101"/>
      <c r="I1190" s="116"/>
      <c r="J1190" s="93">
        <v>3.5</v>
      </c>
      <c r="K1190" s="93"/>
      <c r="L1190" s="241">
        <v>1950</v>
      </c>
      <c r="M1190" s="95">
        <f t="shared" si="68"/>
        <v>2301</v>
      </c>
      <c r="N1190" s="128" t="s">
        <v>121</v>
      </c>
      <c r="O1190" s="163">
        <v>862</v>
      </c>
      <c r="P1190" s="83" t="s">
        <v>26</v>
      </c>
      <c r="Q1190" s="97" t="s">
        <v>1964</v>
      </c>
      <c r="R1190" s="98" t="s">
        <v>200</v>
      </c>
      <c r="S1190" s="36">
        <f t="shared" si="70"/>
        <v>9204</v>
      </c>
      <c r="T1190" s="37"/>
      <c r="U1190" s="38">
        <f t="shared" si="71"/>
        <v>7800</v>
      </c>
      <c r="V1190" s="39"/>
    </row>
    <row r="1191" spans="1:22" x14ac:dyDescent="0.2">
      <c r="A1191" s="84" t="s">
        <v>113</v>
      </c>
      <c r="B1191" s="85">
        <v>3551</v>
      </c>
      <c r="C1191" s="139" t="s">
        <v>2099</v>
      </c>
      <c r="D1191" s="87" t="s">
        <v>1493</v>
      </c>
      <c r="E1191" s="100">
        <v>1</v>
      </c>
      <c r="F1191" s="89" t="s">
        <v>24</v>
      </c>
      <c r="G1191" s="90">
        <v>43059</v>
      </c>
      <c r="H1191" s="101" t="s">
        <v>116</v>
      </c>
      <c r="I1191" s="116"/>
      <c r="J1191" s="93">
        <v>8</v>
      </c>
      <c r="K1191" s="93"/>
      <c r="L1191" s="241">
        <v>5100</v>
      </c>
      <c r="M1191" s="95">
        <f t="shared" si="68"/>
        <v>6018</v>
      </c>
      <c r="N1191" s="130" t="s">
        <v>121</v>
      </c>
      <c r="O1191" s="163">
        <v>836</v>
      </c>
      <c r="P1191" s="83" t="s">
        <v>26</v>
      </c>
      <c r="Q1191" s="97" t="s">
        <v>1964</v>
      </c>
      <c r="R1191" s="98"/>
      <c r="S1191" s="36">
        <f t="shared" si="70"/>
        <v>6018</v>
      </c>
      <c r="T1191" s="37"/>
      <c r="U1191" s="38">
        <f t="shared" si="71"/>
        <v>5100</v>
      </c>
      <c r="V1191" s="39"/>
    </row>
    <row r="1192" spans="1:22" x14ac:dyDescent="0.2">
      <c r="A1192" s="84" t="s">
        <v>113</v>
      </c>
      <c r="B1192" s="85">
        <v>3552</v>
      </c>
      <c r="C1192" s="86" t="s">
        <v>22</v>
      </c>
      <c r="D1192" s="87" t="s">
        <v>2100</v>
      </c>
      <c r="E1192" s="100">
        <v>6</v>
      </c>
      <c r="F1192" s="89" t="s">
        <v>24</v>
      </c>
      <c r="G1192" s="90">
        <v>43060</v>
      </c>
      <c r="H1192" s="101" t="s">
        <v>2101</v>
      </c>
      <c r="I1192" s="116"/>
      <c r="J1192" s="93"/>
      <c r="K1192" s="93"/>
      <c r="L1192" s="241">
        <v>4117</v>
      </c>
      <c r="M1192" s="95">
        <f t="shared" si="68"/>
        <v>4858.0599999999995</v>
      </c>
      <c r="N1192" s="128"/>
      <c r="O1192" s="163">
        <v>856</v>
      </c>
      <c r="P1192" s="118"/>
      <c r="Q1192" s="97"/>
      <c r="R1192" s="98" t="s">
        <v>2102</v>
      </c>
      <c r="S1192" s="36">
        <f t="shared" si="70"/>
        <v>29148.359999999997</v>
      </c>
      <c r="T1192" s="37"/>
      <c r="U1192" s="38">
        <f t="shared" si="71"/>
        <v>24702</v>
      </c>
      <c r="V1192" s="39"/>
    </row>
    <row r="1193" spans="1:22" x14ac:dyDescent="0.2">
      <c r="A1193" s="84" t="s">
        <v>113</v>
      </c>
      <c r="B1193" s="85">
        <v>3553</v>
      </c>
      <c r="C1193" s="86" t="s">
        <v>22</v>
      </c>
      <c r="D1193" s="87" t="s">
        <v>2103</v>
      </c>
      <c r="E1193" s="100">
        <v>12</v>
      </c>
      <c r="F1193" s="89" t="s">
        <v>24</v>
      </c>
      <c r="G1193" s="90">
        <v>43060</v>
      </c>
      <c r="H1193" s="101" t="s">
        <v>2104</v>
      </c>
      <c r="I1193" s="116"/>
      <c r="J1193" s="93"/>
      <c r="K1193" s="93"/>
      <c r="L1193" s="241">
        <v>2685</v>
      </c>
      <c r="M1193" s="95">
        <f t="shared" si="68"/>
        <v>3168.2999999999997</v>
      </c>
      <c r="N1193" s="128"/>
      <c r="O1193" s="163">
        <v>856</v>
      </c>
      <c r="P1193" s="118"/>
      <c r="Q1193" s="97"/>
      <c r="R1193" s="98" t="s">
        <v>2102</v>
      </c>
      <c r="S1193" s="36">
        <f t="shared" si="70"/>
        <v>38019.599999999999</v>
      </c>
      <c r="T1193" s="37"/>
      <c r="U1193" s="38">
        <f t="shared" si="71"/>
        <v>32220</v>
      </c>
      <c r="V1193" s="39"/>
    </row>
    <row r="1194" spans="1:22" x14ac:dyDescent="0.2">
      <c r="A1194" s="84" t="s">
        <v>113</v>
      </c>
      <c r="B1194" s="85">
        <v>3554</v>
      </c>
      <c r="C1194" s="86" t="s">
        <v>22</v>
      </c>
      <c r="D1194" s="87" t="s">
        <v>2105</v>
      </c>
      <c r="E1194" s="100">
        <v>1</v>
      </c>
      <c r="F1194" s="89" t="s">
        <v>24</v>
      </c>
      <c r="G1194" s="90">
        <v>43060</v>
      </c>
      <c r="H1194" s="101" t="s">
        <v>2106</v>
      </c>
      <c r="I1194" s="116"/>
      <c r="J1194" s="93"/>
      <c r="K1194" s="93"/>
      <c r="L1194" s="241">
        <v>167186</v>
      </c>
      <c r="M1194" s="95">
        <f t="shared" si="68"/>
        <v>197279.47999999998</v>
      </c>
      <c r="N1194" s="128"/>
      <c r="O1194" s="163">
        <v>856</v>
      </c>
      <c r="P1194" s="118"/>
      <c r="Q1194" s="97"/>
      <c r="R1194" s="98" t="s">
        <v>2102</v>
      </c>
      <c r="S1194" s="36">
        <f t="shared" si="70"/>
        <v>197279.47999999998</v>
      </c>
      <c r="T1194" s="37"/>
      <c r="U1194" s="38">
        <f t="shared" si="71"/>
        <v>167186</v>
      </c>
      <c r="V1194" s="39"/>
    </row>
    <row r="1195" spans="1:22" x14ac:dyDescent="0.2">
      <c r="A1195" s="84" t="s">
        <v>113</v>
      </c>
      <c r="B1195" s="85">
        <v>3555</v>
      </c>
      <c r="C1195" s="86" t="s">
        <v>22</v>
      </c>
      <c r="D1195" s="87" t="s">
        <v>2107</v>
      </c>
      <c r="E1195" s="100">
        <v>1</v>
      </c>
      <c r="F1195" s="89" t="s">
        <v>24</v>
      </c>
      <c r="G1195" s="90">
        <v>43060</v>
      </c>
      <c r="H1195" s="101" t="s">
        <v>2108</v>
      </c>
      <c r="I1195" s="116"/>
      <c r="J1195" s="93"/>
      <c r="K1195" s="93"/>
      <c r="L1195" s="241">
        <v>164832.5</v>
      </c>
      <c r="M1195" s="95">
        <f t="shared" si="68"/>
        <v>194502.34999999998</v>
      </c>
      <c r="N1195" s="128"/>
      <c r="O1195" s="163">
        <v>856</v>
      </c>
      <c r="P1195" s="118"/>
      <c r="Q1195" s="97"/>
      <c r="R1195" s="98" t="s">
        <v>2102</v>
      </c>
      <c r="S1195" s="36">
        <f t="shared" si="70"/>
        <v>194502.34999999998</v>
      </c>
      <c r="T1195" s="37"/>
      <c r="U1195" s="38">
        <f t="shared" si="71"/>
        <v>164832.5</v>
      </c>
      <c r="V1195" s="39"/>
    </row>
    <row r="1196" spans="1:22" x14ac:dyDescent="0.2">
      <c r="A1196" s="84" t="s">
        <v>113</v>
      </c>
      <c r="B1196" s="85">
        <v>3556</v>
      </c>
      <c r="C1196" s="86" t="s">
        <v>22</v>
      </c>
      <c r="D1196" s="87" t="s">
        <v>2105</v>
      </c>
      <c r="E1196" s="100">
        <v>1</v>
      </c>
      <c r="F1196" s="89" t="s">
        <v>24</v>
      </c>
      <c r="G1196" s="90">
        <v>43060</v>
      </c>
      <c r="H1196" s="101" t="s">
        <v>2109</v>
      </c>
      <c r="I1196" s="116"/>
      <c r="J1196" s="93"/>
      <c r="K1196" s="93"/>
      <c r="L1196" s="241">
        <v>168528.5</v>
      </c>
      <c r="M1196" s="95">
        <f t="shared" si="68"/>
        <v>198863.62999999998</v>
      </c>
      <c r="N1196" s="128"/>
      <c r="O1196" s="163">
        <v>856</v>
      </c>
      <c r="P1196" s="118"/>
      <c r="Q1196" s="97"/>
      <c r="R1196" s="98" t="s">
        <v>2102</v>
      </c>
      <c r="S1196" s="36">
        <f t="shared" si="70"/>
        <v>198863.62999999998</v>
      </c>
      <c r="T1196" s="37"/>
      <c r="U1196" s="38">
        <f t="shared" si="71"/>
        <v>168528.5</v>
      </c>
      <c r="V1196" s="39"/>
    </row>
    <row r="1197" spans="1:22" x14ac:dyDescent="0.2">
      <c r="A1197" s="84" t="s">
        <v>113</v>
      </c>
      <c r="B1197" s="85">
        <v>3557</v>
      </c>
      <c r="C1197" s="86" t="s">
        <v>22</v>
      </c>
      <c r="D1197" s="87" t="s">
        <v>2107</v>
      </c>
      <c r="E1197" s="100">
        <v>1</v>
      </c>
      <c r="F1197" s="89" t="s">
        <v>24</v>
      </c>
      <c r="G1197" s="90">
        <v>43060</v>
      </c>
      <c r="H1197" s="101" t="s">
        <v>2110</v>
      </c>
      <c r="I1197" s="116"/>
      <c r="J1197" s="93"/>
      <c r="K1197" s="93"/>
      <c r="L1197" s="241">
        <v>286946</v>
      </c>
      <c r="M1197" s="95">
        <f t="shared" si="68"/>
        <v>338596.27999999997</v>
      </c>
      <c r="N1197" s="128"/>
      <c r="O1197" s="163">
        <v>856</v>
      </c>
      <c r="P1197" s="118"/>
      <c r="Q1197" s="97"/>
      <c r="R1197" s="98" t="s">
        <v>2102</v>
      </c>
      <c r="S1197" s="36">
        <f t="shared" si="70"/>
        <v>338596.27999999997</v>
      </c>
      <c r="T1197" s="37"/>
      <c r="U1197" s="38">
        <f t="shared" si="71"/>
        <v>286946</v>
      </c>
      <c r="V1197" s="39"/>
    </row>
    <row r="1198" spans="1:22" x14ac:dyDescent="0.2">
      <c r="A1198" s="84"/>
      <c r="B1198" s="85">
        <v>3558</v>
      </c>
      <c r="C1198" s="139" t="s">
        <v>856</v>
      </c>
      <c r="D1198" s="111" t="s">
        <v>2111</v>
      </c>
      <c r="E1198" s="100"/>
      <c r="F1198" s="89" t="s">
        <v>24</v>
      </c>
      <c r="G1198" s="90">
        <v>43061</v>
      </c>
      <c r="H1198" s="101"/>
      <c r="I1198" s="116"/>
      <c r="J1198" s="93"/>
      <c r="K1198" s="93"/>
      <c r="L1198" s="241">
        <v>3.16</v>
      </c>
      <c r="M1198" s="95">
        <f t="shared" ref="M1198:M1241" si="72">L1198*1.18</f>
        <v>3.7288000000000001</v>
      </c>
      <c r="N1198" s="128"/>
      <c r="O1198" s="96">
        <v>858</v>
      </c>
      <c r="P1198" s="118"/>
      <c r="Q1198" s="97" t="s">
        <v>1209</v>
      </c>
      <c r="R1198" s="98"/>
      <c r="S1198" s="36">
        <f t="shared" si="70"/>
        <v>0</v>
      </c>
      <c r="T1198" s="37"/>
      <c r="U1198" s="38">
        <f t="shared" si="71"/>
        <v>0</v>
      </c>
      <c r="V1198" s="39"/>
    </row>
    <row r="1199" spans="1:22" x14ac:dyDescent="0.2">
      <c r="A1199" s="222"/>
      <c r="B1199" s="223">
        <v>3559</v>
      </c>
      <c r="C1199" s="131" t="s">
        <v>306</v>
      </c>
      <c r="D1199" s="307" t="s">
        <v>2112</v>
      </c>
      <c r="E1199" s="146"/>
      <c r="F1199" s="164" t="s">
        <v>24</v>
      </c>
      <c r="G1199" s="148">
        <v>43062</v>
      </c>
      <c r="H1199" s="149"/>
      <c r="I1199" s="150"/>
      <c r="J1199" s="151"/>
      <c r="K1199" s="151"/>
      <c r="L1199" s="82">
        <v>55</v>
      </c>
      <c r="M1199" s="233">
        <f>L1199*1.18</f>
        <v>64.899999999999991</v>
      </c>
      <c r="N1199" s="130" t="s">
        <v>121</v>
      </c>
      <c r="O1199" s="163"/>
      <c r="P1199" s="83" t="s">
        <v>26</v>
      </c>
      <c r="Q1199" s="97" t="s">
        <v>2059</v>
      </c>
      <c r="R1199" s="98"/>
      <c r="S1199" s="36">
        <f t="shared" si="70"/>
        <v>0</v>
      </c>
      <c r="T1199" s="37"/>
      <c r="U1199" s="38">
        <f>S1199/1.18</f>
        <v>0</v>
      </c>
      <c r="V1199" s="39"/>
    </row>
    <row r="1200" spans="1:22" x14ac:dyDescent="0.2">
      <c r="A1200" s="84" t="s">
        <v>113</v>
      </c>
      <c r="B1200" s="85">
        <v>3560</v>
      </c>
      <c r="C1200" s="139" t="s">
        <v>203</v>
      </c>
      <c r="D1200" s="87" t="s">
        <v>701</v>
      </c>
      <c r="E1200" s="100">
        <v>1</v>
      </c>
      <c r="F1200" s="89" t="s">
        <v>24</v>
      </c>
      <c r="G1200" s="90">
        <v>43062</v>
      </c>
      <c r="H1200" s="101" t="s">
        <v>120</v>
      </c>
      <c r="I1200" s="92" t="s">
        <v>1776</v>
      </c>
      <c r="J1200" s="93">
        <v>8</v>
      </c>
      <c r="K1200" s="93">
        <v>6</v>
      </c>
      <c r="L1200" s="241">
        <v>5400</v>
      </c>
      <c r="M1200" s="95">
        <f t="shared" si="72"/>
        <v>6372</v>
      </c>
      <c r="N1200" s="104"/>
      <c r="O1200" s="96">
        <v>863</v>
      </c>
      <c r="P1200" s="83" t="s">
        <v>26</v>
      </c>
      <c r="Q1200" s="97" t="s">
        <v>1209</v>
      </c>
      <c r="R1200" s="98"/>
      <c r="S1200" s="36">
        <f t="shared" si="70"/>
        <v>6372</v>
      </c>
      <c r="T1200" s="37"/>
      <c r="U1200" s="38">
        <f t="shared" si="71"/>
        <v>5400</v>
      </c>
      <c r="V1200" s="39"/>
    </row>
    <row r="1201" spans="1:22" x14ac:dyDescent="0.2">
      <c r="A1201" s="84" t="s">
        <v>113</v>
      </c>
      <c r="B1201" s="85">
        <v>3561</v>
      </c>
      <c r="C1201" s="139" t="s">
        <v>147</v>
      </c>
      <c r="D1201" s="87" t="s">
        <v>2113</v>
      </c>
      <c r="E1201" s="100">
        <v>2</v>
      </c>
      <c r="F1201" s="89" t="s">
        <v>24</v>
      </c>
      <c r="G1201" s="90">
        <v>43062</v>
      </c>
      <c r="H1201" s="101" t="s">
        <v>120</v>
      </c>
      <c r="I1201" s="92" t="s">
        <v>2114</v>
      </c>
      <c r="J1201" s="93">
        <v>32</v>
      </c>
      <c r="K1201" s="93" t="s">
        <v>2115</v>
      </c>
      <c r="L1201" s="241">
        <v>25435</v>
      </c>
      <c r="M1201" s="95">
        <f t="shared" si="72"/>
        <v>30013.3</v>
      </c>
      <c r="N1201" s="104"/>
      <c r="O1201" s="114"/>
      <c r="P1201" s="83" t="s">
        <v>26</v>
      </c>
      <c r="Q1201" s="97" t="s">
        <v>1964</v>
      </c>
      <c r="R1201" s="98"/>
      <c r="S1201" s="36">
        <f t="shared" si="70"/>
        <v>60026.6</v>
      </c>
      <c r="T1201" s="37"/>
      <c r="U1201" s="38">
        <f t="shared" si="71"/>
        <v>50870</v>
      </c>
      <c r="V1201" s="39"/>
    </row>
    <row r="1202" spans="1:22" x14ac:dyDescent="0.2">
      <c r="A1202" s="84" t="s">
        <v>113</v>
      </c>
      <c r="B1202" s="85">
        <v>3562</v>
      </c>
      <c r="C1202" s="139" t="s">
        <v>147</v>
      </c>
      <c r="D1202" s="87" t="s">
        <v>2116</v>
      </c>
      <c r="E1202" s="100">
        <v>2</v>
      </c>
      <c r="F1202" s="89" t="s">
        <v>24</v>
      </c>
      <c r="G1202" s="90">
        <v>43062</v>
      </c>
      <c r="H1202" s="101"/>
      <c r="I1202" s="92" t="s">
        <v>2117</v>
      </c>
      <c r="J1202" s="93">
        <v>1.5</v>
      </c>
      <c r="K1202" s="93">
        <v>4.2</v>
      </c>
      <c r="L1202" s="241">
        <v>1190</v>
      </c>
      <c r="M1202" s="95">
        <f t="shared" si="72"/>
        <v>1404.1999999999998</v>
      </c>
      <c r="N1202" s="104"/>
      <c r="O1202" s="96"/>
      <c r="P1202" s="83" t="s">
        <v>26</v>
      </c>
      <c r="Q1202" s="97" t="s">
        <v>1964</v>
      </c>
      <c r="R1202" s="98"/>
      <c r="S1202" s="36">
        <f t="shared" si="70"/>
        <v>2808.3999999999996</v>
      </c>
      <c r="T1202" s="37"/>
      <c r="U1202" s="38">
        <f t="shared" si="71"/>
        <v>2380</v>
      </c>
      <c r="V1202" s="39"/>
    </row>
    <row r="1203" spans="1:22" x14ac:dyDescent="0.2">
      <c r="A1203" s="84" t="s">
        <v>113</v>
      </c>
      <c r="B1203" s="85">
        <v>3563</v>
      </c>
      <c r="C1203" s="139" t="s">
        <v>147</v>
      </c>
      <c r="D1203" s="87" t="s">
        <v>2118</v>
      </c>
      <c r="E1203" s="100">
        <v>3</v>
      </c>
      <c r="F1203" s="89" t="s">
        <v>24</v>
      </c>
      <c r="G1203" s="90">
        <v>43062</v>
      </c>
      <c r="H1203" s="101" t="s">
        <v>2119</v>
      </c>
      <c r="I1203" s="92" t="s">
        <v>2120</v>
      </c>
      <c r="J1203" s="93">
        <v>6</v>
      </c>
      <c r="K1203" s="93">
        <v>31.7</v>
      </c>
      <c r="L1203" s="241">
        <v>5700</v>
      </c>
      <c r="M1203" s="95">
        <f t="shared" si="72"/>
        <v>6726</v>
      </c>
      <c r="N1203" s="104"/>
      <c r="O1203" s="96"/>
      <c r="P1203" s="83" t="s">
        <v>26</v>
      </c>
      <c r="Q1203" s="97" t="s">
        <v>1964</v>
      </c>
      <c r="R1203" s="98"/>
      <c r="S1203" s="36">
        <f t="shared" si="70"/>
        <v>20178</v>
      </c>
      <c r="T1203" s="37"/>
      <c r="U1203" s="38">
        <f t="shared" si="71"/>
        <v>17100</v>
      </c>
      <c r="V1203" s="39"/>
    </row>
    <row r="1204" spans="1:22" x14ac:dyDescent="0.2">
      <c r="A1204" s="84" t="s">
        <v>113</v>
      </c>
      <c r="B1204" s="85">
        <v>3564</v>
      </c>
      <c r="C1204" s="139" t="s">
        <v>147</v>
      </c>
      <c r="D1204" s="87" t="s">
        <v>2121</v>
      </c>
      <c r="E1204" s="100">
        <v>3</v>
      </c>
      <c r="F1204" s="89" t="s">
        <v>24</v>
      </c>
      <c r="G1204" s="90">
        <v>43062</v>
      </c>
      <c r="H1204" s="101" t="s">
        <v>2122</v>
      </c>
      <c r="I1204" s="92" t="s">
        <v>2120</v>
      </c>
      <c r="J1204" s="93">
        <v>6</v>
      </c>
      <c r="K1204" s="93">
        <v>31.7</v>
      </c>
      <c r="L1204" s="241">
        <v>5500</v>
      </c>
      <c r="M1204" s="95">
        <f t="shared" si="72"/>
        <v>6490</v>
      </c>
      <c r="N1204" s="104"/>
      <c r="O1204" s="96"/>
      <c r="P1204" s="83" t="s">
        <v>26</v>
      </c>
      <c r="Q1204" s="97" t="s">
        <v>1964</v>
      </c>
      <c r="R1204" s="98"/>
      <c r="S1204" s="36">
        <f t="shared" si="70"/>
        <v>19470</v>
      </c>
      <c r="T1204" s="37"/>
      <c r="U1204" s="38">
        <f t="shared" si="71"/>
        <v>16500</v>
      </c>
      <c r="V1204" s="39"/>
    </row>
    <row r="1205" spans="1:22" x14ac:dyDescent="0.2">
      <c r="A1205" s="84" t="s">
        <v>113</v>
      </c>
      <c r="B1205" s="85">
        <v>3565</v>
      </c>
      <c r="C1205" s="139" t="s">
        <v>147</v>
      </c>
      <c r="D1205" s="87" t="s">
        <v>2123</v>
      </c>
      <c r="E1205" s="100">
        <v>3</v>
      </c>
      <c r="F1205" s="89" t="s">
        <v>24</v>
      </c>
      <c r="G1205" s="90">
        <v>43062</v>
      </c>
      <c r="H1205" s="101" t="s">
        <v>2124</v>
      </c>
      <c r="I1205" s="92" t="s">
        <v>1491</v>
      </c>
      <c r="J1205" s="93">
        <v>8</v>
      </c>
      <c r="K1205" s="93">
        <v>12.5</v>
      </c>
      <c r="L1205" s="241">
        <v>5870</v>
      </c>
      <c r="M1205" s="95">
        <f t="shared" si="72"/>
        <v>6926.5999999999995</v>
      </c>
      <c r="N1205" s="104"/>
      <c r="O1205" s="96"/>
      <c r="P1205" s="83" t="s">
        <v>26</v>
      </c>
      <c r="Q1205" s="97" t="s">
        <v>1964</v>
      </c>
      <c r="S1205" s="36">
        <f t="shared" si="70"/>
        <v>20779.8</v>
      </c>
      <c r="T1205" s="37"/>
      <c r="U1205" s="38">
        <f t="shared" si="71"/>
        <v>17610</v>
      </c>
      <c r="V1205" s="39"/>
    </row>
    <row r="1206" spans="1:22" x14ac:dyDescent="0.2">
      <c r="A1206" s="84" t="s">
        <v>113</v>
      </c>
      <c r="B1206" s="85">
        <v>3566</v>
      </c>
      <c r="C1206" s="139" t="s">
        <v>147</v>
      </c>
      <c r="D1206" s="87" t="s">
        <v>2125</v>
      </c>
      <c r="E1206" s="100">
        <v>3</v>
      </c>
      <c r="F1206" s="89" t="s">
        <v>24</v>
      </c>
      <c r="G1206" s="90">
        <v>43062</v>
      </c>
      <c r="H1206" s="101" t="s">
        <v>2126</v>
      </c>
      <c r="I1206" s="92" t="s">
        <v>1491</v>
      </c>
      <c r="J1206" s="93">
        <v>8</v>
      </c>
      <c r="K1206" s="93">
        <v>12.5</v>
      </c>
      <c r="L1206" s="241">
        <v>5600</v>
      </c>
      <c r="M1206" s="95">
        <f t="shared" si="72"/>
        <v>6608</v>
      </c>
      <c r="N1206" s="104"/>
      <c r="O1206" s="96"/>
      <c r="P1206" s="83" t="s">
        <v>26</v>
      </c>
      <c r="Q1206" s="97" t="s">
        <v>1964</v>
      </c>
      <c r="R1206" s="98"/>
      <c r="S1206" s="36">
        <f t="shared" si="70"/>
        <v>19824</v>
      </c>
      <c r="T1206" s="37"/>
      <c r="U1206" s="38">
        <f t="shared" si="71"/>
        <v>16800</v>
      </c>
      <c r="V1206" s="39"/>
    </row>
    <row r="1207" spans="1:22" x14ac:dyDescent="0.2">
      <c r="A1207" s="84" t="s">
        <v>113</v>
      </c>
      <c r="B1207" s="85">
        <v>3567</v>
      </c>
      <c r="C1207" s="139" t="s">
        <v>2127</v>
      </c>
      <c r="D1207" s="87" t="s">
        <v>2128</v>
      </c>
      <c r="E1207" s="100">
        <v>1</v>
      </c>
      <c r="F1207" s="89" t="s">
        <v>24</v>
      </c>
      <c r="G1207" s="90">
        <v>43063</v>
      </c>
      <c r="H1207" s="101"/>
      <c r="I1207" s="116"/>
      <c r="J1207" s="93">
        <v>2.5</v>
      </c>
      <c r="K1207" s="93"/>
      <c r="L1207" s="241">
        <v>1650</v>
      </c>
      <c r="M1207" s="95">
        <f t="shared" si="72"/>
        <v>1947</v>
      </c>
      <c r="N1207" s="128" t="s">
        <v>121</v>
      </c>
      <c r="O1207" s="96">
        <v>876</v>
      </c>
      <c r="P1207" s="83" t="s">
        <v>26</v>
      </c>
      <c r="Q1207" s="97" t="s">
        <v>1964</v>
      </c>
      <c r="R1207" s="98" t="s">
        <v>2129</v>
      </c>
      <c r="S1207" s="36">
        <f t="shared" si="70"/>
        <v>1947</v>
      </c>
      <c r="T1207" s="37"/>
      <c r="U1207" s="38">
        <f t="shared" si="71"/>
        <v>1650</v>
      </c>
      <c r="V1207" s="39"/>
    </row>
    <row r="1208" spans="1:22" x14ac:dyDescent="0.2">
      <c r="A1208" s="84" t="s">
        <v>113</v>
      </c>
      <c r="B1208" s="85">
        <v>3568</v>
      </c>
      <c r="C1208" s="179" t="s">
        <v>147</v>
      </c>
      <c r="D1208" s="87" t="s">
        <v>1010</v>
      </c>
      <c r="E1208" s="100">
        <v>1</v>
      </c>
      <c r="F1208" s="89" t="s">
        <v>378</v>
      </c>
      <c r="G1208" s="90">
        <v>43063</v>
      </c>
      <c r="H1208" s="185"/>
      <c r="I1208" s="116"/>
      <c r="J1208" s="93">
        <v>3</v>
      </c>
      <c r="K1208" s="93"/>
      <c r="L1208" s="241">
        <v>1900</v>
      </c>
      <c r="M1208" s="95">
        <f>L1208*1.18</f>
        <v>2242</v>
      </c>
      <c r="N1208" s="128" t="s">
        <v>121</v>
      </c>
      <c r="O1208" s="96">
        <v>885</v>
      </c>
      <c r="P1208" s="83" t="s">
        <v>26</v>
      </c>
      <c r="Q1208" s="97" t="s">
        <v>1209</v>
      </c>
      <c r="R1208" s="98"/>
      <c r="S1208" s="36">
        <f t="shared" si="70"/>
        <v>2242</v>
      </c>
      <c r="T1208" s="37"/>
      <c r="U1208" s="38">
        <f t="shared" si="71"/>
        <v>1900</v>
      </c>
      <c r="V1208" s="39"/>
    </row>
    <row r="1209" spans="1:22" x14ac:dyDescent="0.2">
      <c r="A1209" s="84" t="s">
        <v>113</v>
      </c>
      <c r="B1209" s="85">
        <v>3569</v>
      </c>
      <c r="C1209" s="113" t="s">
        <v>147</v>
      </c>
      <c r="D1209" s="86" t="s">
        <v>521</v>
      </c>
      <c r="E1209" s="117">
        <v>2</v>
      </c>
      <c r="F1209" s="89" t="s">
        <v>24</v>
      </c>
      <c r="G1209" s="90">
        <v>43063</v>
      </c>
      <c r="H1209" s="91"/>
      <c r="I1209" s="92"/>
      <c r="J1209" s="102">
        <v>3.5</v>
      </c>
      <c r="K1209" s="102"/>
      <c r="L1209" s="115">
        <v>2200</v>
      </c>
      <c r="M1209" s="95">
        <f>L1209*1.18</f>
        <v>2596</v>
      </c>
      <c r="N1209" s="128" t="s">
        <v>121</v>
      </c>
      <c r="O1209" s="96">
        <v>885</v>
      </c>
      <c r="P1209" s="83" t="s">
        <v>26</v>
      </c>
      <c r="Q1209" s="97" t="s">
        <v>1209</v>
      </c>
      <c r="R1209" s="98"/>
      <c r="S1209" s="36">
        <f t="shared" si="70"/>
        <v>5192</v>
      </c>
      <c r="T1209" s="37"/>
      <c r="U1209" s="38">
        <f t="shared" si="71"/>
        <v>4400</v>
      </c>
      <c r="V1209" s="39"/>
    </row>
    <row r="1210" spans="1:22" x14ac:dyDescent="0.2">
      <c r="A1210" s="84" t="s">
        <v>113</v>
      </c>
      <c r="B1210" s="85">
        <v>3570</v>
      </c>
      <c r="C1210" s="113" t="s">
        <v>147</v>
      </c>
      <c r="D1210" s="113" t="s">
        <v>2130</v>
      </c>
      <c r="E1210" s="117">
        <v>33</v>
      </c>
      <c r="F1210" s="89" t="s">
        <v>24</v>
      </c>
      <c r="G1210" s="90">
        <v>43066</v>
      </c>
      <c r="H1210" s="101" t="s">
        <v>120</v>
      </c>
      <c r="I1210" s="157" t="s">
        <v>2131</v>
      </c>
      <c r="J1210" s="93"/>
      <c r="K1210" s="93">
        <v>25</v>
      </c>
      <c r="L1210" s="250">
        <v>1760</v>
      </c>
      <c r="M1210" s="95">
        <f>L1210*1.18</f>
        <v>2076.7999999999997</v>
      </c>
      <c r="N1210" s="70"/>
      <c r="O1210" s="114"/>
      <c r="P1210" s="83" t="s">
        <v>26</v>
      </c>
      <c r="Q1210" s="97" t="s">
        <v>1964</v>
      </c>
      <c r="R1210" s="98"/>
      <c r="S1210" s="36">
        <f t="shared" si="70"/>
        <v>68534.399999999994</v>
      </c>
      <c r="T1210" s="37"/>
      <c r="U1210" s="38">
        <f t="shared" si="71"/>
        <v>58080</v>
      </c>
      <c r="V1210" s="39"/>
    </row>
    <row r="1211" spans="1:22" x14ac:dyDescent="0.2">
      <c r="A1211" s="84" t="s">
        <v>113</v>
      </c>
      <c r="B1211" s="85">
        <v>3571</v>
      </c>
      <c r="C1211" s="139" t="s">
        <v>1510</v>
      </c>
      <c r="D1211" s="87" t="s">
        <v>2132</v>
      </c>
      <c r="E1211" s="100">
        <v>25</v>
      </c>
      <c r="F1211" s="89" t="s">
        <v>24</v>
      </c>
      <c r="G1211" s="90">
        <v>43066</v>
      </c>
      <c r="H1211" s="101"/>
      <c r="I1211" s="116" t="s">
        <v>146</v>
      </c>
      <c r="J1211" s="93"/>
      <c r="K1211" s="93"/>
      <c r="L1211" s="241">
        <v>26</v>
      </c>
      <c r="M1211" s="95">
        <f t="shared" si="72"/>
        <v>30.68</v>
      </c>
      <c r="N1211" s="128" t="s">
        <v>121</v>
      </c>
      <c r="O1211" s="96">
        <v>872</v>
      </c>
      <c r="P1211" s="83" t="s">
        <v>26</v>
      </c>
      <c r="Q1211" s="97" t="s">
        <v>1964</v>
      </c>
      <c r="R1211" s="98"/>
      <c r="S1211" s="36">
        <f t="shared" si="70"/>
        <v>767</v>
      </c>
      <c r="T1211" s="37"/>
      <c r="U1211" s="38">
        <f t="shared" si="71"/>
        <v>650</v>
      </c>
      <c r="V1211" s="39"/>
    </row>
    <row r="1212" spans="1:22" x14ac:dyDescent="0.2">
      <c r="A1212" s="84" t="s">
        <v>113</v>
      </c>
      <c r="B1212" s="85">
        <v>3572</v>
      </c>
      <c r="C1212" s="139" t="s">
        <v>1510</v>
      </c>
      <c r="D1212" s="87" t="s">
        <v>2133</v>
      </c>
      <c r="E1212" s="100">
        <v>175</v>
      </c>
      <c r="F1212" s="89" t="s">
        <v>24</v>
      </c>
      <c r="G1212" s="90">
        <v>43066</v>
      </c>
      <c r="H1212" s="101"/>
      <c r="I1212" s="116" t="s">
        <v>146</v>
      </c>
      <c r="J1212" s="93"/>
      <c r="K1212" s="93"/>
      <c r="L1212" s="241">
        <v>27</v>
      </c>
      <c r="M1212" s="95">
        <f t="shared" si="72"/>
        <v>31.86</v>
      </c>
      <c r="N1212" s="128" t="s">
        <v>121</v>
      </c>
      <c r="O1212" s="96">
        <v>872</v>
      </c>
      <c r="P1212" s="83" t="s">
        <v>26</v>
      </c>
      <c r="Q1212" s="97" t="s">
        <v>2018</v>
      </c>
      <c r="R1212" s="98"/>
      <c r="S1212" s="36">
        <f t="shared" si="70"/>
        <v>5575.5</v>
      </c>
      <c r="T1212" s="37"/>
      <c r="U1212" s="38">
        <f t="shared" si="71"/>
        <v>4725</v>
      </c>
      <c r="V1212" s="39"/>
    </row>
    <row r="1213" spans="1:22" x14ac:dyDescent="0.2">
      <c r="A1213" s="84" t="s">
        <v>113</v>
      </c>
      <c r="B1213" s="85">
        <v>3573</v>
      </c>
      <c r="C1213" s="86" t="s">
        <v>22</v>
      </c>
      <c r="D1213" s="87" t="s">
        <v>2134</v>
      </c>
      <c r="E1213" s="100">
        <v>10</v>
      </c>
      <c r="F1213" s="89" t="s">
        <v>24</v>
      </c>
      <c r="G1213" s="90">
        <v>43067</v>
      </c>
      <c r="H1213" s="101" t="s">
        <v>2135</v>
      </c>
      <c r="I1213" s="116"/>
      <c r="J1213" s="93"/>
      <c r="K1213" s="93"/>
      <c r="L1213" s="241">
        <v>11900</v>
      </c>
      <c r="M1213" s="95">
        <f t="shared" si="72"/>
        <v>14042</v>
      </c>
      <c r="N1213" s="70"/>
      <c r="O1213" s="96">
        <v>874</v>
      </c>
      <c r="P1213" s="83" t="s">
        <v>26</v>
      </c>
      <c r="Q1213" s="97" t="s">
        <v>2136</v>
      </c>
      <c r="R1213" s="98" t="s">
        <v>2137</v>
      </c>
      <c r="S1213" s="36">
        <f t="shared" si="70"/>
        <v>140420</v>
      </c>
      <c r="T1213" s="37"/>
      <c r="U1213" s="38">
        <f t="shared" si="71"/>
        <v>119000</v>
      </c>
      <c r="V1213" s="39"/>
    </row>
    <row r="1214" spans="1:22" x14ac:dyDescent="0.2">
      <c r="A1214" s="84" t="s">
        <v>113</v>
      </c>
      <c r="B1214" s="85">
        <v>3574</v>
      </c>
      <c r="C1214" s="139" t="s">
        <v>164</v>
      </c>
      <c r="D1214" s="87" t="s">
        <v>2138</v>
      </c>
      <c r="E1214" s="100">
        <v>2</v>
      </c>
      <c r="F1214" s="89" t="s">
        <v>378</v>
      </c>
      <c r="G1214" s="90">
        <v>43067</v>
      </c>
      <c r="H1214" s="101" t="s">
        <v>116</v>
      </c>
      <c r="I1214" s="92" t="s">
        <v>2139</v>
      </c>
      <c r="J1214" s="93">
        <v>1</v>
      </c>
      <c r="K1214" s="93" t="s">
        <v>2140</v>
      </c>
      <c r="L1214" s="241">
        <v>7950</v>
      </c>
      <c r="M1214" s="95">
        <f t="shared" si="72"/>
        <v>9381</v>
      </c>
      <c r="N1214" s="70"/>
      <c r="O1214" s="96">
        <v>879</v>
      </c>
      <c r="P1214" s="83" t="s">
        <v>26</v>
      </c>
      <c r="Q1214" s="97" t="s">
        <v>1964</v>
      </c>
      <c r="R1214" s="98"/>
      <c r="S1214" s="36">
        <f t="shared" si="70"/>
        <v>18762</v>
      </c>
      <c r="T1214" s="37"/>
      <c r="U1214" s="38">
        <f t="shared" si="71"/>
        <v>15900</v>
      </c>
      <c r="V1214" s="39"/>
    </row>
    <row r="1215" spans="1:22" x14ac:dyDescent="0.2">
      <c r="A1215" s="84" t="s">
        <v>113</v>
      </c>
      <c r="B1215" s="85">
        <v>3575</v>
      </c>
      <c r="C1215" s="139" t="s">
        <v>941</v>
      </c>
      <c r="D1215" s="113" t="s">
        <v>2141</v>
      </c>
      <c r="E1215" s="117">
        <v>38</v>
      </c>
      <c r="F1215" s="89" t="s">
        <v>24</v>
      </c>
      <c r="G1215" s="90">
        <v>43067</v>
      </c>
      <c r="H1215" s="101"/>
      <c r="I1215" s="92"/>
      <c r="J1215" s="285"/>
      <c r="K1215" s="309">
        <v>23</v>
      </c>
      <c r="L1215" s="250">
        <v>5700</v>
      </c>
      <c r="M1215" s="95">
        <f>L1215*1.18</f>
        <v>6726</v>
      </c>
      <c r="N1215" s="128"/>
      <c r="O1215" s="102"/>
      <c r="P1215" s="118"/>
      <c r="Q1215" s="97"/>
      <c r="R1215" s="98"/>
      <c r="S1215" s="36">
        <f t="shared" si="70"/>
        <v>255588</v>
      </c>
      <c r="T1215" s="37"/>
      <c r="U1215" s="38">
        <f t="shared" si="71"/>
        <v>216600</v>
      </c>
      <c r="V1215" s="39"/>
    </row>
    <row r="1216" spans="1:22" x14ac:dyDescent="0.2">
      <c r="A1216" s="84" t="s">
        <v>113</v>
      </c>
      <c r="B1216" s="85">
        <v>3576</v>
      </c>
      <c r="C1216" s="139" t="s">
        <v>1510</v>
      </c>
      <c r="D1216" s="87" t="s">
        <v>2142</v>
      </c>
      <c r="E1216" s="100">
        <v>50</v>
      </c>
      <c r="F1216" s="89" t="s">
        <v>24</v>
      </c>
      <c r="G1216" s="90">
        <v>43067</v>
      </c>
      <c r="H1216" s="101" t="s">
        <v>116</v>
      </c>
      <c r="I1216" s="116" t="s">
        <v>146</v>
      </c>
      <c r="J1216" s="93"/>
      <c r="K1216" s="93"/>
      <c r="L1216" s="241">
        <v>55</v>
      </c>
      <c r="M1216" s="95">
        <f>L1216*1.18</f>
        <v>64.899999999999991</v>
      </c>
      <c r="N1216" s="128" t="s">
        <v>121</v>
      </c>
      <c r="O1216" s="96">
        <v>878</v>
      </c>
      <c r="P1216" s="83" t="s">
        <v>26</v>
      </c>
      <c r="Q1216" s="97" t="s">
        <v>2018</v>
      </c>
      <c r="R1216" s="98"/>
      <c r="S1216" s="36">
        <f t="shared" si="70"/>
        <v>3244.9999999999995</v>
      </c>
      <c r="T1216" s="37"/>
      <c r="U1216" s="38">
        <f t="shared" si="71"/>
        <v>2749.9999999999995</v>
      </c>
      <c r="V1216" s="39"/>
    </row>
    <row r="1217" spans="1:22" x14ac:dyDescent="0.2">
      <c r="A1217" s="84" t="s">
        <v>113</v>
      </c>
      <c r="B1217" s="85">
        <v>3577</v>
      </c>
      <c r="C1217" s="139" t="s">
        <v>147</v>
      </c>
      <c r="D1217" s="87" t="s">
        <v>2143</v>
      </c>
      <c r="E1217" s="100">
        <v>1</v>
      </c>
      <c r="F1217" s="89" t="s">
        <v>24</v>
      </c>
      <c r="G1217" s="90">
        <v>43067</v>
      </c>
      <c r="H1217" s="101"/>
      <c r="I1217" s="92" t="s">
        <v>1761</v>
      </c>
      <c r="J1217" s="93">
        <v>5</v>
      </c>
      <c r="K1217" s="93">
        <v>8.3000000000000007</v>
      </c>
      <c r="L1217" s="241">
        <v>3640</v>
      </c>
      <c r="M1217" s="95">
        <f t="shared" si="72"/>
        <v>4295.2</v>
      </c>
      <c r="N1217" s="70"/>
      <c r="O1217" s="96">
        <v>885</v>
      </c>
      <c r="P1217" s="83" t="s">
        <v>26</v>
      </c>
      <c r="Q1217" s="97" t="s">
        <v>1209</v>
      </c>
      <c r="R1217" s="98"/>
      <c r="S1217" s="36">
        <f t="shared" si="70"/>
        <v>4295.2</v>
      </c>
      <c r="T1217" s="37"/>
      <c r="U1217" s="38">
        <f t="shared" si="71"/>
        <v>3640</v>
      </c>
      <c r="V1217" s="39"/>
    </row>
    <row r="1218" spans="1:22" x14ac:dyDescent="0.2">
      <c r="A1218" s="84" t="s">
        <v>113</v>
      </c>
      <c r="B1218" s="85">
        <v>3578</v>
      </c>
      <c r="C1218" s="86" t="s">
        <v>22</v>
      </c>
      <c r="D1218" s="87" t="s">
        <v>2144</v>
      </c>
      <c r="E1218" s="100">
        <v>1</v>
      </c>
      <c r="F1218" s="89" t="s">
        <v>24</v>
      </c>
      <c r="G1218" s="90">
        <v>43067</v>
      </c>
      <c r="H1218" s="101" t="s">
        <v>675</v>
      </c>
      <c r="I1218" s="116"/>
      <c r="J1218" s="93"/>
      <c r="K1218" s="93"/>
      <c r="L1218" s="241">
        <v>7760</v>
      </c>
      <c r="M1218" s="95">
        <f t="shared" si="72"/>
        <v>9156.7999999999993</v>
      </c>
      <c r="N1218" s="70"/>
      <c r="O1218" s="96">
        <v>918</v>
      </c>
      <c r="P1218" s="83" t="s">
        <v>26</v>
      </c>
      <c r="Q1218" s="97" t="s">
        <v>1964</v>
      </c>
      <c r="R1218" s="98" t="s">
        <v>2145</v>
      </c>
      <c r="S1218" s="36">
        <f t="shared" si="70"/>
        <v>9156.7999999999993</v>
      </c>
      <c r="T1218" s="37"/>
      <c r="U1218" s="38">
        <f t="shared" si="71"/>
        <v>7760</v>
      </c>
      <c r="V1218" s="39"/>
    </row>
    <row r="1219" spans="1:22" x14ac:dyDescent="0.2">
      <c r="A1219" s="84" t="s">
        <v>113</v>
      </c>
      <c r="B1219" s="85">
        <v>3579</v>
      </c>
      <c r="C1219" s="86" t="s">
        <v>22</v>
      </c>
      <c r="D1219" s="87" t="s">
        <v>2146</v>
      </c>
      <c r="E1219" s="100">
        <v>1</v>
      </c>
      <c r="F1219" s="89" t="s">
        <v>24</v>
      </c>
      <c r="G1219" s="90">
        <v>43067</v>
      </c>
      <c r="H1219" s="101" t="s">
        <v>675</v>
      </c>
      <c r="I1219" s="116"/>
      <c r="J1219" s="93"/>
      <c r="K1219" s="93"/>
      <c r="L1219" s="241">
        <v>8654</v>
      </c>
      <c r="M1219" s="95">
        <f t="shared" si="72"/>
        <v>10211.719999999999</v>
      </c>
      <c r="N1219" s="70"/>
      <c r="O1219" s="96">
        <v>918</v>
      </c>
      <c r="P1219" s="83" t="s">
        <v>26</v>
      </c>
      <c r="Q1219" s="97" t="s">
        <v>1964</v>
      </c>
      <c r="R1219" s="98" t="s">
        <v>2145</v>
      </c>
      <c r="S1219" s="36">
        <f t="shared" si="70"/>
        <v>10211.719999999999</v>
      </c>
      <c r="T1219" s="37"/>
      <c r="U1219" s="38">
        <f t="shared" si="71"/>
        <v>8654</v>
      </c>
      <c r="V1219" s="39"/>
    </row>
    <row r="1220" spans="1:22" x14ac:dyDescent="0.2">
      <c r="A1220" s="84" t="s">
        <v>113</v>
      </c>
      <c r="B1220" s="85">
        <v>3580</v>
      </c>
      <c r="C1220" s="86" t="s">
        <v>22</v>
      </c>
      <c r="D1220" s="87" t="s">
        <v>2147</v>
      </c>
      <c r="E1220" s="100">
        <v>1</v>
      </c>
      <c r="F1220" s="89" t="s">
        <v>24</v>
      </c>
      <c r="G1220" s="90">
        <v>43067</v>
      </c>
      <c r="H1220" s="101" t="s">
        <v>675</v>
      </c>
      <c r="I1220" s="116"/>
      <c r="J1220" s="93"/>
      <c r="K1220" s="93"/>
      <c r="L1220" s="241">
        <v>8141</v>
      </c>
      <c r="M1220" s="95">
        <f t="shared" si="72"/>
        <v>9606.3799999999992</v>
      </c>
      <c r="N1220" s="70"/>
      <c r="O1220" s="96">
        <v>918</v>
      </c>
      <c r="P1220" s="83" t="s">
        <v>26</v>
      </c>
      <c r="Q1220" s="97" t="s">
        <v>1964</v>
      </c>
      <c r="R1220" s="98" t="s">
        <v>2145</v>
      </c>
      <c r="S1220" s="36">
        <f t="shared" si="70"/>
        <v>9606.3799999999992</v>
      </c>
      <c r="T1220" s="37"/>
      <c r="U1220" s="38">
        <f t="shared" si="71"/>
        <v>8141</v>
      </c>
      <c r="V1220" s="39"/>
    </row>
    <row r="1221" spans="1:22" x14ac:dyDescent="0.2">
      <c r="A1221" s="84" t="s">
        <v>113</v>
      </c>
      <c r="B1221" s="85">
        <v>3581</v>
      </c>
      <c r="C1221" s="86" t="s">
        <v>22</v>
      </c>
      <c r="D1221" s="87" t="s">
        <v>2148</v>
      </c>
      <c r="E1221" s="100">
        <v>1</v>
      </c>
      <c r="F1221" s="89" t="s">
        <v>24</v>
      </c>
      <c r="G1221" s="90">
        <v>43067</v>
      </c>
      <c r="H1221" s="101" t="s">
        <v>675</v>
      </c>
      <c r="I1221" s="116"/>
      <c r="J1221" s="93"/>
      <c r="K1221" s="93"/>
      <c r="L1221" s="241">
        <v>6773</v>
      </c>
      <c r="M1221" s="95">
        <f t="shared" si="72"/>
        <v>7992.1399999999994</v>
      </c>
      <c r="N1221" s="70"/>
      <c r="O1221" s="96">
        <v>918</v>
      </c>
      <c r="P1221" s="83" t="s">
        <v>26</v>
      </c>
      <c r="Q1221" s="97" t="s">
        <v>1964</v>
      </c>
      <c r="R1221" s="98" t="s">
        <v>2145</v>
      </c>
      <c r="S1221" s="36">
        <f t="shared" si="70"/>
        <v>7992.1399999999994</v>
      </c>
      <c r="T1221" s="37"/>
      <c r="U1221" s="38">
        <f t="shared" si="71"/>
        <v>6773</v>
      </c>
      <c r="V1221" s="39"/>
    </row>
    <row r="1222" spans="1:22" x14ac:dyDescent="0.2">
      <c r="A1222" s="84" t="s">
        <v>113</v>
      </c>
      <c r="B1222" s="85">
        <v>3582</v>
      </c>
      <c r="C1222" s="86" t="s">
        <v>22</v>
      </c>
      <c r="D1222" s="87" t="s">
        <v>2149</v>
      </c>
      <c r="E1222" s="100">
        <v>1</v>
      </c>
      <c r="F1222" s="89" t="s">
        <v>24</v>
      </c>
      <c r="G1222" s="90">
        <v>43067</v>
      </c>
      <c r="H1222" s="101" t="s">
        <v>675</v>
      </c>
      <c r="I1222" s="116"/>
      <c r="J1222" s="93"/>
      <c r="K1222" s="93"/>
      <c r="L1222" s="241">
        <v>5712</v>
      </c>
      <c r="M1222" s="95">
        <f t="shared" si="72"/>
        <v>6740.16</v>
      </c>
      <c r="N1222" s="70"/>
      <c r="O1222" s="96">
        <v>918</v>
      </c>
      <c r="P1222" s="83" t="s">
        <v>26</v>
      </c>
      <c r="Q1222" s="97" t="s">
        <v>1964</v>
      </c>
      <c r="R1222" s="98" t="s">
        <v>2145</v>
      </c>
      <c r="S1222" s="36">
        <f t="shared" si="70"/>
        <v>6740.16</v>
      </c>
      <c r="T1222" s="37"/>
      <c r="U1222" s="38">
        <f t="shared" si="71"/>
        <v>5712</v>
      </c>
      <c r="V1222" s="39"/>
    </row>
    <row r="1223" spans="1:22" x14ac:dyDescent="0.2">
      <c r="A1223" s="84" t="s">
        <v>113</v>
      </c>
      <c r="B1223" s="85">
        <v>3583</v>
      </c>
      <c r="C1223" s="86" t="s">
        <v>22</v>
      </c>
      <c r="D1223" s="87" t="s">
        <v>2150</v>
      </c>
      <c r="E1223" s="100">
        <v>2</v>
      </c>
      <c r="F1223" s="89" t="s">
        <v>24</v>
      </c>
      <c r="G1223" s="90">
        <v>43067</v>
      </c>
      <c r="H1223" s="101" t="s">
        <v>675</v>
      </c>
      <c r="I1223" s="116"/>
      <c r="J1223" s="93"/>
      <c r="K1223" s="93"/>
      <c r="L1223" s="241">
        <v>5124</v>
      </c>
      <c r="M1223" s="95">
        <f t="shared" si="72"/>
        <v>6046.32</v>
      </c>
      <c r="N1223" s="70"/>
      <c r="O1223" s="96">
        <v>918</v>
      </c>
      <c r="P1223" s="83" t="s">
        <v>26</v>
      </c>
      <c r="Q1223" s="97" t="s">
        <v>1964</v>
      </c>
      <c r="R1223" s="98" t="s">
        <v>2145</v>
      </c>
      <c r="S1223" s="36">
        <f t="shared" si="70"/>
        <v>12092.64</v>
      </c>
      <c r="T1223" s="37"/>
      <c r="U1223" s="38">
        <f t="shared" si="71"/>
        <v>10248</v>
      </c>
      <c r="V1223" s="39"/>
    </row>
    <row r="1224" spans="1:22" x14ac:dyDescent="0.2">
      <c r="A1224" s="84" t="s">
        <v>113</v>
      </c>
      <c r="B1224" s="85">
        <v>3584</v>
      </c>
      <c r="C1224" s="86" t="s">
        <v>22</v>
      </c>
      <c r="D1224" s="87" t="s">
        <v>2151</v>
      </c>
      <c r="E1224" s="100">
        <v>4</v>
      </c>
      <c r="F1224" s="89" t="s">
        <v>24</v>
      </c>
      <c r="G1224" s="90">
        <v>43067</v>
      </c>
      <c r="H1224" s="101" t="s">
        <v>675</v>
      </c>
      <c r="I1224" s="116"/>
      <c r="J1224" s="93"/>
      <c r="K1224" s="93"/>
      <c r="L1224" s="241">
        <v>15665</v>
      </c>
      <c r="M1224" s="95">
        <f t="shared" si="72"/>
        <v>18484.7</v>
      </c>
      <c r="N1224" s="70"/>
      <c r="O1224" s="96">
        <v>918</v>
      </c>
      <c r="P1224" s="83" t="s">
        <v>26</v>
      </c>
      <c r="Q1224" s="97" t="s">
        <v>1964</v>
      </c>
      <c r="R1224" s="98" t="s">
        <v>2145</v>
      </c>
      <c r="S1224" s="36">
        <f t="shared" si="70"/>
        <v>73938.8</v>
      </c>
      <c r="T1224" s="37"/>
      <c r="U1224" s="38">
        <f t="shared" si="71"/>
        <v>62660.000000000007</v>
      </c>
      <c r="V1224" s="39"/>
    </row>
    <row r="1225" spans="1:22" x14ac:dyDescent="0.2">
      <c r="A1225" s="84" t="s">
        <v>113</v>
      </c>
      <c r="B1225" s="85">
        <v>3585</v>
      </c>
      <c r="C1225" s="86" t="s">
        <v>22</v>
      </c>
      <c r="D1225" s="87" t="s">
        <v>2152</v>
      </c>
      <c r="E1225" s="100">
        <v>1</v>
      </c>
      <c r="F1225" s="89" t="s">
        <v>24</v>
      </c>
      <c r="G1225" s="90">
        <v>43067</v>
      </c>
      <c r="H1225" s="101" t="s">
        <v>675</v>
      </c>
      <c r="I1225" s="116"/>
      <c r="J1225" s="93"/>
      <c r="K1225" s="93"/>
      <c r="L1225" s="241">
        <v>18031</v>
      </c>
      <c r="M1225" s="95">
        <f t="shared" si="72"/>
        <v>21276.579999999998</v>
      </c>
      <c r="N1225" s="70"/>
      <c r="O1225" s="96">
        <v>918</v>
      </c>
      <c r="P1225" s="83" t="s">
        <v>26</v>
      </c>
      <c r="Q1225" s="97" t="s">
        <v>1964</v>
      </c>
      <c r="R1225" s="98" t="s">
        <v>2145</v>
      </c>
      <c r="S1225" s="36">
        <f t="shared" si="70"/>
        <v>21276.579999999998</v>
      </c>
      <c r="T1225" s="37"/>
      <c r="U1225" s="38">
        <f t="shared" si="71"/>
        <v>18031</v>
      </c>
      <c r="V1225" s="39"/>
    </row>
    <row r="1226" spans="1:22" x14ac:dyDescent="0.2">
      <c r="A1226" s="84" t="s">
        <v>113</v>
      </c>
      <c r="B1226" s="85">
        <v>3586</v>
      </c>
      <c r="C1226" s="86" t="s">
        <v>22</v>
      </c>
      <c r="D1226" s="87" t="s">
        <v>1994</v>
      </c>
      <c r="E1226" s="100">
        <v>3</v>
      </c>
      <c r="F1226" s="89" t="s">
        <v>24</v>
      </c>
      <c r="G1226" s="90">
        <v>43067</v>
      </c>
      <c r="H1226" s="101" t="s">
        <v>675</v>
      </c>
      <c r="I1226" s="116"/>
      <c r="J1226" s="93"/>
      <c r="K1226" s="93"/>
      <c r="L1226" s="241">
        <v>7490</v>
      </c>
      <c r="M1226" s="95">
        <f t="shared" si="72"/>
        <v>8838.1999999999989</v>
      </c>
      <c r="N1226" s="70"/>
      <c r="O1226" s="96">
        <v>918</v>
      </c>
      <c r="P1226" s="83" t="s">
        <v>26</v>
      </c>
      <c r="Q1226" s="97" t="s">
        <v>1964</v>
      </c>
      <c r="R1226" s="98" t="s">
        <v>2145</v>
      </c>
      <c r="S1226" s="36">
        <f t="shared" si="70"/>
        <v>26514.6</v>
      </c>
      <c r="T1226" s="37"/>
      <c r="U1226" s="38">
        <f t="shared" si="71"/>
        <v>22470</v>
      </c>
      <c r="V1226" s="39"/>
    </row>
    <row r="1227" spans="1:22" x14ac:dyDescent="0.2">
      <c r="A1227" s="84" t="s">
        <v>113</v>
      </c>
      <c r="B1227" s="85">
        <v>3587</v>
      </c>
      <c r="C1227" s="86" t="s">
        <v>22</v>
      </c>
      <c r="D1227" s="87" t="s">
        <v>2153</v>
      </c>
      <c r="E1227" s="100">
        <v>2</v>
      </c>
      <c r="F1227" s="89" t="s">
        <v>24</v>
      </c>
      <c r="G1227" s="90">
        <v>43067</v>
      </c>
      <c r="H1227" s="101" t="s">
        <v>116</v>
      </c>
      <c r="I1227" s="116"/>
      <c r="J1227" s="93"/>
      <c r="K1227" s="93"/>
      <c r="L1227" s="241">
        <v>9486</v>
      </c>
      <c r="M1227" s="95">
        <f t="shared" si="72"/>
        <v>11193.48</v>
      </c>
      <c r="N1227" s="70"/>
      <c r="O1227" s="96">
        <v>918</v>
      </c>
      <c r="P1227" s="83" t="s">
        <v>26</v>
      </c>
      <c r="Q1227" s="97" t="s">
        <v>1964</v>
      </c>
      <c r="R1227" s="98" t="s">
        <v>2145</v>
      </c>
      <c r="S1227" s="36">
        <f t="shared" si="70"/>
        <v>22386.959999999999</v>
      </c>
      <c r="T1227" s="37"/>
      <c r="U1227" s="38">
        <f t="shared" si="71"/>
        <v>18972</v>
      </c>
      <c r="V1227" s="39"/>
    </row>
    <row r="1228" spans="1:22" x14ac:dyDescent="0.2">
      <c r="A1228" s="84" t="s">
        <v>113</v>
      </c>
      <c r="B1228" s="85">
        <v>3588</v>
      </c>
      <c r="C1228" s="86" t="s">
        <v>22</v>
      </c>
      <c r="D1228" s="87" t="s">
        <v>2154</v>
      </c>
      <c r="E1228" s="100">
        <v>1</v>
      </c>
      <c r="F1228" s="89" t="s">
        <v>24</v>
      </c>
      <c r="G1228" s="90">
        <v>43067</v>
      </c>
      <c r="H1228" s="101" t="s">
        <v>675</v>
      </c>
      <c r="I1228" s="116"/>
      <c r="J1228" s="93"/>
      <c r="K1228" s="93"/>
      <c r="L1228" s="241">
        <v>7262</v>
      </c>
      <c r="M1228" s="95">
        <f t="shared" si="72"/>
        <v>8569.16</v>
      </c>
      <c r="N1228" s="70"/>
      <c r="O1228" s="96">
        <v>918</v>
      </c>
      <c r="P1228" s="83" t="s">
        <v>26</v>
      </c>
      <c r="Q1228" s="97" t="s">
        <v>1964</v>
      </c>
      <c r="R1228" s="98" t="s">
        <v>2145</v>
      </c>
      <c r="S1228" s="36">
        <f t="shared" si="70"/>
        <v>8569.16</v>
      </c>
      <c r="T1228" s="37"/>
      <c r="U1228" s="38">
        <f t="shared" si="71"/>
        <v>7262</v>
      </c>
      <c r="V1228" s="39"/>
    </row>
    <row r="1229" spans="1:22" x14ac:dyDescent="0.2">
      <c r="A1229" s="84" t="s">
        <v>113</v>
      </c>
      <c r="B1229" s="85">
        <v>3589</v>
      </c>
      <c r="C1229" s="86" t="s">
        <v>22</v>
      </c>
      <c r="D1229" s="87" t="s">
        <v>2155</v>
      </c>
      <c r="E1229" s="100">
        <v>1</v>
      </c>
      <c r="F1229" s="89" t="s">
        <v>24</v>
      </c>
      <c r="G1229" s="90">
        <v>43067</v>
      </c>
      <c r="H1229" s="101" t="s">
        <v>675</v>
      </c>
      <c r="I1229" s="116"/>
      <c r="J1229" s="93"/>
      <c r="K1229" s="93"/>
      <c r="L1229" s="241">
        <v>10926</v>
      </c>
      <c r="M1229" s="95">
        <f t="shared" si="72"/>
        <v>12892.679999999998</v>
      </c>
      <c r="N1229" s="70"/>
      <c r="O1229" s="96">
        <v>918</v>
      </c>
      <c r="P1229" s="83" t="s">
        <v>26</v>
      </c>
      <c r="Q1229" s="97" t="s">
        <v>1964</v>
      </c>
      <c r="R1229" s="98" t="s">
        <v>2145</v>
      </c>
      <c r="S1229" s="36">
        <f t="shared" si="70"/>
        <v>12892.679999999998</v>
      </c>
      <c r="T1229" s="37"/>
      <c r="U1229" s="38">
        <f t="shared" si="71"/>
        <v>10926</v>
      </c>
      <c r="V1229" s="39"/>
    </row>
    <row r="1230" spans="1:22" x14ac:dyDescent="0.2">
      <c r="A1230" s="84" t="s">
        <v>113</v>
      </c>
      <c r="B1230" s="85">
        <v>3590</v>
      </c>
      <c r="C1230" s="86" t="s">
        <v>22</v>
      </c>
      <c r="D1230" s="87" t="s">
        <v>2151</v>
      </c>
      <c r="E1230" s="100">
        <v>1</v>
      </c>
      <c r="F1230" s="89" t="s">
        <v>24</v>
      </c>
      <c r="G1230" s="90">
        <v>43067</v>
      </c>
      <c r="H1230" s="101" t="s">
        <v>675</v>
      </c>
      <c r="I1230" s="116"/>
      <c r="J1230" s="93"/>
      <c r="K1230" s="93"/>
      <c r="L1230" s="241">
        <v>15665</v>
      </c>
      <c r="M1230" s="95">
        <f t="shared" si="72"/>
        <v>18484.7</v>
      </c>
      <c r="N1230" s="70"/>
      <c r="O1230" s="96">
        <v>918</v>
      </c>
      <c r="P1230" s="83" t="s">
        <v>26</v>
      </c>
      <c r="Q1230" s="97" t="s">
        <v>1964</v>
      </c>
      <c r="R1230" s="98" t="s">
        <v>2145</v>
      </c>
      <c r="S1230" s="36">
        <f t="shared" si="70"/>
        <v>18484.7</v>
      </c>
      <c r="T1230" s="37"/>
      <c r="U1230" s="38">
        <f t="shared" si="71"/>
        <v>15665.000000000002</v>
      </c>
      <c r="V1230" s="39"/>
    </row>
    <row r="1231" spans="1:22" x14ac:dyDescent="0.2">
      <c r="A1231" s="84" t="s">
        <v>113</v>
      </c>
      <c r="B1231" s="85">
        <v>3591</v>
      </c>
      <c r="C1231" s="139" t="s">
        <v>147</v>
      </c>
      <c r="D1231" s="87" t="s">
        <v>2156</v>
      </c>
      <c r="E1231" s="100">
        <v>2</v>
      </c>
      <c r="F1231" s="89" t="s">
        <v>24</v>
      </c>
      <c r="G1231" s="90">
        <v>43068</v>
      </c>
      <c r="H1231" s="101" t="s">
        <v>120</v>
      </c>
      <c r="I1231" s="157" t="s">
        <v>2157</v>
      </c>
      <c r="J1231" s="93">
        <v>4.5</v>
      </c>
      <c r="K1231" s="93">
        <v>1.2</v>
      </c>
      <c r="L1231" s="241">
        <v>3900</v>
      </c>
      <c r="M1231" s="95">
        <f t="shared" si="72"/>
        <v>4602</v>
      </c>
      <c r="N1231" s="70"/>
      <c r="O1231" s="114"/>
      <c r="P1231" s="33" t="s">
        <v>26</v>
      </c>
      <c r="Q1231" s="97" t="s">
        <v>1964</v>
      </c>
      <c r="R1231" s="98"/>
      <c r="S1231" s="36">
        <f t="shared" si="70"/>
        <v>9204</v>
      </c>
      <c r="T1231" s="37"/>
      <c r="U1231" s="38">
        <f t="shared" si="71"/>
        <v>7800</v>
      </c>
      <c r="V1231" s="39"/>
    </row>
    <row r="1232" spans="1:22" x14ac:dyDescent="0.2">
      <c r="A1232" s="84" t="s">
        <v>113</v>
      </c>
      <c r="B1232" s="85">
        <v>3592</v>
      </c>
      <c r="C1232" s="139" t="s">
        <v>856</v>
      </c>
      <c r="D1232" s="87" t="s">
        <v>2158</v>
      </c>
      <c r="E1232" s="100">
        <v>1</v>
      </c>
      <c r="F1232" s="89" t="s">
        <v>24</v>
      </c>
      <c r="G1232" s="90">
        <v>43069</v>
      </c>
      <c r="H1232" s="101"/>
      <c r="I1232" s="92" t="s">
        <v>2159</v>
      </c>
      <c r="J1232" s="93">
        <v>0.25</v>
      </c>
      <c r="K1232" s="93">
        <v>4.5</v>
      </c>
      <c r="L1232" s="241">
        <v>390</v>
      </c>
      <c r="M1232" s="95">
        <f t="shared" si="72"/>
        <v>460.2</v>
      </c>
      <c r="N1232" s="70"/>
      <c r="O1232" s="96" t="s">
        <v>2160</v>
      </c>
      <c r="P1232" s="83" t="s">
        <v>26</v>
      </c>
      <c r="Q1232" s="97" t="s">
        <v>1209</v>
      </c>
      <c r="R1232" s="98"/>
      <c r="S1232" s="36">
        <f t="shared" si="70"/>
        <v>460.2</v>
      </c>
      <c r="T1232" s="37"/>
      <c r="U1232" s="38">
        <f t="shared" si="71"/>
        <v>390</v>
      </c>
      <c r="V1232" s="39"/>
    </row>
    <row r="1233" spans="1:22" x14ac:dyDescent="0.2">
      <c r="A1233" s="84" t="s">
        <v>113</v>
      </c>
      <c r="B1233" s="85">
        <v>3593</v>
      </c>
      <c r="C1233" s="139" t="s">
        <v>504</v>
      </c>
      <c r="D1233" s="87" t="s">
        <v>2161</v>
      </c>
      <c r="E1233" s="100">
        <v>5</v>
      </c>
      <c r="F1233" s="89" t="s">
        <v>24</v>
      </c>
      <c r="G1233" s="90">
        <v>43069</v>
      </c>
      <c r="H1233" s="101" t="s">
        <v>2162</v>
      </c>
      <c r="I1233" s="116" t="s">
        <v>146</v>
      </c>
      <c r="J1233" s="93">
        <v>2.5</v>
      </c>
      <c r="K1233" s="93"/>
      <c r="L1233" s="241">
        <v>1650</v>
      </c>
      <c r="M1233" s="95">
        <f t="shared" si="72"/>
        <v>1947</v>
      </c>
      <c r="N1233" s="128" t="s">
        <v>121</v>
      </c>
      <c r="O1233" s="96">
        <v>898</v>
      </c>
      <c r="P1233" s="83" t="s">
        <v>26</v>
      </c>
      <c r="Q1233" s="97" t="s">
        <v>1964</v>
      </c>
      <c r="R1233" s="98"/>
      <c r="S1233" s="36">
        <f t="shared" si="70"/>
        <v>9735</v>
      </c>
      <c r="T1233" s="37"/>
      <c r="U1233" s="38">
        <f t="shared" si="71"/>
        <v>8250</v>
      </c>
      <c r="V1233" s="39"/>
    </row>
    <row r="1234" spans="1:22" x14ac:dyDescent="0.2">
      <c r="A1234" s="84" t="s">
        <v>113</v>
      </c>
      <c r="B1234" s="85">
        <v>3594</v>
      </c>
      <c r="C1234" s="139" t="s">
        <v>622</v>
      </c>
      <c r="D1234" s="86" t="s">
        <v>2163</v>
      </c>
      <c r="E1234" s="100">
        <v>2</v>
      </c>
      <c r="F1234" s="89" t="s">
        <v>24</v>
      </c>
      <c r="G1234" s="90">
        <v>43070</v>
      </c>
      <c r="H1234" s="86" t="s">
        <v>2164</v>
      </c>
      <c r="I1234" s="116" t="s">
        <v>2165</v>
      </c>
      <c r="J1234" s="93">
        <v>2.7</v>
      </c>
      <c r="K1234" s="93">
        <v>3.7</v>
      </c>
      <c r="L1234" s="241">
        <v>1920</v>
      </c>
      <c r="M1234" s="95">
        <f t="shared" si="72"/>
        <v>2265.6</v>
      </c>
      <c r="N1234" s="70"/>
      <c r="O1234" s="96">
        <v>894</v>
      </c>
      <c r="P1234" s="83" t="s">
        <v>26</v>
      </c>
      <c r="Q1234" s="97" t="s">
        <v>1964</v>
      </c>
      <c r="R1234" s="98" t="s">
        <v>2166</v>
      </c>
      <c r="S1234" s="36">
        <f t="shared" si="70"/>
        <v>4531.2</v>
      </c>
      <c r="T1234" s="37"/>
      <c r="U1234" s="38">
        <f t="shared" si="71"/>
        <v>3840</v>
      </c>
      <c r="V1234" s="39"/>
    </row>
    <row r="1235" spans="1:22" x14ac:dyDescent="0.2">
      <c r="A1235" s="84" t="s">
        <v>113</v>
      </c>
      <c r="B1235" s="85">
        <v>3595</v>
      </c>
      <c r="C1235" s="139" t="s">
        <v>2167</v>
      </c>
      <c r="D1235" s="87" t="s">
        <v>471</v>
      </c>
      <c r="E1235" s="100">
        <v>1</v>
      </c>
      <c r="F1235" s="89" t="s">
        <v>24</v>
      </c>
      <c r="G1235" s="90">
        <v>43070</v>
      </c>
      <c r="H1235" s="101"/>
      <c r="I1235" s="116"/>
      <c r="J1235" s="93"/>
      <c r="K1235" s="93"/>
      <c r="L1235" s="241"/>
      <c r="M1235" s="95">
        <f t="shared" si="72"/>
        <v>0</v>
      </c>
      <c r="N1235" s="128"/>
      <c r="O1235" s="102"/>
      <c r="P1235" s="118" t="s">
        <v>125</v>
      </c>
      <c r="Q1235" s="97"/>
      <c r="R1235" s="98" t="s">
        <v>1155</v>
      </c>
      <c r="S1235" s="36">
        <f t="shared" si="70"/>
        <v>0</v>
      </c>
      <c r="T1235" s="37"/>
      <c r="U1235" s="38">
        <f t="shared" si="71"/>
        <v>0</v>
      </c>
      <c r="V1235" s="39"/>
    </row>
    <row r="1236" spans="1:22" x14ac:dyDescent="0.2">
      <c r="A1236" s="84" t="s">
        <v>113</v>
      </c>
      <c r="B1236" s="85">
        <v>3596</v>
      </c>
      <c r="C1236" s="139" t="s">
        <v>2168</v>
      </c>
      <c r="D1236" s="87" t="s">
        <v>1828</v>
      </c>
      <c r="E1236" s="100">
        <v>2</v>
      </c>
      <c r="F1236" s="89" t="s">
        <v>378</v>
      </c>
      <c r="G1236" s="90">
        <v>43070</v>
      </c>
      <c r="H1236" s="101" t="s">
        <v>2169</v>
      </c>
      <c r="I1236" s="116"/>
      <c r="J1236" s="93">
        <v>6</v>
      </c>
      <c r="K1236" s="93"/>
      <c r="L1236" s="241">
        <v>3790</v>
      </c>
      <c r="M1236" s="95">
        <f t="shared" si="72"/>
        <v>4472.2</v>
      </c>
      <c r="N1236" s="128" t="s">
        <v>121</v>
      </c>
      <c r="O1236" s="96">
        <v>896</v>
      </c>
      <c r="P1236" s="83" t="s">
        <v>26</v>
      </c>
      <c r="Q1236" s="97" t="s">
        <v>1964</v>
      </c>
      <c r="R1236" s="98" t="s">
        <v>2170</v>
      </c>
      <c r="S1236" s="36">
        <f t="shared" si="70"/>
        <v>8944.4</v>
      </c>
      <c r="T1236" s="37"/>
      <c r="U1236" s="38">
        <f t="shared" si="71"/>
        <v>7580</v>
      </c>
      <c r="V1236" s="39"/>
    </row>
    <row r="1237" spans="1:22" x14ac:dyDescent="0.2">
      <c r="A1237" s="84" t="s">
        <v>113</v>
      </c>
      <c r="B1237" s="85">
        <v>3597</v>
      </c>
      <c r="C1237" s="139" t="s">
        <v>905</v>
      </c>
      <c r="D1237" s="87" t="s">
        <v>2171</v>
      </c>
      <c r="E1237" s="100">
        <v>1</v>
      </c>
      <c r="F1237" s="89" t="s">
        <v>24</v>
      </c>
      <c r="G1237" s="90">
        <v>43073</v>
      </c>
      <c r="H1237" s="101"/>
      <c r="I1237" s="92" t="s">
        <v>2172</v>
      </c>
      <c r="J1237" s="93">
        <v>1.5</v>
      </c>
      <c r="K1237" s="93">
        <v>2.6</v>
      </c>
      <c r="L1237" s="241">
        <v>1100</v>
      </c>
      <c r="M1237" s="95">
        <f t="shared" si="72"/>
        <v>1298</v>
      </c>
      <c r="N1237" s="128"/>
      <c r="O1237" s="163">
        <v>902</v>
      </c>
      <c r="P1237" s="118"/>
      <c r="Q1237" s="97"/>
      <c r="R1237" s="98"/>
      <c r="S1237" s="36">
        <f t="shared" si="70"/>
        <v>1298</v>
      </c>
      <c r="T1237" s="37"/>
      <c r="U1237" s="38">
        <f t="shared" si="71"/>
        <v>1100</v>
      </c>
      <c r="V1237" s="39"/>
    </row>
    <row r="1238" spans="1:22" x14ac:dyDescent="0.2">
      <c r="A1238" s="84" t="s">
        <v>113</v>
      </c>
      <c r="B1238" s="85">
        <v>3598</v>
      </c>
      <c r="C1238" s="20" t="s">
        <v>147</v>
      </c>
      <c r="D1238" s="20" t="s">
        <v>2173</v>
      </c>
      <c r="E1238" s="170">
        <v>5</v>
      </c>
      <c r="F1238" s="53" t="s">
        <v>24</v>
      </c>
      <c r="G1238" s="90">
        <v>43074</v>
      </c>
      <c r="H1238" s="310" t="s">
        <v>116</v>
      </c>
      <c r="I1238" s="26" t="s">
        <v>2174</v>
      </c>
      <c r="J1238" s="27">
        <v>20</v>
      </c>
      <c r="K1238" s="28">
        <v>102</v>
      </c>
      <c r="L1238" s="239">
        <v>18500</v>
      </c>
      <c r="M1238" s="30">
        <f>L1238*1.18</f>
        <v>21830</v>
      </c>
      <c r="N1238" s="70"/>
      <c r="O1238" s="114"/>
      <c r="P1238" s="83" t="s">
        <v>26</v>
      </c>
      <c r="Q1238" s="97" t="s">
        <v>1964</v>
      </c>
      <c r="R1238" s="98"/>
      <c r="S1238" s="36">
        <f t="shared" si="70"/>
        <v>109150</v>
      </c>
      <c r="T1238" s="37"/>
      <c r="U1238" s="38">
        <f t="shared" si="71"/>
        <v>92500</v>
      </c>
      <c r="V1238" s="39"/>
    </row>
    <row r="1239" spans="1:22" x14ac:dyDescent="0.2">
      <c r="A1239" s="84" t="s">
        <v>113</v>
      </c>
      <c r="B1239" s="85">
        <v>3599</v>
      </c>
      <c r="C1239" s="161" t="s">
        <v>147</v>
      </c>
      <c r="D1239" s="113" t="s">
        <v>1348</v>
      </c>
      <c r="E1239" s="117">
        <v>5</v>
      </c>
      <c r="F1239" s="89" t="s">
        <v>24</v>
      </c>
      <c r="G1239" s="90">
        <v>43074</v>
      </c>
      <c r="H1239" s="101"/>
      <c r="I1239" s="92" t="s">
        <v>1349</v>
      </c>
      <c r="J1239" s="102">
        <v>1.6</v>
      </c>
      <c r="K1239" s="102">
        <v>4</v>
      </c>
      <c r="L1239" s="250">
        <v>1150</v>
      </c>
      <c r="M1239" s="95">
        <f>L1239*1.18</f>
        <v>1357</v>
      </c>
      <c r="N1239" s="70"/>
      <c r="O1239" s="96"/>
      <c r="P1239" s="83" t="s">
        <v>26</v>
      </c>
      <c r="Q1239" s="97" t="s">
        <v>1964</v>
      </c>
      <c r="R1239" s="98"/>
      <c r="S1239" s="36">
        <f t="shared" si="70"/>
        <v>6785</v>
      </c>
      <c r="T1239" s="37"/>
      <c r="U1239" s="38">
        <f t="shared" si="71"/>
        <v>5750</v>
      </c>
      <c r="V1239" s="39"/>
    </row>
    <row r="1240" spans="1:22" x14ac:dyDescent="0.2">
      <c r="A1240" s="84" t="s">
        <v>113</v>
      </c>
      <c r="B1240" s="85">
        <v>3600</v>
      </c>
      <c r="C1240" s="139" t="s">
        <v>139</v>
      </c>
      <c r="D1240" s="87" t="s">
        <v>2175</v>
      </c>
      <c r="E1240" s="100">
        <v>1</v>
      </c>
      <c r="F1240" s="89" t="s">
        <v>24</v>
      </c>
      <c r="G1240" s="90">
        <v>43074</v>
      </c>
      <c r="H1240" s="101"/>
      <c r="I1240" s="116"/>
      <c r="J1240" s="93">
        <v>1</v>
      </c>
      <c r="K1240" s="93"/>
      <c r="L1240" s="241">
        <v>650</v>
      </c>
      <c r="M1240" s="95">
        <f t="shared" si="72"/>
        <v>767</v>
      </c>
      <c r="N1240" s="128" t="s">
        <v>121</v>
      </c>
      <c r="O1240" s="96">
        <v>905</v>
      </c>
      <c r="P1240" s="83" t="s">
        <v>26</v>
      </c>
      <c r="Q1240" s="97" t="s">
        <v>2018</v>
      </c>
      <c r="R1240" s="98" t="s">
        <v>200</v>
      </c>
      <c r="S1240" s="36">
        <f t="shared" si="70"/>
        <v>767</v>
      </c>
      <c r="T1240" s="37"/>
      <c r="U1240" s="38">
        <f t="shared" si="71"/>
        <v>650</v>
      </c>
      <c r="V1240" s="39"/>
    </row>
    <row r="1241" spans="1:22" x14ac:dyDescent="0.2">
      <c r="A1241" s="84" t="s">
        <v>113</v>
      </c>
      <c r="B1241" s="85">
        <v>3601</v>
      </c>
      <c r="C1241" s="139" t="s">
        <v>139</v>
      </c>
      <c r="D1241" s="87" t="s">
        <v>2176</v>
      </c>
      <c r="E1241" s="100">
        <v>1</v>
      </c>
      <c r="F1241" s="89" t="s">
        <v>24</v>
      </c>
      <c r="G1241" s="90">
        <v>43074</v>
      </c>
      <c r="H1241" s="101"/>
      <c r="I1241" s="116"/>
      <c r="J1241" s="93">
        <v>1.2</v>
      </c>
      <c r="K1241" s="93"/>
      <c r="L1241" s="241">
        <v>780</v>
      </c>
      <c r="M1241" s="95">
        <f t="shared" si="72"/>
        <v>920.4</v>
      </c>
      <c r="N1241" s="128" t="s">
        <v>121</v>
      </c>
      <c r="O1241" s="96">
        <v>905</v>
      </c>
      <c r="P1241" s="83" t="s">
        <v>26</v>
      </c>
      <c r="Q1241" s="97" t="s">
        <v>2018</v>
      </c>
      <c r="R1241" s="98"/>
      <c r="S1241" s="36">
        <f t="shared" si="70"/>
        <v>920.4</v>
      </c>
      <c r="T1241" s="37"/>
      <c r="U1241" s="38">
        <f t="shared" si="71"/>
        <v>780</v>
      </c>
      <c r="V1241" s="39"/>
    </row>
    <row r="1242" spans="1:22" x14ac:dyDescent="0.2">
      <c r="A1242" s="84" t="s">
        <v>113</v>
      </c>
      <c r="B1242" s="85">
        <v>3602</v>
      </c>
      <c r="C1242" s="139" t="s">
        <v>139</v>
      </c>
      <c r="D1242" s="87" t="s">
        <v>201</v>
      </c>
      <c r="E1242" s="100">
        <v>1</v>
      </c>
      <c r="F1242" s="89" t="s">
        <v>24</v>
      </c>
      <c r="G1242" s="90">
        <v>43074</v>
      </c>
      <c r="H1242" s="101" t="s">
        <v>120</v>
      </c>
      <c r="I1242" s="92" t="s">
        <v>1792</v>
      </c>
      <c r="J1242" s="93">
        <v>12.5</v>
      </c>
      <c r="K1242" s="93">
        <v>8</v>
      </c>
      <c r="L1242" s="241">
        <v>8250</v>
      </c>
      <c r="M1242" s="95">
        <f>L1242*1.18</f>
        <v>9735</v>
      </c>
      <c r="N1242" s="70"/>
      <c r="O1242" s="96">
        <v>905</v>
      </c>
      <c r="P1242" s="83" t="s">
        <v>26</v>
      </c>
      <c r="Q1242" s="97" t="s">
        <v>1964</v>
      </c>
      <c r="R1242" s="98"/>
      <c r="S1242" s="36">
        <f t="shared" si="70"/>
        <v>9735</v>
      </c>
      <c r="T1242" s="37"/>
      <c r="U1242" s="38">
        <f t="shared" si="71"/>
        <v>8250</v>
      </c>
      <c r="V1242" s="39"/>
    </row>
    <row r="1243" spans="1:22" x14ac:dyDescent="0.2">
      <c r="A1243" s="84" t="s">
        <v>113</v>
      </c>
      <c r="B1243" s="85">
        <v>3603</v>
      </c>
      <c r="C1243" s="139" t="s">
        <v>301</v>
      </c>
      <c r="D1243" s="87" t="s">
        <v>2177</v>
      </c>
      <c r="E1243" s="100">
        <v>6</v>
      </c>
      <c r="F1243" s="89" t="s">
        <v>24</v>
      </c>
      <c r="G1243" s="90">
        <v>43075</v>
      </c>
      <c r="H1243" s="101" t="s">
        <v>2178</v>
      </c>
      <c r="I1243" s="116" t="s">
        <v>146</v>
      </c>
      <c r="J1243" s="93">
        <v>2</v>
      </c>
      <c r="K1243" s="93"/>
      <c r="L1243" s="241">
        <v>1265</v>
      </c>
      <c r="M1243" s="95">
        <f t="shared" ref="M1243:M1260" si="73">L1243*1.18</f>
        <v>1492.6999999999998</v>
      </c>
      <c r="N1243" s="128" t="s">
        <v>121</v>
      </c>
      <c r="O1243" s="96">
        <v>901</v>
      </c>
      <c r="P1243" s="83" t="s">
        <v>26</v>
      </c>
      <c r="Q1243" s="97" t="s">
        <v>1964</v>
      </c>
      <c r="R1243" s="98"/>
      <c r="S1243" s="36">
        <f t="shared" si="70"/>
        <v>8956.1999999999989</v>
      </c>
      <c r="T1243" s="37"/>
      <c r="U1243" s="38">
        <f t="shared" si="71"/>
        <v>7589.9999999999991</v>
      </c>
      <c r="V1243" s="39"/>
    </row>
    <row r="1244" spans="1:22" x14ac:dyDescent="0.2">
      <c r="A1244" s="84" t="s">
        <v>113</v>
      </c>
      <c r="B1244" s="85">
        <v>3604</v>
      </c>
      <c r="C1244" s="113" t="s">
        <v>1227</v>
      </c>
      <c r="D1244" s="87" t="s">
        <v>2179</v>
      </c>
      <c r="E1244" s="100">
        <v>1</v>
      </c>
      <c r="F1244" s="89" t="s">
        <v>24</v>
      </c>
      <c r="G1244" s="90">
        <v>43075</v>
      </c>
      <c r="H1244" s="101" t="s">
        <v>120</v>
      </c>
      <c r="I1244" s="92" t="s">
        <v>2180</v>
      </c>
      <c r="J1244" s="93">
        <v>45</v>
      </c>
      <c r="K1244" s="93">
        <v>28</v>
      </c>
      <c r="L1244" s="241">
        <v>31400</v>
      </c>
      <c r="M1244" s="95">
        <f t="shared" si="73"/>
        <v>37052</v>
      </c>
      <c r="N1244" s="70"/>
      <c r="O1244" s="28"/>
      <c r="P1244" s="186">
        <v>43077</v>
      </c>
      <c r="Q1244" s="97"/>
      <c r="R1244" s="98" t="s">
        <v>2181</v>
      </c>
      <c r="S1244" s="36">
        <f t="shared" si="70"/>
        <v>37052</v>
      </c>
      <c r="T1244" s="37"/>
      <c r="U1244" s="38">
        <f t="shared" si="71"/>
        <v>31400</v>
      </c>
      <c r="V1244" s="39"/>
    </row>
    <row r="1245" spans="1:22" x14ac:dyDescent="0.2">
      <c r="A1245" s="84" t="s">
        <v>113</v>
      </c>
      <c r="B1245" s="85">
        <v>3605</v>
      </c>
      <c r="C1245" s="139" t="s">
        <v>139</v>
      </c>
      <c r="D1245" s="87" t="s">
        <v>1828</v>
      </c>
      <c r="E1245" s="100">
        <v>5</v>
      </c>
      <c r="F1245" s="89" t="s">
        <v>24</v>
      </c>
      <c r="G1245" s="90">
        <v>43075</v>
      </c>
      <c r="H1245" s="101"/>
      <c r="I1245" s="116"/>
      <c r="J1245" s="93">
        <v>3</v>
      </c>
      <c r="K1245" s="93"/>
      <c r="L1245" s="241">
        <v>1900</v>
      </c>
      <c r="M1245" s="95">
        <f>L1245*1.18</f>
        <v>2242</v>
      </c>
      <c r="N1245" s="128" t="s">
        <v>121</v>
      </c>
      <c r="O1245" s="96">
        <v>905</v>
      </c>
      <c r="P1245" s="83" t="s">
        <v>26</v>
      </c>
      <c r="Q1245" s="97" t="s">
        <v>2182</v>
      </c>
      <c r="R1245" s="98"/>
      <c r="S1245" s="36">
        <f t="shared" si="70"/>
        <v>11210</v>
      </c>
      <c r="T1245" s="37"/>
      <c r="U1245" s="38">
        <f t="shared" si="71"/>
        <v>9500</v>
      </c>
      <c r="V1245" s="39"/>
    </row>
    <row r="1246" spans="1:22" x14ac:dyDescent="0.2">
      <c r="A1246" s="84" t="s">
        <v>113</v>
      </c>
      <c r="B1246" s="85">
        <v>3606</v>
      </c>
      <c r="C1246" s="139" t="s">
        <v>2183</v>
      </c>
      <c r="D1246" s="87" t="s">
        <v>2184</v>
      </c>
      <c r="E1246" s="100">
        <v>1</v>
      </c>
      <c r="F1246" s="89" t="s">
        <v>378</v>
      </c>
      <c r="G1246" s="90">
        <v>43075</v>
      </c>
      <c r="H1246" s="156" t="s">
        <v>116</v>
      </c>
      <c r="I1246" s="116" t="s">
        <v>2185</v>
      </c>
      <c r="J1246" s="93">
        <v>1.5</v>
      </c>
      <c r="K1246" s="93">
        <v>14</v>
      </c>
      <c r="L1246" s="241">
        <v>1690</v>
      </c>
      <c r="M1246" s="95">
        <f t="shared" si="73"/>
        <v>1994.1999999999998</v>
      </c>
      <c r="N1246" s="70"/>
      <c r="O1246" s="96">
        <v>906</v>
      </c>
      <c r="P1246" s="83" t="s">
        <v>26</v>
      </c>
      <c r="Q1246" s="174" t="s">
        <v>1338</v>
      </c>
      <c r="R1246" s="98" t="s">
        <v>2186</v>
      </c>
      <c r="S1246" s="36">
        <f t="shared" si="70"/>
        <v>1994.1999999999998</v>
      </c>
      <c r="T1246" s="37"/>
      <c r="U1246" s="38">
        <f t="shared" si="71"/>
        <v>1690</v>
      </c>
      <c r="V1246" s="39"/>
    </row>
    <row r="1247" spans="1:22" x14ac:dyDescent="0.2">
      <c r="A1247" s="84" t="s">
        <v>113</v>
      </c>
      <c r="B1247" s="85">
        <v>3607</v>
      </c>
      <c r="C1247" s="86" t="s">
        <v>2187</v>
      </c>
      <c r="D1247" s="113" t="s">
        <v>2188</v>
      </c>
      <c r="E1247" s="100">
        <v>5</v>
      </c>
      <c r="F1247" s="89" t="s">
        <v>24</v>
      </c>
      <c r="G1247" s="90">
        <v>43076</v>
      </c>
      <c r="H1247" s="101"/>
      <c r="I1247" s="92"/>
      <c r="J1247" s="102">
        <v>0.4</v>
      </c>
      <c r="K1247" s="102"/>
      <c r="L1247" s="244">
        <v>254</v>
      </c>
      <c r="M1247" s="95">
        <f t="shared" si="73"/>
        <v>299.71999999999997</v>
      </c>
      <c r="N1247" s="128" t="s">
        <v>121</v>
      </c>
      <c r="O1247" s="96">
        <v>943</v>
      </c>
      <c r="P1247" s="83" t="s">
        <v>26</v>
      </c>
      <c r="Q1247" s="97" t="s">
        <v>1209</v>
      </c>
      <c r="R1247" s="285" t="s">
        <v>2189</v>
      </c>
      <c r="S1247" s="36">
        <f t="shared" si="70"/>
        <v>1498.6</v>
      </c>
      <c r="T1247" s="37"/>
      <c r="U1247" s="38">
        <f t="shared" si="71"/>
        <v>1270</v>
      </c>
      <c r="V1247" s="39"/>
    </row>
    <row r="1248" spans="1:22" x14ac:dyDescent="0.2">
      <c r="A1248" s="84" t="s">
        <v>113</v>
      </c>
      <c r="B1248" s="85">
        <v>3608</v>
      </c>
      <c r="C1248" s="86" t="s">
        <v>915</v>
      </c>
      <c r="D1248" s="113" t="s">
        <v>2190</v>
      </c>
      <c r="E1248" s="100">
        <v>2</v>
      </c>
      <c r="F1248" s="89" t="s">
        <v>24</v>
      </c>
      <c r="G1248" s="90">
        <v>43077</v>
      </c>
      <c r="H1248" s="101" t="s">
        <v>2191</v>
      </c>
      <c r="I1248" s="92" t="s">
        <v>510</v>
      </c>
      <c r="J1248" s="102">
        <v>20.5</v>
      </c>
      <c r="K1248" s="102">
        <v>55</v>
      </c>
      <c r="L1248" s="244">
        <v>13560</v>
      </c>
      <c r="M1248" s="95">
        <f t="shared" si="73"/>
        <v>16000.8</v>
      </c>
      <c r="N1248" s="70"/>
      <c r="O1248" s="96">
        <v>909</v>
      </c>
      <c r="P1248" s="83" t="s">
        <v>26</v>
      </c>
      <c r="Q1248" s="97" t="s">
        <v>1964</v>
      </c>
      <c r="R1248" s="285" t="s">
        <v>625</v>
      </c>
      <c r="S1248" s="36">
        <f t="shared" si="70"/>
        <v>32001.599999999999</v>
      </c>
      <c r="T1248" s="37"/>
      <c r="U1248" s="38">
        <f t="shared" si="71"/>
        <v>27120</v>
      </c>
      <c r="V1248" s="39"/>
    </row>
    <row r="1249" spans="1:22" x14ac:dyDescent="0.2">
      <c r="A1249" s="84" t="s">
        <v>113</v>
      </c>
      <c r="B1249" s="85">
        <v>3609</v>
      </c>
      <c r="C1249" s="161" t="s">
        <v>147</v>
      </c>
      <c r="D1249" s="87" t="s">
        <v>2192</v>
      </c>
      <c r="E1249" s="100">
        <v>9</v>
      </c>
      <c r="F1249" s="89" t="s">
        <v>24</v>
      </c>
      <c r="G1249" s="90">
        <v>43077</v>
      </c>
      <c r="H1249" s="101" t="s">
        <v>120</v>
      </c>
      <c r="I1249" s="92" t="s">
        <v>1119</v>
      </c>
      <c r="J1249" s="93">
        <v>4.5</v>
      </c>
      <c r="K1249" s="93">
        <v>3</v>
      </c>
      <c r="L1249" s="241">
        <v>3200</v>
      </c>
      <c r="M1249" s="95">
        <f t="shared" si="73"/>
        <v>3776</v>
      </c>
      <c r="N1249" s="70"/>
      <c r="O1249" s="114"/>
      <c r="P1249" s="83" t="s">
        <v>26</v>
      </c>
      <c r="Q1249" s="97" t="s">
        <v>1964</v>
      </c>
      <c r="R1249" s="98"/>
      <c r="S1249" s="36">
        <f t="shared" ref="S1249:S1296" si="74">M1249*E1249</f>
        <v>33984</v>
      </c>
      <c r="T1249" s="37"/>
      <c r="U1249" s="38">
        <f t="shared" si="71"/>
        <v>28800</v>
      </c>
      <c r="V1249" s="39"/>
    </row>
    <row r="1250" spans="1:22" x14ac:dyDescent="0.2">
      <c r="A1250" s="84" t="s">
        <v>113</v>
      </c>
      <c r="B1250" s="85">
        <v>3610</v>
      </c>
      <c r="C1250" s="161" t="s">
        <v>147</v>
      </c>
      <c r="D1250" s="87" t="s">
        <v>2193</v>
      </c>
      <c r="E1250" s="100">
        <v>3</v>
      </c>
      <c r="F1250" s="89" t="s">
        <v>24</v>
      </c>
      <c r="G1250" s="90">
        <v>43077</v>
      </c>
      <c r="H1250" s="310" t="s">
        <v>116</v>
      </c>
      <c r="I1250" s="92" t="s">
        <v>2172</v>
      </c>
      <c r="J1250" s="93">
        <v>4.2</v>
      </c>
      <c r="K1250" s="93">
        <v>4</v>
      </c>
      <c r="L1250" s="241">
        <v>3000</v>
      </c>
      <c r="M1250" s="95">
        <f t="shared" si="73"/>
        <v>3540</v>
      </c>
      <c r="N1250" s="70"/>
      <c r="O1250" s="96"/>
      <c r="P1250" s="83" t="s">
        <v>26</v>
      </c>
      <c r="Q1250" s="97" t="s">
        <v>1964</v>
      </c>
      <c r="R1250" s="98"/>
      <c r="S1250" s="36">
        <f t="shared" si="74"/>
        <v>10620</v>
      </c>
      <c r="T1250" s="37"/>
      <c r="U1250" s="38">
        <f t="shared" si="71"/>
        <v>9000</v>
      </c>
      <c r="V1250" s="39"/>
    </row>
    <row r="1251" spans="1:22" x14ac:dyDescent="0.2">
      <c r="A1251" s="84" t="s">
        <v>113</v>
      </c>
      <c r="B1251" s="85">
        <v>3611</v>
      </c>
      <c r="C1251" s="161" t="s">
        <v>147</v>
      </c>
      <c r="D1251" s="87" t="s">
        <v>2194</v>
      </c>
      <c r="E1251" s="100">
        <v>6</v>
      </c>
      <c r="F1251" s="89" t="s">
        <v>24</v>
      </c>
      <c r="G1251" s="90">
        <v>43077</v>
      </c>
      <c r="H1251" s="101" t="s">
        <v>120</v>
      </c>
      <c r="I1251" s="92" t="s">
        <v>1457</v>
      </c>
      <c r="J1251" s="93">
        <v>5</v>
      </c>
      <c r="K1251" s="93">
        <v>11.5</v>
      </c>
      <c r="L1251" s="241">
        <v>4000</v>
      </c>
      <c r="M1251" s="95">
        <f t="shared" si="73"/>
        <v>4720</v>
      </c>
      <c r="N1251" s="70"/>
      <c r="O1251" s="96"/>
      <c r="P1251" s="83" t="s">
        <v>26</v>
      </c>
      <c r="Q1251" s="97" t="s">
        <v>2090</v>
      </c>
      <c r="R1251" s="98"/>
      <c r="S1251" s="36">
        <f t="shared" si="74"/>
        <v>28320</v>
      </c>
      <c r="T1251" s="37"/>
      <c r="U1251" s="38">
        <f t="shared" si="71"/>
        <v>24000</v>
      </c>
      <c r="V1251" s="39"/>
    </row>
    <row r="1252" spans="1:22" x14ac:dyDescent="0.2">
      <c r="A1252" s="84" t="s">
        <v>113</v>
      </c>
      <c r="B1252" s="85">
        <v>3612</v>
      </c>
      <c r="C1252" s="87" t="s">
        <v>514</v>
      </c>
      <c r="D1252" s="87" t="s">
        <v>1828</v>
      </c>
      <c r="E1252" s="100">
        <v>1</v>
      </c>
      <c r="F1252" s="89" t="s">
        <v>24</v>
      </c>
      <c r="G1252" s="90">
        <v>43080</v>
      </c>
      <c r="H1252" s="101"/>
      <c r="I1252" s="116"/>
      <c r="J1252" s="93"/>
      <c r="K1252" s="93"/>
      <c r="L1252" s="241">
        <v>5000</v>
      </c>
      <c r="M1252" s="95">
        <f t="shared" si="73"/>
        <v>5900</v>
      </c>
      <c r="N1252" s="128" t="s">
        <v>121</v>
      </c>
      <c r="O1252" s="163">
        <v>932</v>
      </c>
      <c r="P1252" s="83" t="s">
        <v>26</v>
      </c>
      <c r="Q1252" s="97" t="s">
        <v>1964</v>
      </c>
      <c r="R1252" s="98"/>
      <c r="S1252" s="36">
        <f t="shared" si="74"/>
        <v>5900</v>
      </c>
      <c r="T1252" s="37"/>
      <c r="U1252" s="38">
        <f t="shared" si="71"/>
        <v>5000</v>
      </c>
      <c r="V1252" s="39"/>
    </row>
    <row r="1253" spans="1:22" x14ac:dyDescent="0.2">
      <c r="A1253" s="84" t="s">
        <v>113</v>
      </c>
      <c r="B1253" s="85">
        <v>3613</v>
      </c>
      <c r="C1253" s="139" t="s">
        <v>1510</v>
      </c>
      <c r="D1253" s="87" t="s">
        <v>2133</v>
      </c>
      <c r="E1253" s="100">
        <v>20</v>
      </c>
      <c r="F1253" s="89" t="s">
        <v>24</v>
      </c>
      <c r="G1253" s="90">
        <v>43080</v>
      </c>
      <c r="H1253" s="101"/>
      <c r="I1253" s="116" t="s">
        <v>146</v>
      </c>
      <c r="J1253" s="93" t="s">
        <v>2195</v>
      </c>
      <c r="K1253" s="93"/>
      <c r="L1253" s="241">
        <v>27</v>
      </c>
      <c r="M1253" s="95">
        <f>L1253*1.18</f>
        <v>31.86</v>
      </c>
      <c r="N1253" s="128" t="s">
        <v>121</v>
      </c>
      <c r="O1253" s="96">
        <v>919</v>
      </c>
      <c r="P1253" s="83" t="s">
        <v>26</v>
      </c>
      <c r="Q1253" s="97" t="s">
        <v>1964</v>
      </c>
      <c r="R1253" s="98"/>
      <c r="S1253" s="36">
        <f t="shared" si="74"/>
        <v>637.20000000000005</v>
      </c>
      <c r="T1253" s="37"/>
      <c r="U1253" s="38">
        <f t="shared" ref="U1253:U1301" si="75">S1253/1.18</f>
        <v>540.00000000000011</v>
      </c>
      <c r="V1253" s="39"/>
    </row>
    <row r="1254" spans="1:22" x14ac:dyDescent="0.2">
      <c r="A1254" s="84" t="s">
        <v>113</v>
      </c>
      <c r="B1254" s="85">
        <v>3614</v>
      </c>
      <c r="C1254" s="139" t="s">
        <v>1510</v>
      </c>
      <c r="D1254" s="87" t="s">
        <v>2196</v>
      </c>
      <c r="E1254" s="100">
        <v>54</v>
      </c>
      <c r="F1254" s="89" t="s">
        <v>24</v>
      </c>
      <c r="G1254" s="90">
        <v>43080</v>
      </c>
      <c r="H1254" s="101"/>
      <c r="I1254" s="116" t="s">
        <v>146</v>
      </c>
      <c r="J1254" s="93" t="s">
        <v>2197</v>
      </c>
      <c r="K1254" s="93"/>
      <c r="L1254" s="241">
        <v>42</v>
      </c>
      <c r="M1254" s="95">
        <f t="shared" si="73"/>
        <v>49.559999999999995</v>
      </c>
      <c r="N1254" s="128" t="s">
        <v>121</v>
      </c>
      <c r="O1254" s="96">
        <v>919</v>
      </c>
      <c r="P1254" s="83" t="s">
        <v>26</v>
      </c>
      <c r="Q1254" s="97" t="s">
        <v>1964</v>
      </c>
      <c r="R1254" s="98"/>
      <c r="S1254" s="36">
        <f t="shared" si="74"/>
        <v>2676.24</v>
      </c>
      <c r="T1254" s="37"/>
      <c r="U1254" s="38">
        <f t="shared" si="75"/>
        <v>2268</v>
      </c>
      <c r="V1254" s="39"/>
    </row>
    <row r="1255" spans="1:22" x14ac:dyDescent="0.2">
      <c r="A1255" s="84" t="s">
        <v>113</v>
      </c>
      <c r="B1255" s="85">
        <v>3615</v>
      </c>
      <c r="C1255" s="139" t="s">
        <v>1510</v>
      </c>
      <c r="D1255" s="87" t="s">
        <v>2198</v>
      </c>
      <c r="E1255" s="100">
        <v>30</v>
      </c>
      <c r="F1255" s="89" t="s">
        <v>24</v>
      </c>
      <c r="G1255" s="90">
        <v>43080</v>
      </c>
      <c r="H1255" s="101"/>
      <c r="I1255" s="116" t="s">
        <v>146</v>
      </c>
      <c r="J1255" s="93" t="s">
        <v>2199</v>
      </c>
      <c r="K1255" s="93"/>
      <c r="L1255" s="241">
        <v>45.5</v>
      </c>
      <c r="M1255" s="95">
        <f t="shared" si="73"/>
        <v>53.69</v>
      </c>
      <c r="N1255" s="128" t="s">
        <v>121</v>
      </c>
      <c r="O1255" s="96">
        <v>919</v>
      </c>
      <c r="P1255" s="83" t="s">
        <v>26</v>
      </c>
      <c r="Q1255" s="97" t="s">
        <v>1964</v>
      </c>
      <c r="R1255" s="98"/>
      <c r="S1255" s="36">
        <f t="shared" si="74"/>
        <v>1610.6999999999998</v>
      </c>
      <c r="T1255" s="37"/>
      <c r="U1255" s="38">
        <f t="shared" si="75"/>
        <v>1365</v>
      </c>
      <c r="V1255" s="39"/>
    </row>
    <row r="1256" spans="1:22" x14ac:dyDescent="0.2">
      <c r="A1256" s="84" t="s">
        <v>113</v>
      </c>
      <c r="B1256" s="85">
        <v>3616</v>
      </c>
      <c r="C1256" s="139" t="s">
        <v>1510</v>
      </c>
      <c r="D1256" s="87" t="s">
        <v>2200</v>
      </c>
      <c r="E1256" s="100">
        <v>27</v>
      </c>
      <c r="F1256" s="89" t="s">
        <v>24</v>
      </c>
      <c r="G1256" s="90">
        <v>43080</v>
      </c>
      <c r="H1256" s="101"/>
      <c r="I1256" s="116" t="s">
        <v>2201</v>
      </c>
      <c r="J1256" s="93" t="s">
        <v>2202</v>
      </c>
      <c r="K1256" s="93">
        <v>2.8</v>
      </c>
      <c r="L1256" s="241">
        <v>220</v>
      </c>
      <c r="M1256" s="95">
        <f t="shared" si="73"/>
        <v>259.59999999999997</v>
      </c>
      <c r="N1256" s="70"/>
      <c r="O1256" s="96">
        <v>920</v>
      </c>
      <c r="P1256" s="83" t="s">
        <v>26</v>
      </c>
      <c r="Q1256" s="97" t="s">
        <v>1964</v>
      </c>
      <c r="R1256" s="98"/>
      <c r="S1256" s="36">
        <f t="shared" si="74"/>
        <v>7009.1999999999989</v>
      </c>
      <c r="T1256" s="37"/>
      <c r="U1256" s="38">
        <f t="shared" si="75"/>
        <v>5939.9999999999991</v>
      </c>
      <c r="V1256" s="39"/>
    </row>
    <row r="1257" spans="1:22" x14ac:dyDescent="0.2">
      <c r="A1257" s="84" t="s">
        <v>113</v>
      </c>
      <c r="B1257" s="85">
        <v>3617</v>
      </c>
      <c r="C1257" s="139" t="s">
        <v>1510</v>
      </c>
      <c r="D1257" s="87" t="s">
        <v>2203</v>
      </c>
      <c r="E1257" s="100">
        <v>27</v>
      </c>
      <c r="F1257" s="89" t="s">
        <v>24</v>
      </c>
      <c r="G1257" s="90">
        <v>43080</v>
      </c>
      <c r="H1257" s="101"/>
      <c r="I1257" s="116" t="s">
        <v>2201</v>
      </c>
      <c r="J1257" s="93" t="s">
        <v>2204</v>
      </c>
      <c r="K1257" s="93">
        <v>3.9</v>
      </c>
      <c r="L1257" s="241">
        <v>266</v>
      </c>
      <c r="M1257" s="95">
        <f t="shared" si="73"/>
        <v>313.88</v>
      </c>
      <c r="N1257" s="70"/>
      <c r="O1257" s="96">
        <v>920</v>
      </c>
      <c r="P1257" s="83" t="s">
        <v>26</v>
      </c>
      <c r="Q1257" s="97" t="s">
        <v>1964</v>
      </c>
      <c r="R1257" s="98"/>
      <c r="S1257" s="36">
        <f t="shared" si="74"/>
        <v>8474.76</v>
      </c>
      <c r="T1257" s="37"/>
      <c r="U1257" s="38">
        <f t="shared" si="75"/>
        <v>7182.0000000000009</v>
      </c>
      <c r="V1257" s="39"/>
    </row>
    <row r="1258" spans="1:22" x14ac:dyDescent="0.2">
      <c r="A1258" s="84" t="s">
        <v>113</v>
      </c>
      <c r="B1258" s="85">
        <v>3618</v>
      </c>
      <c r="C1258" s="139" t="s">
        <v>1510</v>
      </c>
      <c r="D1258" s="87" t="s">
        <v>2205</v>
      </c>
      <c r="E1258" s="100">
        <v>20</v>
      </c>
      <c r="F1258" s="89" t="s">
        <v>24</v>
      </c>
      <c r="G1258" s="90">
        <v>43080</v>
      </c>
      <c r="H1258" s="101"/>
      <c r="I1258" s="116" t="s">
        <v>2201</v>
      </c>
      <c r="J1258" s="93" t="s">
        <v>2206</v>
      </c>
      <c r="K1258" s="93">
        <v>1.7</v>
      </c>
      <c r="L1258" s="241">
        <v>130</v>
      </c>
      <c r="M1258" s="95">
        <f t="shared" si="73"/>
        <v>153.4</v>
      </c>
      <c r="N1258" s="70"/>
      <c r="O1258" s="96">
        <v>920</v>
      </c>
      <c r="P1258" s="83" t="s">
        <v>26</v>
      </c>
      <c r="Q1258" s="97" t="s">
        <v>1964</v>
      </c>
      <c r="R1258" s="98"/>
      <c r="S1258" s="36">
        <f t="shared" si="74"/>
        <v>3068</v>
      </c>
      <c r="T1258" s="37"/>
      <c r="U1258" s="38">
        <f t="shared" si="75"/>
        <v>2600</v>
      </c>
      <c r="V1258" s="39"/>
    </row>
    <row r="1259" spans="1:22" x14ac:dyDescent="0.2">
      <c r="A1259" s="84" t="s">
        <v>113</v>
      </c>
      <c r="B1259" s="85">
        <v>3619</v>
      </c>
      <c r="C1259" s="139" t="s">
        <v>1523</v>
      </c>
      <c r="D1259" s="87" t="s">
        <v>2207</v>
      </c>
      <c r="E1259" s="100">
        <v>1</v>
      </c>
      <c r="F1259" s="89" t="s">
        <v>24</v>
      </c>
      <c r="G1259" s="90">
        <v>43080</v>
      </c>
      <c r="H1259" s="101"/>
      <c r="I1259" s="116"/>
      <c r="J1259" s="93"/>
      <c r="K1259" s="93"/>
      <c r="L1259" s="241">
        <v>8120</v>
      </c>
      <c r="M1259" s="95">
        <f t="shared" si="73"/>
        <v>9581.6</v>
      </c>
      <c r="N1259" s="70"/>
      <c r="O1259" s="96">
        <v>938</v>
      </c>
      <c r="P1259" s="83" t="s">
        <v>26</v>
      </c>
      <c r="Q1259" s="97" t="s">
        <v>1964</v>
      </c>
      <c r="R1259" s="98" t="s">
        <v>2208</v>
      </c>
      <c r="S1259" s="36">
        <f t="shared" si="74"/>
        <v>9581.6</v>
      </c>
      <c r="T1259" s="37"/>
      <c r="U1259" s="38">
        <f t="shared" si="75"/>
        <v>8120.0000000000009</v>
      </c>
      <c r="V1259" s="39"/>
    </row>
    <row r="1260" spans="1:22" x14ac:dyDescent="0.2">
      <c r="A1260" s="84" t="s">
        <v>113</v>
      </c>
      <c r="B1260" s="85">
        <v>3620</v>
      </c>
      <c r="C1260" s="139" t="s">
        <v>1523</v>
      </c>
      <c r="D1260" s="87" t="s">
        <v>2209</v>
      </c>
      <c r="E1260" s="100">
        <v>1</v>
      </c>
      <c r="F1260" s="89" t="s">
        <v>24</v>
      </c>
      <c r="G1260" s="90">
        <v>43080</v>
      </c>
      <c r="H1260" s="101"/>
      <c r="I1260" s="116"/>
      <c r="J1260" s="93"/>
      <c r="K1260" s="93"/>
      <c r="L1260" s="241">
        <v>16430</v>
      </c>
      <c r="M1260" s="95">
        <f t="shared" si="73"/>
        <v>19387.399999999998</v>
      </c>
      <c r="N1260" s="70"/>
      <c r="O1260" s="96">
        <v>938</v>
      </c>
      <c r="P1260" s="83" t="s">
        <v>26</v>
      </c>
      <c r="Q1260" s="97" t="s">
        <v>1964</v>
      </c>
      <c r="R1260" s="98" t="s">
        <v>2208</v>
      </c>
      <c r="S1260" s="36">
        <f t="shared" si="74"/>
        <v>19387.399999999998</v>
      </c>
      <c r="T1260" s="37"/>
      <c r="U1260" s="38">
        <f t="shared" si="75"/>
        <v>16430</v>
      </c>
      <c r="V1260" s="39"/>
    </row>
    <row r="1261" spans="1:22" x14ac:dyDescent="0.2">
      <c r="A1261" s="84" t="s">
        <v>113</v>
      </c>
      <c r="B1261" s="85">
        <v>3621</v>
      </c>
      <c r="C1261" s="113" t="s">
        <v>114</v>
      </c>
      <c r="D1261" s="111" t="s">
        <v>2210</v>
      </c>
      <c r="E1261" s="117">
        <v>1</v>
      </c>
      <c r="F1261" s="89" t="s">
        <v>24</v>
      </c>
      <c r="G1261" s="90">
        <v>43080</v>
      </c>
      <c r="H1261" s="101" t="s">
        <v>116</v>
      </c>
      <c r="I1261" s="92" t="s">
        <v>117</v>
      </c>
      <c r="J1261" s="102" t="s">
        <v>2211</v>
      </c>
      <c r="K1261" s="102">
        <v>160</v>
      </c>
      <c r="L1261" s="125">
        <v>9520</v>
      </c>
      <c r="M1261" s="95">
        <f>L1261*1.18</f>
        <v>11233.599999999999</v>
      </c>
      <c r="N1261" s="168"/>
      <c r="O1261" s="163">
        <v>917</v>
      </c>
      <c r="P1261" s="129" t="s">
        <v>1839</v>
      </c>
      <c r="Q1261" s="97"/>
      <c r="R1261" s="98"/>
      <c r="S1261" s="36">
        <f t="shared" si="74"/>
        <v>11233.599999999999</v>
      </c>
      <c r="T1261" s="37"/>
      <c r="U1261" s="38">
        <f t="shared" si="75"/>
        <v>9520</v>
      </c>
      <c r="V1261" s="39"/>
    </row>
    <row r="1262" spans="1:22" x14ac:dyDescent="0.2">
      <c r="A1262" s="84" t="s">
        <v>113</v>
      </c>
      <c r="B1262" s="85">
        <v>3622</v>
      </c>
      <c r="C1262" s="139" t="s">
        <v>301</v>
      </c>
      <c r="D1262" s="87" t="s">
        <v>880</v>
      </c>
      <c r="E1262" s="100">
        <v>1</v>
      </c>
      <c r="F1262" s="89" t="s">
        <v>24</v>
      </c>
      <c r="G1262" s="90">
        <v>43082</v>
      </c>
      <c r="H1262" s="101"/>
      <c r="I1262" s="116"/>
      <c r="J1262" s="93">
        <v>1</v>
      </c>
      <c r="K1262" s="93"/>
      <c r="L1262" s="241">
        <v>650</v>
      </c>
      <c r="M1262" s="95">
        <f>L1262*1.18</f>
        <v>767</v>
      </c>
      <c r="N1262" s="128" t="s">
        <v>121</v>
      </c>
      <c r="O1262" s="96">
        <v>924</v>
      </c>
      <c r="P1262" s="83" t="s">
        <v>26</v>
      </c>
      <c r="Q1262" s="97" t="s">
        <v>1964</v>
      </c>
      <c r="R1262" s="98"/>
      <c r="S1262" s="36">
        <f t="shared" si="74"/>
        <v>767</v>
      </c>
      <c r="T1262" s="37"/>
      <c r="U1262" s="38">
        <f t="shared" si="75"/>
        <v>650</v>
      </c>
      <c r="V1262" s="39"/>
    </row>
    <row r="1263" spans="1:22" x14ac:dyDescent="0.2">
      <c r="A1263" s="84" t="s">
        <v>113</v>
      </c>
      <c r="B1263" s="85">
        <v>3623</v>
      </c>
      <c r="C1263" s="139" t="s">
        <v>147</v>
      </c>
      <c r="D1263" s="87" t="s">
        <v>2212</v>
      </c>
      <c r="E1263" s="100">
        <v>1</v>
      </c>
      <c r="F1263" s="89" t="s">
        <v>24</v>
      </c>
      <c r="G1263" s="90">
        <v>43082</v>
      </c>
      <c r="H1263" s="101"/>
      <c r="I1263" s="92" t="s">
        <v>2213</v>
      </c>
      <c r="J1263" s="93">
        <v>0.8</v>
      </c>
      <c r="K1263" s="93">
        <v>4</v>
      </c>
      <c r="L1263" s="241">
        <v>850</v>
      </c>
      <c r="M1263" s="95">
        <f t="shared" ref="M1263:M1301" si="76">L1263*1.18</f>
        <v>1003</v>
      </c>
      <c r="N1263" s="70"/>
      <c r="O1263" s="114"/>
      <c r="P1263" s="83" t="s">
        <v>26</v>
      </c>
      <c r="Q1263" s="97" t="s">
        <v>1964</v>
      </c>
      <c r="R1263" s="98"/>
      <c r="S1263" s="36">
        <f t="shared" si="74"/>
        <v>1003</v>
      </c>
      <c r="T1263" s="37"/>
      <c r="U1263" s="38">
        <f t="shared" si="75"/>
        <v>850</v>
      </c>
      <c r="V1263" s="39"/>
    </row>
    <row r="1264" spans="1:22" x14ac:dyDescent="0.2">
      <c r="A1264" s="84" t="s">
        <v>113</v>
      </c>
      <c r="B1264" s="85">
        <v>3624</v>
      </c>
      <c r="C1264" s="139" t="s">
        <v>147</v>
      </c>
      <c r="D1264" s="87" t="s">
        <v>2214</v>
      </c>
      <c r="E1264" s="100">
        <v>1</v>
      </c>
      <c r="F1264" s="89" t="s">
        <v>24</v>
      </c>
      <c r="G1264" s="90">
        <v>43082</v>
      </c>
      <c r="H1264" s="101"/>
      <c r="I1264" s="116"/>
      <c r="J1264" s="93">
        <v>0.5</v>
      </c>
      <c r="K1264" s="93"/>
      <c r="L1264" s="241">
        <v>320</v>
      </c>
      <c r="M1264" s="95">
        <f t="shared" si="76"/>
        <v>377.59999999999997</v>
      </c>
      <c r="N1264" s="128" t="s">
        <v>121</v>
      </c>
      <c r="O1264" s="96"/>
      <c r="P1264" s="83" t="s">
        <v>26</v>
      </c>
      <c r="Q1264" s="97" t="s">
        <v>1964</v>
      </c>
      <c r="R1264" s="98"/>
      <c r="S1264" s="36">
        <f t="shared" si="74"/>
        <v>377.59999999999997</v>
      </c>
      <c r="T1264" s="37"/>
      <c r="U1264" s="38">
        <f t="shared" si="75"/>
        <v>320</v>
      </c>
      <c r="V1264" s="39"/>
    </row>
    <row r="1265" spans="1:22" x14ac:dyDescent="0.2">
      <c r="A1265" s="84" t="s">
        <v>113</v>
      </c>
      <c r="B1265" s="85">
        <v>3625</v>
      </c>
      <c r="C1265" s="139" t="s">
        <v>147</v>
      </c>
      <c r="D1265" s="87" t="s">
        <v>1754</v>
      </c>
      <c r="E1265" s="100">
        <v>2</v>
      </c>
      <c r="F1265" s="89" t="s">
        <v>24</v>
      </c>
      <c r="G1265" s="90">
        <v>43082</v>
      </c>
      <c r="H1265" s="101"/>
      <c r="I1265" s="116"/>
      <c r="J1265" s="93">
        <v>6</v>
      </c>
      <c r="K1265" s="93"/>
      <c r="L1265" s="241">
        <v>3800</v>
      </c>
      <c r="M1265" s="95">
        <f t="shared" si="76"/>
        <v>4484</v>
      </c>
      <c r="N1265" s="128" t="s">
        <v>121</v>
      </c>
      <c r="O1265" s="96"/>
      <c r="P1265" s="83" t="s">
        <v>26</v>
      </c>
      <c r="Q1265" s="97" t="s">
        <v>1964</v>
      </c>
      <c r="R1265" s="98"/>
      <c r="S1265" s="36">
        <f t="shared" si="74"/>
        <v>8968</v>
      </c>
      <c r="T1265" s="37"/>
      <c r="U1265" s="38">
        <f t="shared" si="75"/>
        <v>7600</v>
      </c>
      <c r="V1265" s="39"/>
    </row>
    <row r="1266" spans="1:22" x14ac:dyDescent="0.2">
      <c r="A1266" s="84" t="s">
        <v>113</v>
      </c>
      <c r="B1266" s="85">
        <v>3626</v>
      </c>
      <c r="C1266" s="139" t="s">
        <v>147</v>
      </c>
      <c r="D1266" s="87" t="s">
        <v>2215</v>
      </c>
      <c r="E1266" s="100">
        <v>2</v>
      </c>
      <c r="F1266" s="89" t="s">
        <v>24</v>
      </c>
      <c r="G1266" s="90">
        <v>43082</v>
      </c>
      <c r="H1266" s="101"/>
      <c r="I1266" s="116"/>
      <c r="J1266" s="93">
        <v>1.5</v>
      </c>
      <c r="K1266" s="93"/>
      <c r="L1266" s="241">
        <v>950</v>
      </c>
      <c r="M1266" s="95">
        <f t="shared" si="76"/>
        <v>1121</v>
      </c>
      <c r="N1266" s="128" t="s">
        <v>121</v>
      </c>
      <c r="O1266" s="96"/>
      <c r="P1266" s="83" t="s">
        <v>26</v>
      </c>
      <c r="Q1266" s="97" t="s">
        <v>1964</v>
      </c>
      <c r="R1266" s="98"/>
      <c r="S1266" s="36">
        <f t="shared" si="74"/>
        <v>2242</v>
      </c>
      <c r="T1266" s="37"/>
      <c r="U1266" s="38">
        <f t="shared" si="75"/>
        <v>1900</v>
      </c>
      <c r="V1266" s="39"/>
    </row>
    <row r="1267" spans="1:22" x14ac:dyDescent="0.2">
      <c r="A1267" s="84" t="s">
        <v>113</v>
      </c>
      <c r="B1267" s="85">
        <v>3627</v>
      </c>
      <c r="C1267" s="139" t="s">
        <v>1109</v>
      </c>
      <c r="D1267" s="113" t="s">
        <v>377</v>
      </c>
      <c r="E1267" s="117">
        <v>1</v>
      </c>
      <c r="F1267" s="89" t="s">
        <v>378</v>
      </c>
      <c r="G1267" s="90">
        <v>43084</v>
      </c>
      <c r="H1267" s="107"/>
      <c r="I1267" s="92"/>
      <c r="J1267" s="102"/>
      <c r="K1267" s="102"/>
      <c r="L1267" s="244">
        <v>1888</v>
      </c>
      <c r="M1267" s="95">
        <f>L1267*1.18</f>
        <v>2227.8399999999997</v>
      </c>
      <c r="N1267" s="128" t="s">
        <v>121</v>
      </c>
      <c r="O1267" s="96">
        <v>931</v>
      </c>
      <c r="P1267" s="83" t="s">
        <v>26</v>
      </c>
      <c r="Q1267" s="97" t="s">
        <v>1964</v>
      </c>
      <c r="R1267" s="98"/>
      <c r="S1267" s="36">
        <f t="shared" si="74"/>
        <v>2227.8399999999997</v>
      </c>
      <c r="T1267" s="37"/>
      <c r="U1267" s="38">
        <f t="shared" si="75"/>
        <v>1887.9999999999998</v>
      </c>
      <c r="V1267" s="39"/>
    </row>
    <row r="1268" spans="1:22" x14ac:dyDescent="0.2">
      <c r="A1268" s="84" t="s">
        <v>113</v>
      </c>
      <c r="B1268" s="85">
        <v>3628</v>
      </c>
      <c r="C1268" s="139" t="s">
        <v>147</v>
      </c>
      <c r="D1268" s="87" t="s">
        <v>2216</v>
      </c>
      <c r="E1268" s="100">
        <v>4</v>
      </c>
      <c r="F1268" s="89" t="s">
        <v>24</v>
      </c>
      <c r="G1268" s="90">
        <v>43084</v>
      </c>
      <c r="H1268" s="101" t="s">
        <v>116</v>
      </c>
      <c r="I1268" s="92" t="s">
        <v>2015</v>
      </c>
      <c r="J1268" s="93">
        <v>1.5</v>
      </c>
      <c r="K1268" s="93">
        <v>5</v>
      </c>
      <c r="L1268" s="241">
        <v>1240</v>
      </c>
      <c r="M1268" s="95">
        <f t="shared" si="76"/>
        <v>1463.1999999999998</v>
      </c>
      <c r="N1268" s="70"/>
      <c r="O1268" s="114"/>
      <c r="P1268" s="83" t="s">
        <v>26</v>
      </c>
      <c r="Q1268" s="97" t="s">
        <v>1964</v>
      </c>
      <c r="R1268" s="98"/>
      <c r="S1268" s="36">
        <f t="shared" si="74"/>
        <v>5852.7999999999993</v>
      </c>
      <c r="T1268" s="37"/>
      <c r="U1268" s="38">
        <f t="shared" si="75"/>
        <v>4960</v>
      </c>
      <c r="V1268" s="39"/>
    </row>
    <row r="1269" spans="1:22" x14ac:dyDescent="0.2">
      <c r="A1269" s="84" t="s">
        <v>113</v>
      </c>
      <c r="B1269" s="85">
        <v>3629</v>
      </c>
      <c r="C1269" s="139" t="s">
        <v>147</v>
      </c>
      <c r="D1269" s="87" t="s">
        <v>2217</v>
      </c>
      <c r="E1269" s="117">
        <v>1</v>
      </c>
      <c r="F1269" s="89" t="s">
        <v>378</v>
      </c>
      <c r="G1269" s="90">
        <v>43084</v>
      </c>
      <c r="H1269" s="101" t="s">
        <v>116</v>
      </c>
      <c r="I1269" s="116" t="s">
        <v>510</v>
      </c>
      <c r="J1269" s="93">
        <v>0.6</v>
      </c>
      <c r="K1269" s="93">
        <v>1.85</v>
      </c>
      <c r="L1269" s="241">
        <v>490</v>
      </c>
      <c r="M1269" s="95">
        <f t="shared" si="76"/>
        <v>578.19999999999993</v>
      </c>
      <c r="N1269" s="70"/>
      <c r="O1269" s="102"/>
      <c r="P1269" s="186">
        <v>43084</v>
      </c>
      <c r="Q1269" s="97"/>
      <c r="R1269" s="98"/>
      <c r="S1269" s="36">
        <f t="shared" si="74"/>
        <v>578.19999999999993</v>
      </c>
      <c r="T1269" s="37"/>
      <c r="U1269" s="38">
        <f t="shared" si="75"/>
        <v>489.99999999999994</v>
      </c>
      <c r="V1269" s="39"/>
    </row>
    <row r="1270" spans="1:22" x14ac:dyDescent="0.2">
      <c r="A1270" s="84" t="s">
        <v>113</v>
      </c>
      <c r="B1270" s="85">
        <v>3630</v>
      </c>
      <c r="C1270" s="139" t="s">
        <v>147</v>
      </c>
      <c r="D1270" s="87" t="s">
        <v>2218</v>
      </c>
      <c r="E1270" s="100">
        <v>10</v>
      </c>
      <c r="F1270" s="89" t="s">
        <v>24</v>
      </c>
      <c r="G1270" s="90">
        <v>43087</v>
      </c>
      <c r="H1270" s="101"/>
      <c r="I1270" s="116" t="s">
        <v>146</v>
      </c>
      <c r="J1270" s="93"/>
      <c r="K1270" s="93"/>
      <c r="L1270" s="241">
        <v>19</v>
      </c>
      <c r="M1270" s="95">
        <f t="shared" si="76"/>
        <v>22.419999999999998</v>
      </c>
      <c r="N1270" s="128" t="s">
        <v>121</v>
      </c>
      <c r="O1270" s="96"/>
      <c r="P1270" s="83" t="s">
        <v>26</v>
      </c>
      <c r="Q1270" s="97" t="s">
        <v>1964</v>
      </c>
      <c r="R1270" s="98"/>
      <c r="S1270" s="36">
        <f t="shared" si="74"/>
        <v>224.2</v>
      </c>
      <c r="T1270" s="37"/>
      <c r="U1270" s="38">
        <f t="shared" si="75"/>
        <v>190</v>
      </c>
      <c r="V1270" s="39"/>
    </row>
    <row r="1271" spans="1:22" x14ac:dyDescent="0.2">
      <c r="A1271" s="84" t="s">
        <v>113</v>
      </c>
      <c r="B1271" s="85">
        <v>3631</v>
      </c>
      <c r="C1271" s="139" t="s">
        <v>139</v>
      </c>
      <c r="D1271" s="87" t="s">
        <v>2219</v>
      </c>
      <c r="E1271" s="100">
        <v>1</v>
      </c>
      <c r="F1271" s="89" t="s">
        <v>24</v>
      </c>
      <c r="G1271" s="90">
        <v>43087</v>
      </c>
      <c r="H1271" s="101"/>
      <c r="I1271" s="116"/>
      <c r="J1271" s="93">
        <v>1.5</v>
      </c>
      <c r="K1271" s="93"/>
      <c r="L1271" s="241">
        <v>950</v>
      </c>
      <c r="M1271" s="95">
        <f t="shared" si="76"/>
        <v>1121</v>
      </c>
      <c r="N1271" s="128" t="s">
        <v>121</v>
      </c>
      <c r="O1271" s="96">
        <v>934</v>
      </c>
      <c r="P1271" s="83" t="s">
        <v>26</v>
      </c>
      <c r="Q1271" s="97" t="s">
        <v>1964</v>
      </c>
      <c r="R1271" s="98" t="s">
        <v>200</v>
      </c>
      <c r="S1271" s="36">
        <f t="shared" si="74"/>
        <v>1121</v>
      </c>
      <c r="T1271" s="37"/>
      <c r="U1271" s="38">
        <f t="shared" si="75"/>
        <v>950</v>
      </c>
      <c r="V1271" s="39"/>
    </row>
    <row r="1272" spans="1:22" x14ac:dyDescent="0.2">
      <c r="A1272" s="84" t="s">
        <v>113</v>
      </c>
      <c r="B1272" s="85">
        <v>3632</v>
      </c>
      <c r="C1272" s="139" t="s">
        <v>301</v>
      </c>
      <c r="D1272" s="87" t="s">
        <v>2220</v>
      </c>
      <c r="E1272" s="100">
        <v>1</v>
      </c>
      <c r="F1272" s="89" t="s">
        <v>24</v>
      </c>
      <c r="G1272" s="90">
        <v>43087</v>
      </c>
      <c r="H1272" s="101"/>
      <c r="I1272" s="116" t="s">
        <v>146</v>
      </c>
      <c r="J1272" s="93">
        <v>2.7</v>
      </c>
      <c r="K1272" s="93"/>
      <c r="L1272" s="241">
        <v>1700</v>
      </c>
      <c r="M1272" s="95">
        <f>L1272*1.18</f>
        <v>2006</v>
      </c>
      <c r="N1272" s="128" t="s">
        <v>121</v>
      </c>
      <c r="O1272" s="102" t="s">
        <v>2221</v>
      </c>
      <c r="P1272" s="118"/>
      <c r="Q1272" s="97"/>
      <c r="R1272" s="98"/>
      <c r="S1272" s="36">
        <f t="shared" si="74"/>
        <v>2006</v>
      </c>
      <c r="T1272" s="37"/>
      <c r="U1272" s="38">
        <f t="shared" si="75"/>
        <v>1700</v>
      </c>
      <c r="V1272" s="39"/>
    </row>
    <row r="1273" spans="1:22" x14ac:dyDescent="0.2">
      <c r="A1273" s="84" t="s">
        <v>113</v>
      </c>
      <c r="B1273" s="85">
        <v>3633</v>
      </c>
      <c r="C1273" s="139" t="s">
        <v>139</v>
      </c>
      <c r="D1273" s="87" t="s">
        <v>2222</v>
      </c>
      <c r="E1273" s="100">
        <v>2</v>
      </c>
      <c r="F1273" s="89" t="s">
        <v>24</v>
      </c>
      <c r="G1273" s="90">
        <v>43089</v>
      </c>
      <c r="H1273" s="101"/>
      <c r="I1273" s="116"/>
      <c r="J1273" s="93">
        <v>4</v>
      </c>
      <c r="K1273" s="93"/>
      <c r="L1273" s="241">
        <v>2500</v>
      </c>
      <c r="M1273" s="95">
        <f t="shared" si="76"/>
        <v>2950</v>
      </c>
      <c r="N1273" s="128" t="s">
        <v>121</v>
      </c>
      <c r="O1273" s="96">
        <v>944</v>
      </c>
      <c r="P1273" s="83" t="s">
        <v>26</v>
      </c>
      <c r="Q1273" s="97" t="s">
        <v>1964</v>
      </c>
      <c r="R1273" s="98" t="s">
        <v>200</v>
      </c>
      <c r="S1273" s="36">
        <f t="shared" si="74"/>
        <v>5900</v>
      </c>
      <c r="T1273" s="37"/>
      <c r="U1273" s="38">
        <f t="shared" si="75"/>
        <v>5000</v>
      </c>
      <c r="V1273" s="39"/>
    </row>
    <row r="1274" spans="1:22" x14ac:dyDescent="0.2">
      <c r="A1274" s="84" t="s">
        <v>113</v>
      </c>
      <c r="B1274" s="85">
        <v>3634</v>
      </c>
      <c r="C1274" s="113" t="s">
        <v>1233</v>
      </c>
      <c r="D1274" s="111" t="s">
        <v>1622</v>
      </c>
      <c r="E1274" s="117">
        <v>1</v>
      </c>
      <c r="F1274" s="89" t="s">
        <v>24</v>
      </c>
      <c r="G1274" s="90">
        <v>43089</v>
      </c>
      <c r="H1274" s="101" t="s">
        <v>120</v>
      </c>
      <c r="I1274" s="92" t="s">
        <v>2015</v>
      </c>
      <c r="J1274" s="102">
        <v>10</v>
      </c>
      <c r="K1274" s="195">
        <v>7</v>
      </c>
      <c r="L1274" s="125">
        <v>6700</v>
      </c>
      <c r="M1274" s="95">
        <f>L1274*1.18</f>
        <v>7906</v>
      </c>
      <c r="N1274" s="104"/>
      <c r="O1274" s="96">
        <v>948</v>
      </c>
      <c r="P1274" s="83" t="s">
        <v>26</v>
      </c>
      <c r="Q1274" s="97" t="s">
        <v>27</v>
      </c>
      <c r="R1274" s="98" t="s">
        <v>1236</v>
      </c>
      <c r="S1274" s="36">
        <f t="shared" si="74"/>
        <v>7906</v>
      </c>
      <c r="T1274" s="37"/>
      <c r="U1274" s="38">
        <f t="shared" si="75"/>
        <v>6700</v>
      </c>
      <c r="V1274" s="39"/>
    </row>
    <row r="1275" spans="1:22" x14ac:dyDescent="0.2">
      <c r="A1275" s="84" t="s">
        <v>113</v>
      </c>
      <c r="B1275" s="85">
        <v>3635</v>
      </c>
      <c r="C1275" s="113" t="s">
        <v>2223</v>
      </c>
      <c r="D1275" s="87" t="s">
        <v>2224</v>
      </c>
      <c r="E1275" s="100">
        <v>1</v>
      </c>
      <c r="F1275" s="89" t="s">
        <v>24</v>
      </c>
      <c r="G1275" s="90">
        <v>43089</v>
      </c>
      <c r="H1275" s="101" t="s">
        <v>120</v>
      </c>
      <c r="I1275" s="116"/>
      <c r="J1275" s="93">
        <v>4</v>
      </c>
      <c r="K1275" s="93">
        <v>2</v>
      </c>
      <c r="L1275" s="241">
        <v>3000</v>
      </c>
      <c r="M1275" s="95">
        <f t="shared" si="76"/>
        <v>3540</v>
      </c>
      <c r="N1275" s="70"/>
      <c r="O1275" s="96">
        <v>940</v>
      </c>
      <c r="P1275" s="83" t="s">
        <v>26</v>
      </c>
      <c r="Q1275" s="97" t="s">
        <v>33</v>
      </c>
      <c r="R1275" s="98" t="s">
        <v>2225</v>
      </c>
      <c r="S1275" s="36">
        <f t="shared" si="74"/>
        <v>3540</v>
      </c>
      <c r="T1275" s="37"/>
      <c r="U1275" s="38">
        <f t="shared" si="75"/>
        <v>3000</v>
      </c>
      <c r="V1275" s="39"/>
    </row>
    <row r="1276" spans="1:22" x14ac:dyDescent="0.2">
      <c r="A1276" s="84" t="s">
        <v>113</v>
      </c>
      <c r="B1276" s="85">
        <v>3636</v>
      </c>
      <c r="C1276" s="139" t="s">
        <v>2226</v>
      </c>
      <c r="D1276" s="87" t="s">
        <v>2227</v>
      </c>
      <c r="E1276" s="100">
        <v>1</v>
      </c>
      <c r="F1276" s="89" t="s">
        <v>24</v>
      </c>
      <c r="G1276" s="90">
        <v>43089</v>
      </c>
      <c r="H1276" s="101"/>
      <c r="I1276" s="116"/>
      <c r="J1276" s="93">
        <v>1.5</v>
      </c>
      <c r="K1276" s="93"/>
      <c r="L1276" s="241">
        <v>850</v>
      </c>
      <c r="M1276" s="95">
        <f t="shared" si="76"/>
        <v>1003</v>
      </c>
      <c r="N1276" s="128" t="s">
        <v>121</v>
      </c>
      <c r="O1276" s="96">
        <v>943</v>
      </c>
      <c r="P1276" s="83" t="s">
        <v>26</v>
      </c>
      <c r="Q1276" s="97" t="s">
        <v>2228</v>
      </c>
      <c r="R1276" s="98"/>
      <c r="S1276" s="36">
        <f t="shared" si="74"/>
        <v>1003</v>
      </c>
      <c r="T1276" s="37"/>
      <c r="U1276" s="38">
        <f t="shared" si="75"/>
        <v>850</v>
      </c>
      <c r="V1276" s="39"/>
    </row>
    <row r="1277" spans="1:22" x14ac:dyDescent="0.2">
      <c r="A1277" s="84" t="s">
        <v>113</v>
      </c>
      <c r="B1277" s="85">
        <v>3637</v>
      </c>
      <c r="C1277" s="113" t="s">
        <v>1227</v>
      </c>
      <c r="D1277" s="87" t="s">
        <v>494</v>
      </c>
      <c r="E1277" s="100">
        <v>10</v>
      </c>
      <c r="F1277" s="89" t="s">
        <v>24</v>
      </c>
      <c r="G1277" s="90">
        <v>43089</v>
      </c>
      <c r="H1277" s="101" t="s">
        <v>116</v>
      </c>
      <c r="I1277" s="92" t="s">
        <v>2229</v>
      </c>
      <c r="J1277" s="93">
        <v>0.4</v>
      </c>
      <c r="K1277" s="93">
        <v>0.03</v>
      </c>
      <c r="L1277" s="241">
        <v>350</v>
      </c>
      <c r="M1277" s="95">
        <f t="shared" si="76"/>
        <v>413</v>
      </c>
      <c r="N1277" s="70"/>
      <c r="O1277" s="96">
        <v>947</v>
      </c>
      <c r="P1277" s="83" t="s">
        <v>26</v>
      </c>
      <c r="Q1277" s="97" t="s">
        <v>1964</v>
      </c>
      <c r="R1277" s="98"/>
      <c r="S1277" s="36">
        <f t="shared" si="74"/>
        <v>4130</v>
      </c>
      <c r="T1277" s="37"/>
      <c r="U1277" s="38">
        <f t="shared" si="75"/>
        <v>3500</v>
      </c>
      <c r="V1277" s="39"/>
    </row>
    <row r="1278" spans="1:22" x14ac:dyDescent="0.2">
      <c r="A1278" s="84" t="s">
        <v>113</v>
      </c>
      <c r="B1278" s="85">
        <v>3638</v>
      </c>
      <c r="C1278" s="139" t="s">
        <v>301</v>
      </c>
      <c r="D1278" s="87" t="s">
        <v>2230</v>
      </c>
      <c r="E1278" s="100">
        <v>2</v>
      </c>
      <c r="F1278" s="89" t="s">
        <v>24</v>
      </c>
      <c r="G1278" s="90">
        <v>43091</v>
      </c>
      <c r="H1278" s="101" t="s">
        <v>116</v>
      </c>
      <c r="I1278" s="116" t="s">
        <v>146</v>
      </c>
      <c r="J1278" s="93" t="s">
        <v>415</v>
      </c>
      <c r="K1278" s="93"/>
      <c r="L1278" s="241">
        <v>650</v>
      </c>
      <c r="M1278" s="95">
        <f t="shared" si="76"/>
        <v>767</v>
      </c>
      <c r="N1278" s="128" t="s">
        <v>121</v>
      </c>
      <c r="O1278" s="96">
        <v>951</v>
      </c>
      <c r="P1278" s="83" t="s">
        <v>26</v>
      </c>
      <c r="Q1278" s="97" t="s">
        <v>2231</v>
      </c>
      <c r="R1278" s="98"/>
      <c r="S1278" s="36">
        <f t="shared" si="74"/>
        <v>1534</v>
      </c>
      <c r="T1278" s="37"/>
      <c r="U1278" s="38">
        <f t="shared" si="75"/>
        <v>1300</v>
      </c>
      <c r="V1278" s="39"/>
    </row>
    <row r="1279" spans="1:22" x14ac:dyDescent="0.2">
      <c r="A1279" s="84" t="s">
        <v>113</v>
      </c>
      <c r="B1279" s="85">
        <v>3639</v>
      </c>
      <c r="C1279" s="139" t="s">
        <v>301</v>
      </c>
      <c r="D1279" s="87" t="s">
        <v>2232</v>
      </c>
      <c r="E1279" s="100">
        <v>3</v>
      </c>
      <c r="F1279" s="89" t="s">
        <v>24</v>
      </c>
      <c r="G1279" s="90">
        <v>43091</v>
      </c>
      <c r="H1279" s="101"/>
      <c r="I1279" s="116"/>
      <c r="J1279" s="93">
        <v>1</v>
      </c>
      <c r="K1279" s="93"/>
      <c r="L1279" s="241">
        <v>650</v>
      </c>
      <c r="M1279" s="95">
        <f>L1279*1.18</f>
        <v>767</v>
      </c>
      <c r="N1279" s="128" t="s">
        <v>121</v>
      </c>
      <c r="O1279" s="96">
        <v>951</v>
      </c>
      <c r="P1279" s="83" t="s">
        <v>26</v>
      </c>
      <c r="Q1279" s="97" t="s">
        <v>2233</v>
      </c>
      <c r="R1279" s="98"/>
      <c r="S1279" s="36">
        <f t="shared" si="74"/>
        <v>2301</v>
      </c>
      <c r="T1279" s="37"/>
      <c r="U1279" s="38">
        <f t="shared" si="75"/>
        <v>1950</v>
      </c>
      <c r="V1279" s="39"/>
    </row>
    <row r="1280" spans="1:22" x14ac:dyDescent="0.2">
      <c r="A1280" s="84" t="s">
        <v>113</v>
      </c>
      <c r="B1280" s="85">
        <v>3640</v>
      </c>
      <c r="C1280" s="139" t="s">
        <v>301</v>
      </c>
      <c r="D1280" s="87" t="s">
        <v>1496</v>
      </c>
      <c r="E1280" s="100">
        <v>8</v>
      </c>
      <c r="F1280" s="89" t="s">
        <v>24</v>
      </c>
      <c r="G1280" s="24">
        <v>43091</v>
      </c>
      <c r="H1280" s="101" t="s">
        <v>1497</v>
      </c>
      <c r="I1280" s="92" t="s">
        <v>1498</v>
      </c>
      <c r="J1280" s="93">
        <v>4</v>
      </c>
      <c r="K1280" s="93">
        <v>2.1</v>
      </c>
      <c r="L1280" s="241">
        <v>4000</v>
      </c>
      <c r="M1280" s="95">
        <f>L1280*1.18</f>
        <v>4720</v>
      </c>
      <c r="N1280" s="70"/>
      <c r="O1280" s="96">
        <v>951</v>
      </c>
      <c r="P1280" s="83" t="s">
        <v>26</v>
      </c>
      <c r="Q1280" s="97"/>
      <c r="R1280" s="98"/>
      <c r="S1280" s="36">
        <f t="shared" si="74"/>
        <v>37760</v>
      </c>
      <c r="T1280" s="37"/>
      <c r="U1280" s="38">
        <f t="shared" si="75"/>
        <v>32000</v>
      </c>
      <c r="V1280" s="39"/>
    </row>
    <row r="1281" spans="1:22" x14ac:dyDescent="0.2">
      <c r="A1281" s="84" t="s">
        <v>113</v>
      </c>
      <c r="B1281" s="85">
        <v>3641</v>
      </c>
      <c r="C1281" s="139" t="s">
        <v>301</v>
      </c>
      <c r="D1281" s="87" t="s">
        <v>2234</v>
      </c>
      <c r="E1281" s="100">
        <v>1</v>
      </c>
      <c r="F1281" s="89" t="s">
        <v>378</v>
      </c>
      <c r="G1281" s="90">
        <v>43091</v>
      </c>
      <c r="H1281" s="101"/>
      <c r="I1281" s="116" t="s">
        <v>146</v>
      </c>
      <c r="J1281" s="93">
        <v>0.25</v>
      </c>
      <c r="K1281" s="93"/>
      <c r="L1281" s="241">
        <v>160</v>
      </c>
      <c r="M1281" s="95">
        <f t="shared" si="76"/>
        <v>188.79999999999998</v>
      </c>
      <c r="N1281" s="128" t="s">
        <v>121</v>
      </c>
      <c r="O1281" s="96">
        <v>951</v>
      </c>
      <c r="P1281" s="83" t="s">
        <v>26</v>
      </c>
      <c r="Q1281" s="97" t="s">
        <v>2233</v>
      </c>
      <c r="R1281" s="98"/>
      <c r="S1281" s="36">
        <f t="shared" si="74"/>
        <v>188.79999999999998</v>
      </c>
      <c r="T1281" s="37"/>
      <c r="U1281" s="38">
        <f t="shared" si="75"/>
        <v>160</v>
      </c>
      <c r="V1281" s="39"/>
    </row>
    <row r="1282" spans="1:22" x14ac:dyDescent="0.2">
      <c r="A1282" s="84" t="s">
        <v>113</v>
      </c>
      <c r="B1282" s="85">
        <v>3642</v>
      </c>
      <c r="C1282" s="113" t="s">
        <v>1189</v>
      </c>
      <c r="D1282" s="111" t="s">
        <v>1190</v>
      </c>
      <c r="E1282" s="117">
        <v>8</v>
      </c>
      <c r="F1282" s="89" t="s">
        <v>24</v>
      </c>
      <c r="G1282" s="90">
        <v>43091</v>
      </c>
      <c r="H1282" s="101" t="s">
        <v>1191</v>
      </c>
      <c r="I1282" s="92" t="s">
        <v>1192</v>
      </c>
      <c r="J1282" s="102"/>
      <c r="K1282" s="102">
        <v>2.5</v>
      </c>
      <c r="L1282" s="125">
        <v>2855</v>
      </c>
      <c r="M1282" s="95">
        <f>L1282*1.18</f>
        <v>3368.8999999999996</v>
      </c>
      <c r="N1282" s="70"/>
      <c r="O1282" s="102"/>
      <c r="P1282" s="83" t="s">
        <v>26</v>
      </c>
      <c r="Q1282" s="97"/>
      <c r="R1282" s="98"/>
      <c r="S1282" s="36">
        <f t="shared" si="74"/>
        <v>26951.199999999997</v>
      </c>
      <c r="T1282" s="37"/>
      <c r="U1282" s="38">
        <f t="shared" si="75"/>
        <v>22840</v>
      </c>
      <c r="V1282" s="39"/>
    </row>
    <row r="1283" spans="1:22" x14ac:dyDescent="0.2">
      <c r="A1283" s="84" t="s">
        <v>113</v>
      </c>
      <c r="B1283" s="85">
        <v>3643</v>
      </c>
      <c r="C1283" s="139" t="s">
        <v>2235</v>
      </c>
      <c r="D1283" s="87" t="s">
        <v>524</v>
      </c>
      <c r="E1283" s="100">
        <v>1</v>
      </c>
      <c r="F1283" s="89" t="s">
        <v>378</v>
      </c>
      <c r="G1283" s="90">
        <v>43091</v>
      </c>
      <c r="H1283" s="101"/>
      <c r="I1283" s="116"/>
      <c r="J1283" s="93"/>
      <c r="K1283" s="93"/>
      <c r="L1283" s="241">
        <v>8200</v>
      </c>
      <c r="M1283" s="95">
        <f t="shared" si="76"/>
        <v>9676</v>
      </c>
      <c r="N1283" s="128" t="s">
        <v>121</v>
      </c>
      <c r="O1283" s="96">
        <v>955</v>
      </c>
      <c r="P1283" s="83" t="s">
        <v>26</v>
      </c>
      <c r="Q1283" s="97" t="s">
        <v>1964</v>
      </c>
      <c r="R1283" s="98" t="s">
        <v>2236</v>
      </c>
      <c r="S1283" s="36">
        <f t="shared" si="74"/>
        <v>9676</v>
      </c>
      <c r="T1283" s="37"/>
      <c r="U1283" s="38">
        <f t="shared" si="75"/>
        <v>8200</v>
      </c>
      <c r="V1283" s="39"/>
    </row>
    <row r="1284" spans="1:22" x14ac:dyDescent="0.2">
      <c r="A1284" s="84" t="s">
        <v>113</v>
      </c>
      <c r="B1284" s="85">
        <v>3644</v>
      </c>
      <c r="C1284" s="139" t="s">
        <v>2226</v>
      </c>
      <c r="D1284" s="87" t="s">
        <v>2237</v>
      </c>
      <c r="E1284" s="100">
        <v>5</v>
      </c>
      <c r="F1284" s="89" t="s">
        <v>24</v>
      </c>
      <c r="G1284" s="90">
        <v>43091</v>
      </c>
      <c r="H1284" s="101" t="s">
        <v>116</v>
      </c>
      <c r="I1284" s="92" t="s">
        <v>2238</v>
      </c>
      <c r="J1284" s="93">
        <v>0.8</v>
      </c>
      <c r="K1284" s="93">
        <v>0.08</v>
      </c>
      <c r="L1284" s="241">
        <v>500</v>
      </c>
      <c r="M1284" s="95">
        <f t="shared" si="76"/>
        <v>590</v>
      </c>
      <c r="N1284" s="70"/>
      <c r="O1284" s="96">
        <v>952</v>
      </c>
      <c r="P1284" s="83" t="s">
        <v>26</v>
      </c>
      <c r="Q1284" s="97" t="s">
        <v>2239</v>
      </c>
      <c r="R1284" s="98"/>
      <c r="S1284" s="36">
        <f t="shared" si="74"/>
        <v>2950</v>
      </c>
      <c r="T1284" s="37"/>
      <c r="U1284" s="38">
        <f t="shared" si="75"/>
        <v>2500</v>
      </c>
      <c r="V1284" s="39"/>
    </row>
    <row r="1285" spans="1:22" x14ac:dyDescent="0.2">
      <c r="A1285" s="84" t="s">
        <v>113</v>
      </c>
      <c r="B1285" s="85">
        <v>3645</v>
      </c>
      <c r="C1285" s="86" t="s">
        <v>22</v>
      </c>
      <c r="D1285" s="87" t="s">
        <v>1490</v>
      </c>
      <c r="E1285" s="100">
        <v>4</v>
      </c>
      <c r="F1285" s="89" t="s">
        <v>24</v>
      </c>
      <c r="G1285" s="90">
        <v>43094</v>
      </c>
      <c r="H1285" s="101" t="s">
        <v>2240</v>
      </c>
      <c r="I1285" s="92" t="s">
        <v>2241</v>
      </c>
      <c r="J1285" s="93"/>
      <c r="K1285" s="93">
        <v>0.3</v>
      </c>
      <c r="L1285" s="241">
        <v>700</v>
      </c>
      <c r="M1285" s="95">
        <f t="shared" si="76"/>
        <v>826</v>
      </c>
      <c r="N1285" s="70"/>
      <c r="O1285" s="163">
        <v>954</v>
      </c>
      <c r="P1285" s="83" t="s">
        <v>26</v>
      </c>
      <c r="Q1285" s="97" t="s">
        <v>1964</v>
      </c>
      <c r="R1285" s="98" t="s">
        <v>2242</v>
      </c>
      <c r="S1285" s="36">
        <f t="shared" si="74"/>
        <v>3304</v>
      </c>
      <c r="T1285" s="37"/>
      <c r="U1285" s="38">
        <f t="shared" si="75"/>
        <v>2800</v>
      </c>
      <c r="V1285" s="39"/>
    </row>
    <row r="1286" spans="1:22" x14ac:dyDescent="0.2">
      <c r="A1286" s="84" t="s">
        <v>113</v>
      </c>
      <c r="B1286" s="85">
        <v>3646</v>
      </c>
      <c r="C1286" s="86" t="s">
        <v>22</v>
      </c>
      <c r="D1286" s="111" t="s">
        <v>1040</v>
      </c>
      <c r="E1286" s="117">
        <v>4</v>
      </c>
      <c r="F1286" s="89" t="s">
        <v>24</v>
      </c>
      <c r="G1286" s="90">
        <v>43094</v>
      </c>
      <c r="H1286" s="101" t="s">
        <v>2243</v>
      </c>
      <c r="I1286" s="92" t="s">
        <v>2244</v>
      </c>
      <c r="J1286" s="102"/>
      <c r="K1286" s="102">
        <v>0.4</v>
      </c>
      <c r="L1286" s="125">
        <v>1100</v>
      </c>
      <c r="M1286" s="95">
        <f>L1286*1.18</f>
        <v>1298</v>
      </c>
      <c r="N1286" s="70"/>
      <c r="O1286" s="163">
        <v>954</v>
      </c>
      <c r="P1286" s="83" t="s">
        <v>26</v>
      </c>
      <c r="Q1286" s="97" t="s">
        <v>1964</v>
      </c>
      <c r="R1286" s="98" t="s">
        <v>2242</v>
      </c>
      <c r="S1286" s="36">
        <f t="shared" si="74"/>
        <v>5192</v>
      </c>
      <c r="T1286" s="37"/>
      <c r="U1286" s="38">
        <f t="shared" si="75"/>
        <v>4400</v>
      </c>
      <c r="V1286" s="39"/>
    </row>
    <row r="1287" spans="1:22" x14ac:dyDescent="0.2">
      <c r="A1287" s="84" t="s">
        <v>113</v>
      </c>
      <c r="B1287" s="85">
        <v>3647</v>
      </c>
      <c r="C1287" s="86" t="s">
        <v>22</v>
      </c>
      <c r="D1287" s="87" t="s">
        <v>471</v>
      </c>
      <c r="E1287" s="100">
        <v>4</v>
      </c>
      <c r="F1287" s="89" t="s">
        <v>24</v>
      </c>
      <c r="G1287" s="90">
        <v>43094</v>
      </c>
      <c r="H1287" s="101" t="s">
        <v>2245</v>
      </c>
      <c r="I1287" s="92" t="s">
        <v>2063</v>
      </c>
      <c r="J1287" s="93"/>
      <c r="K1287" s="93">
        <v>0.2</v>
      </c>
      <c r="L1287" s="241">
        <v>1400</v>
      </c>
      <c r="M1287" s="95">
        <f t="shared" si="76"/>
        <v>1652</v>
      </c>
      <c r="N1287" s="70"/>
      <c r="O1287" s="163">
        <v>954</v>
      </c>
      <c r="P1287" s="83" t="s">
        <v>26</v>
      </c>
      <c r="Q1287" s="97" t="s">
        <v>1964</v>
      </c>
      <c r="R1287" s="98" t="s">
        <v>2242</v>
      </c>
      <c r="S1287" s="36">
        <f t="shared" si="74"/>
        <v>6608</v>
      </c>
      <c r="T1287" s="37"/>
      <c r="U1287" s="38">
        <f t="shared" si="75"/>
        <v>5600</v>
      </c>
      <c r="V1287" s="39"/>
    </row>
    <row r="1288" spans="1:22" x14ac:dyDescent="0.2">
      <c r="A1288" s="84" t="s">
        <v>113</v>
      </c>
      <c r="B1288" s="85">
        <v>3648</v>
      </c>
      <c r="C1288" s="139" t="s">
        <v>147</v>
      </c>
      <c r="D1288" s="87" t="s">
        <v>2246</v>
      </c>
      <c r="E1288" s="100">
        <v>2</v>
      </c>
      <c r="F1288" s="89" t="s">
        <v>24</v>
      </c>
      <c r="G1288" s="90">
        <v>43094</v>
      </c>
      <c r="H1288" s="101"/>
      <c r="I1288" s="116"/>
      <c r="J1288" s="93">
        <v>5</v>
      </c>
      <c r="K1288" s="93"/>
      <c r="L1288" s="241">
        <v>3200</v>
      </c>
      <c r="M1288" s="95">
        <f t="shared" si="76"/>
        <v>3776</v>
      </c>
      <c r="N1288" s="128" t="s">
        <v>121</v>
      </c>
      <c r="O1288" s="96"/>
      <c r="P1288" s="83" t="s">
        <v>26</v>
      </c>
      <c r="Q1288" s="97" t="s">
        <v>1964</v>
      </c>
      <c r="R1288" s="98"/>
      <c r="S1288" s="36">
        <f t="shared" si="74"/>
        <v>7552</v>
      </c>
      <c r="T1288" s="37"/>
      <c r="U1288" s="38">
        <f t="shared" si="75"/>
        <v>6400</v>
      </c>
      <c r="V1288" s="39"/>
    </row>
    <row r="1289" spans="1:22" x14ac:dyDescent="0.2">
      <c r="A1289" s="84" t="s">
        <v>113</v>
      </c>
      <c r="B1289" s="85">
        <v>3649</v>
      </c>
      <c r="C1289" s="86" t="s">
        <v>301</v>
      </c>
      <c r="D1289" s="311" t="s">
        <v>2247</v>
      </c>
      <c r="E1289" s="117">
        <v>5</v>
      </c>
      <c r="F1289" s="89" t="s">
        <v>24</v>
      </c>
      <c r="G1289" s="90">
        <v>43094</v>
      </c>
      <c r="H1289" s="101" t="s">
        <v>2248</v>
      </c>
      <c r="I1289" s="92" t="s">
        <v>510</v>
      </c>
      <c r="J1289" s="312">
        <v>20.5</v>
      </c>
      <c r="K1289" s="102">
        <v>55</v>
      </c>
      <c r="L1289" s="250">
        <v>14500</v>
      </c>
      <c r="M1289" s="95">
        <f>L1289*1.18</f>
        <v>17110</v>
      </c>
      <c r="N1289" s="128"/>
      <c r="O1289" s="102" t="s">
        <v>2221</v>
      </c>
      <c r="P1289" s="118"/>
      <c r="Q1289" s="97"/>
      <c r="R1289" s="98"/>
      <c r="S1289" s="36">
        <f t="shared" si="74"/>
        <v>85550</v>
      </c>
      <c r="T1289" s="37"/>
      <c r="U1289" s="38">
        <f t="shared" si="75"/>
        <v>72500</v>
      </c>
      <c r="V1289" s="39"/>
    </row>
    <row r="1290" spans="1:22" x14ac:dyDescent="0.2">
      <c r="A1290" s="84" t="s">
        <v>113</v>
      </c>
      <c r="B1290" s="85">
        <v>3650</v>
      </c>
      <c r="C1290" s="139" t="s">
        <v>2249</v>
      </c>
      <c r="D1290" s="87" t="s">
        <v>156</v>
      </c>
      <c r="E1290" s="100">
        <v>1</v>
      </c>
      <c r="F1290" s="89" t="s">
        <v>24</v>
      </c>
      <c r="G1290" s="90">
        <v>43094</v>
      </c>
      <c r="H1290" s="101" t="s">
        <v>116</v>
      </c>
      <c r="I1290" s="116" t="s">
        <v>510</v>
      </c>
      <c r="J1290" s="93">
        <v>4</v>
      </c>
      <c r="K1290" s="93">
        <v>10</v>
      </c>
      <c r="L1290" s="241">
        <v>3105</v>
      </c>
      <c r="M1290" s="95">
        <f t="shared" si="76"/>
        <v>3663.8999999999996</v>
      </c>
      <c r="N1290" s="70"/>
      <c r="O1290" s="96">
        <v>956</v>
      </c>
      <c r="P1290" s="83" t="s">
        <v>26</v>
      </c>
      <c r="Q1290" s="97" t="s">
        <v>1964</v>
      </c>
      <c r="R1290" s="98" t="s">
        <v>2250</v>
      </c>
      <c r="S1290" s="36">
        <f t="shared" si="74"/>
        <v>3663.8999999999996</v>
      </c>
      <c r="T1290" s="37"/>
      <c r="U1290" s="38">
        <f t="shared" si="75"/>
        <v>3105</v>
      </c>
      <c r="V1290" s="39"/>
    </row>
    <row r="1291" spans="1:22" x14ac:dyDescent="0.2">
      <c r="A1291" s="84" t="s">
        <v>113</v>
      </c>
      <c r="B1291" s="85">
        <v>3651</v>
      </c>
      <c r="C1291" s="139" t="s">
        <v>139</v>
      </c>
      <c r="D1291" s="87" t="s">
        <v>2251</v>
      </c>
      <c r="E1291" s="100">
        <v>2</v>
      </c>
      <c r="F1291" s="89" t="s">
        <v>24</v>
      </c>
      <c r="G1291" s="90">
        <v>43095</v>
      </c>
      <c r="H1291" s="101" t="s">
        <v>116</v>
      </c>
      <c r="I1291" s="116"/>
      <c r="J1291" s="93">
        <v>2</v>
      </c>
      <c r="K1291" s="93"/>
      <c r="L1291" s="241">
        <v>1500</v>
      </c>
      <c r="M1291" s="95">
        <f t="shared" si="76"/>
        <v>1770</v>
      </c>
      <c r="N1291" s="128" t="s">
        <v>121</v>
      </c>
      <c r="O1291" s="96">
        <v>961</v>
      </c>
      <c r="P1291" s="83" t="s">
        <v>26</v>
      </c>
      <c r="Q1291" s="97" t="s">
        <v>1964</v>
      </c>
      <c r="R1291" s="98" t="s">
        <v>2252</v>
      </c>
      <c r="S1291" s="36">
        <f t="shared" si="74"/>
        <v>3540</v>
      </c>
      <c r="T1291" s="37"/>
      <c r="U1291" s="38">
        <f t="shared" si="75"/>
        <v>3000</v>
      </c>
      <c r="V1291" s="39"/>
    </row>
    <row r="1292" spans="1:22" x14ac:dyDescent="0.2">
      <c r="A1292" s="84" t="s">
        <v>113</v>
      </c>
      <c r="B1292" s="85">
        <v>3652</v>
      </c>
      <c r="C1292" s="139" t="s">
        <v>2226</v>
      </c>
      <c r="D1292" s="87" t="s">
        <v>2253</v>
      </c>
      <c r="E1292" s="100">
        <v>10</v>
      </c>
      <c r="F1292" s="89" t="s">
        <v>24</v>
      </c>
      <c r="G1292" s="90">
        <v>43095</v>
      </c>
      <c r="H1292" s="101" t="s">
        <v>116</v>
      </c>
      <c r="I1292" s="92" t="s">
        <v>2254</v>
      </c>
      <c r="J1292" s="93">
        <v>0.5</v>
      </c>
      <c r="K1292" s="93">
        <v>4.4999999999999998E-2</v>
      </c>
      <c r="L1292" s="241">
        <v>422.5</v>
      </c>
      <c r="M1292" s="95">
        <f t="shared" si="76"/>
        <v>498.54999999999995</v>
      </c>
      <c r="N1292" s="70"/>
      <c r="O1292" s="163">
        <v>962</v>
      </c>
      <c r="P1292" s="83" t="s">
        <v>26</v>
      </c>
      <c r="Q1292" s="97" t="s">
        <v>2255</v>
      </c>
      <c r="R1292" s="98"/>
      <c r="S1292" s="36">
        <f t="shared" si="74"/>
        <v>4985.5</v>
      </c>
      <c r="T1292" s="37"/>
      <c r="U1292" s="38">
        <f t="shared" si="75"/>
        <v>4225</v>
      </c>
      <c r="V1292" s="39"/>
    </row>
    <row r="1293" spans="1:22" x14ac:dyDescent="0.2">
      <c r="A1293" s="84" t="s">
        <v>113</v>
      </c>
      <c r="B1293" s="85">
        <v>3653</v>
      </c>
      <c r="C1293" s="86" t="s">
        <v>22</v>
      </c>
      <c r="D1293" s="87" t="s">
        <v>2256</v>
      </c>
      <c r="E1293" s="100">
        <v>10</v>
      </c>
      <c r="F1293" s="89" t="s">
        <v>24</v>
      </c>
      <c r="G1293" s="90">
        <v>43095</v>
      </c>
      <c r="H1293" s="101" t="s">
        <v>2257</v>
      </c>
      <c r="I1293" s="116" t="s">
        <v>2258</v>
      </c>
      <c r="J1293" s="93"/>
      <c r="K1293" s="93"/>
      <c r="L1293" s="241">
        <v>2100</v>
      </c>
      <c r="M1293" s="95">
        <f t="shared" si="76"/>
        <v>2478</v>
      </c>
      <c r="N1293" s="70"/>
      <c r="O1293" s="96">
        <v>964</v>
      </c>
      <c r="P1293" s="83" t="s">
        <v>26</v>
      </c>
      <c r="Q1293" s="97" t="s">
        <v>2259</v>
      </c>
      <c r="R1293" s="98" t="s">
        <v>2260</v>
      </c>
      <c r="S1293" s="36">
        <f t="shared" si="74"/>
        <v>24780</v>
      </c>
      <c r="T1293" s="37"/>
      <c r="U1293" s="38">
        <f t="shared" si="75"/>
        <v>21000</v>
      </c>
      <c r="V1293" s="39"/>
    </row>
    <row r="1294" spans="1:22" x14ac:dyDescent="0.2">
      <c r="A1294" s="84" t="s">
        <v>113</v>
      </c>
      <c r="B1294" s="85">
        <v>3654</v>
      </c>
      <c r="C1294" s="139" t="s">
        <v>2261</v>
      </c>
      <c r="D1294" s="87" t="s">
        <v>1727</v>
      </c>
      <c r="E1294" s="100">
        <v>50</v>
      </c>
      <c r="F1294" s="89" t="s">
        <v>24</v>
      </c>
      <c r="G1294" s="90">
        <v>43096</v>
      </c>
      <c r="H1294" s="101"/>
      <c r="J1294" s="93"/>
      <c r="K1294" s="93"/>
      <c r="L1294" s="241">
        <v>2000</v>
      </c>
      <c r="M1294" s="95">
        <f>L1294*1.18</f>
        <v>2360</v>
      </c>
      <c r="N1294" s="70"/>
      <c r="O1294" s="96">
        <v>965</v>
      </c>
      <c r="P1294" s="83" t="s">
        <v>26</v>
      </c>
      <c r="Q1294" s="97" t="s">
        <v>2262</v>
      </c>
      <c r="R1294" s="98"/>
      <c r="S1294" s="36">
        <f t="shared" si="74"/>
        <v>118000</v>
      </c>
      <c r="T1294" s="37"/>
      <c r="U1294" s="38">
        <f t="shared" si="75"/>
        <v>100000</v>
      </c>
      <c r="V1294" s="39"/>
    </row>
    <row r="1295" spans="1:22" x14ac:dyDescent="0.2">
      <c r="A1295" s="84" t="s">
        <v>113</v>
      </c>
      <c r="B1295" s="85">
        <v>3655</v>
      </c>
      <c r="C1295" s="139" t="s">
        <v>2261</v>
      </c>
      <c r="D1295" s="87" t="s">
        <v>1729</v>
      </c>
      <c r="E1295" s="100">
        <v>50</v>
      </c>
      <c r="F1295" s="89" t="s">
        <v>24</v>
      </c>
      <c r="G1295" s="90">
        <v>43096</v>
      </c>
      <c r="H1295" s="101"/>
      <c r="I1295" s="116"/>
      <c r="J1295" s="93"/>
      <c r="K1295" s="93"/>
      <c r="L1295" s="241">
        <v>2080</v>
      </c>
      <c r="M1295" s="95">
        <f>L1295*1.18</f>
        <v>2454.4</v>
      </c>
      <c r="N1295" s="70"/>
      <c r="O1295" s="96">
        <v>965</v>
      </c>
      <c r="P1295" s="186">
        <v>43109</v>
      </c>
      <c r="Q1295" s="97" t="s">
        <v>2263</v>
      </c>
      <c r="R1295" s="98"/>
      <c r="S1295" s="36">
        <f t="shared" si="74"/>
        <v>122720</v>
      </c>
      <c r="T1295" s="37"/>
      <c r="U1295" s="38">
        <f t="shared" si="75"/>
        <v>104000</v>
      </c>
      <c r="V1295" s="39"/>
    </row>
    <row r="1296" spans="1:22" x14ac:dyDescent="0.2">
      <c r="A1296" s="84" t="s">
        <v>113</v>
      </c>
      <c r="B1296" s="85">
        <v>3656</v>
      </c>
      <c r="C1296" s="139" t="s">
        <v>2261</v>
      </c>
      <c r="D1296" s="87" t="s">
        <v>1730</v>
      </c>
      <c r="E1296" s="100">
        <v>50</v>
      </c>
      <c r="F1296" s="89" t="s">
        <v>24</v>
      </c>
      <c r="G1296" s="90">
        <v>43096</v>
      </c>
      <c r="H1296" s="101"/>
      <c r="I1296" s="116"/>
      <c r="J1296" s="93"/>
      <c r="K1296" s="93"/>
      <c r="L1296" s="241">
        <v>2150</v>
      </c>
      <c r="M1296" s="95">
        <f>L1296*1.18</f>
        <v>2537</v>
      </c>
      <c r="N1296" s="70"/>
      <c r="O1296" s="96">
        <v>965</v>
      </c>
      <c r="P1296" s="186">
        <v>43109</v>
      </c>
      <c r="Q1296" s="97" t="s">
        <v>2264</v>
      </c>
      <c r="R1296" s="98"/>
      <c r="S1296" s="36">
        <f t="shared" si="74"/>
        <v>126850</v>
      </c>
      <c r="T1296" s="37"/>
      <c r="U1296" s="38">
        <f t="shared" si="75"/>
        <v>107500</v>
      </c>
      <c r="V1296" s="39"/>
    </row>
    <row r="1297" spans="1:22" x14ac:dyDescent="0.2">
      <c r="A1297" s="84" t="s">
        <v>113</v>
      </c>
      <c r="B1297" s="85">
        <v>3657</v>
      </c>
      <c r="C1297" s="139"/>
      <c r="D1297" s="313"/>
      <c r="E1297" s="277"/>
      <c r="F1297" s="89" t="s">
        <v>24</v>
      </c>
      <c r="G1297" s="90"/>
      <c r="H1297" s="101"/>
      <c r="I1297" s="116"/>
      <c r="J1297" s="93"/>
      <c r="L1297" s="241"/>
      <c r="M1297" s="95">
        <f t="shared" si="76"/>
        <v>0</v>
      </c>
      <c r="N1297" s="128"/>
      <c r="O1297" s="27"/>
      <c r="P1297" s="118"/>
      <c r="Q1297" s="97"/>
      <c r="R1297" s="98"/>
      <c r="S1297" s="36">
        <v>0</v>
      </c>
      <c r="T1297" s="37"/>
      <c r="U1297" s="38">
        <f>S1297/1.18</f>
        <v>0</v>
      </c>
      <c r="V1297" s="39"/>
    </row>
    <row r="1298" spans="1:22" x14ac:dyDescent="0.2">
      <c r="A1298" s="84" t="s">
        <v>113</v>
      </c>
      <c r="B1298" s="85">
        <v>3658</v>
      </c>
      <c r="C1298" s="139"/>
      <c r="D1298" s="314"/>
      <c r="E1298" s="100"/>
      <c r="F1298" s="89" t="s">
        <v>24</v>
      </c>
      <c r="G1298" s="90"/>
      <c r="H1298" s="101"/>
      <c r="I1298" s="116"/>
      <c r="J1298" s="93"/>
      <c r="K1298" s="93"/>
      <c r="L1298" s="241"/>
      <c r="M1298" s="95">
        <f t="shared" si="76"/>
        <v>0</v>
      </c>
      <c r="N1298" s="128"/>
      <c r="O1298" s="102"/>
      <c r="P1298" s="118"/>
      <c r="Q1298" s="97"/>
      <c r="R1298" s="98"/>
      <c r="S1298" s="36">
        <f>M1298*E1298</f>
        <v>0</v>
      </c>
      <c r="T1298" s="37"/>
      <c r="U1298" s="38">
        <f t="shared" si="75"/>
        <v>0</v>
      </c>
      <c r="V1298" s="39"/>
    </row>
    <row r="1299" spans="1:22" x14ac:dyDescent="0.2">
      <c r="A1299" s="84" t="s">
        <v>113</v>
      </c>
      <c r="B1299" s="85">
        <v>3659</v>
      </c>
      <c r="C1299" s="139"/>
      <c r="D1299" s="87"/>
      <c r="E1299" s="100"/>
      <c r="F1299" s="89" t="s">
        <v>24</v>
      </c>
      <c r="G1299" s="90"/>
      <c r="H1299" s="101"/>
      <c r="I1299" s="116"/>
      <c r="J1299" s="93"/>
      <c r="K1299" s="93"/>
      <c r="L1299" s="241"/>
      <c r="M1299" s="95">
        <f t="shared" si="76"/>
        <v>0</v>
      </c>
      <c r="N1299" s="128"/>
      <c r="O1299" s="102"/>
      <c r="P1299" s="118"/>
      <c r="Q1299" s="97"/>
      <c r="R1299" s="98"/>
      <c r="S1299" s="36">
        <f>M1299*E1299</f>
        <v>0</v>
      </c>
      <c r="T1299" s="37"/>
      <c r="U1299" s="38">
        <f t="shared" si="75"/>
        <v>0</v>
      </c>
      <c r="V1299" s="39"/>
    </row>
    <row r="1300" spans="1:22" x14ac:dyDescent="0.2">
      <c r="A1300" s="84" t="s">
        <v>113</v>
      </c>
      <c r="B1300" s="85">
        <v>3660</v>
      </c>
      <c r="C1300" s="139"/>
      <c r="D1300" s="87"/>
      <c r="E1300" s="100"/>
      <c r="F1300" s="89" t="s">
        <v>24</v>
      </c>
      <c r="G1300" s="90"/>
      <c r="H1300" s="101"/>
      <c r="I1300" s="116"/>
      <c r="J1300" s="93"/>
      <c r="K1300" s="93"/>
      <c r="L1300" s="241"/>
      <c r="M1300" s="95">
        <f t="shared" si="76"/>
        <v>0</v>
      </c>
      <c r="N1300" s="128"/>
      <c r="O1300" s="102"/>
      <c r="P1300" s="118"/>
      <c r="Q1300" s="97"/>
      <c r="R1300" s="98"/>
      <c r="S1300" s="36">
        <f>M1300*E1300</f>
        <v>0</v>
      </c>
      <c r="T1300" s="37"/>
      <c r="U1300" s="38">
        <f t="shared" si="75"/>
        <v>0</v>
      </c>
      <c r="V1300" s="39"/>
    </row>
    <row r="1301" spans="1:22" x14ac:dyDescent="0.2">
      <c r="A1301" s="84" t="s">
        <v>113</v>
      </c>
      <c r="B1301" s="85">
        <v>3661</v>
      </c>
      <c r="C1301" s="139"/>
      <c r="D1301" s="87"/>
      <c r="E1301" s="100"/>
      <c r="F1301" s="89" t="s">
        <v>24</v>
      </c>
      <c r="G1301" s="90"/>
      <c r="H1301" s="101"/>
      <c r="I1301" s="116"/>
      <c r="J1301" s="93"/>
      <c r="K1301" s="93"/>
      <c r="L1301" s="241"/>
      <c r="M1301" s="95">
        <f t="shared" si="76"/>
        <v>0</v>
      </c>
      <c r="N1301" s="128"/>
      <c r="O1301" s="102"/>
      <c r="P1301" s="118"/>
      <c r="Q1301" s="97"/>
      <c r="R1301" s="98"/>
      <c r="S1301" s="36">
        <f>M1301*E1301</f>
        <v>0</v>
      </c>
      <c r="T1301" s="37"/>
      <c r="U1301" s="38">
        <f t="shared" si="75"/>
        <v>0</v>
      </c>
      <c r="V1301" s="39"/>
    </row>
  </sheetData>
  <customSheetViews>
    <customSheetView guid="{D97C0453-9A2C-4CB5-9C01-EB432655F722}">
      <pane xSplit="7" ySplit="1" topLeftCell="J329" activePane="bottomRight" state="frozen"/>
      <selection pane="bottomRight" activeCell="R306" sqref="R306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D14BFF62-9726-4F27-BBFA-24BEF7221006}" showPageBreaks="1" printArea="1">
      <pane xSplit="7" ySplit="1" topLeftCell="J1077" activePane="bottomRight" state="frozen"/>
      <selection pane="bottomRight" activeCell="D1013" sqref="D1013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  <customSheetView guid="{6AD78563-C1ED-414D-AD0F-8D0AD7C2188B}" showPageBreaks="1" printArea="1">
      <pane xSplit="7" ySplit="1" topLeftCell="J1077" activePane="bottomRight" state="frozen"/>
      <selection pane="bottomRight" activeCell="D1013" sqref="D1013"/>
      <pageMargins left="0.70866141732283472" right="0.70866141732283472" top="0.74803149606299213" bottom="0.74803149606299213" header="0.31496062992125984" footer="0.31496062992125984"/>
      <pageSetup paperSize="9" orientation="portrait" r:id="rId3"/>
    </customSheetView>
    <customSheetView guid="{6D820CD8-0807-4579-A68C-DCDD9F072B03}" showPageBreaks="1" printArea="1">
      <pane xSplit="7" ySplit="1" topLeftCell="J1287" activePane="bottomRight" state="frozen"/>
      <selection pane="bottomRight" activeCell="C1310" sqref="C1310"/>
      <pageMargins left="0.70866141732283472" right="0.70866141732283472" top="0.74803149606299213" bottom="0.74803149606299213" header="0.31496062992125984" footer="0.31496062992125984"/>
      <pageSetup paperSize="9" orientation="portrait" r:id="rId4"/>
    </customSheetView>
    <customSheetView guid="{3DED0AFE-25C5-46D7-A99A-0FAE2CBB035A}" showPageBreaks="1" printArea="1">
      <pane xSplit="7" ySplit="1" topLeftCell="H816" activePane="bottomRight" state="frozen"/>
      <selection pane="bottomRight" activeCell="D816" sqref="D816"/>
      <pageMargins left="0.70866141732283472" right="0.70866141732283472" top="0.74803149606299213" bottom="0.74803149606299213" header="0.31496062992125984" footer="0.31496062992125984"/>
      <pageSetup paperSize="9" orientation="portrait" r:id="rId5"/>
    </customSheetView>
    <customSheetView guid="{6AE6826B-F9EE-4E8A-8050-C01D3E5304B2}" showPageBreaks="1" printArea="1">
      <pane xSplit="7" ySplit="1" topLeftCell="J1077" activePane="bottomRight" state="frozen"/>
      <selection pane="bottomRight" activeCell="D1013" sqref="D1013"/>
      <pageMargins left="0.70866141732283472" right="0.70866141732283472" top="0.74803149606299213" bottom="0.74803149606299213" header="0.31496062992125984" footer="0.31496062992125984"/>
      <pageSetup paperSize="9" orientation="portrait" r:id="rId6"/>
    </customSheetView>
    <customSheetView guid="{42DBBBDF-7793-4826-940B-F850BDEC1324}" showPageBreaks="1" printArea="1">
      <pane xSplit="7" ySplit="1" topLeftCell="H281" activePane="bottomRight" state="frozen"/>
      <selection pane="bottomRight" activeCell="D281" sqref="D281"/>
      <pageMargins left="0.70866141732283472" right="0.70866141732283472" top="0.74803149606299213" bottom="0.74803149606299213" header="0.31496062992125984" footer="0.31496062992125984"/>
      <pageSetup paperSize="9" orientation="portrait" r:id="rId7"/>
    </customSheetView>
    <customSheetView guid="{22E1B0B7-DD7F-4EC3-9922-26D3E7C738FA}" showPageBreaks="1" printArea="1">
      <pane xSplit="7" ySplit="1" topLeftCell="J1287" activePane="bottomRight" state="frozen"/>
      <selection pane="bottomRight" activeCell="O1312" sqref="O1312"/>
      <pageMargins left="0.70866141732283472" right="0.70866141732283472" top="0.74803149606299213" bottom="0.74803149606299213" header="0.31496062992125984" footer="0.31496062992125984"/>
      <pageSetup paperSize="9" orientation="portrait" r:id="rId8"/>
    </customSheetView>
    <customSheetView guid="{75FAF953-05A8-4D8B-BD00-A68065974E5B}" showPageBreaks="1" printArea="1">
      <pane xSplit="7" ySplit="1" topLeftCell="J1077" activePane="bottomRight" state="frozen"/>
      <selection pane="bottomRight" activeCell="D1013" sqref="D1013"/>
      <pageMargins left="0.70866141732283472" right="0.70866141732283472" top="0.74803149606299213" bottom="0.74803149606299213" header="0.31496062992125984" footer="0.31496062992125984"/>
      <pageSetup paperSize="9" orientation="portrait" r:id="rId9"/>
    </customSheetView>
  </customSheetViews>
  <pageMargins left="0.70866141732283472" right="0.70866141732283472" top="0.74803149606299213" bottom="0.74803149606299213" header="0.31496062992125984" footer="0.31496062992125984"/>
  <pageSetup paperSize="9" orientation="portrait"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10"/>
  <sheetViews>
    <sheetView zoomScale="94" zoomScaleNormal="90" workbookViewId="0">
      <pane xSplit="7" ySplit="1" topLeftCell="H1008" activePane="bottomRight" state="frozen"/>
      <selection pane="topRight" activeCell="H1" sqref="H1"/>
      <selection pane="bottomLeft" activeCell="A2" sqref="A2"/>
      <selection pane="bottomRight" activeCell="D1053" sqref="D1053"/>
    </sheetView>
  </sheetViews>
  <sheetFormatPr defaultColWidth="9.140625" defaultRowHeight="12.75" x14ac:dyDescent="0.2"/>
  <cols>
    <col min="1" max="1" width="4.140625" style="267" customWidth="1"/>
    <col min="2" max="2" width="5.7109375" style="267" customWidth="1"/>
    <col min="3" max="3" width="21" style="267" customWidth="1"/>
    <col min="4" max="4" width="40.140625" style="267" customWidth="1"/>
    <col min="5" max="5" width="5.7109375" style="267" customWidth="1"/>
    <col min="6" max="6" width="5.85546875" style="267" customWidth="1"/>
    <col min="7" max="7" width="9.5703125" style="553" customWidth="1"/>
    <col min="8" max="8" width="24" style="267" customWidth="1"/>
    <col min="9" max="9" width="26" style="267" customWidth="1"/>
    <col min="10" max="11" width="9.140625" style="267" customWidth="1"/>
    <col min="12" max="12" width="13.28515625" style="554" customWidth="1"/>
    <col min="13" max="13" width="13" style="554" customWidth="1"/>
    <col min="14" max="14" width="11" style="267" customWidth="1"/>
    <col min="15" max="15" width="12.7109375" style="352" customWidth="1"/>
    <col min="16" max="16" width="13.140625" style="267" customWidth="1"/>
    <col min="17" max="17" width="14.42578125" style="267" customWidth="1"/>
    <col min="18" max="18" width="22.5703125" style="267" customWidth="1"/>
    <col min="19" max="19" width="13.42578125" style="267" customWidth="1"/>
    <col min="20" max="20" width="9.140625" style="267"/>
    <col min="21" max="21" width="14.28515625" style="267" customWidth="1"/>
    <col min="22" max="22" width="21.85546875" style="14" customWidth="1"/>
    <col min="23" max="16384" width="9.140625" style="267"/>
  </cols>
  <sheetData>
    <row r="1" spans="1:22" ht="39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16" t="s">
        <v>6</v>
      </c>
      <c r="H1" s="4" t="s">
        <v>7</v>
      </c>
      <c r="I1" s="5" t="s">
        <v>2265</v>
      </c>
      <c r="J1" s="6" t="s">
        <v>9</v>
      </c>
      <c r="K1" s="7" t="s">
        <v>10</v>
      </c>
      <c r="L1" s="317" t="s">
        <v>11</v>
      </c>
      <c r="M1" s="318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2" t="s">
        <v>17</v>
      </c>
      <c r="S1" s="12" t="s">
        <v>18</v>
      </c>
      <c r="T1" s="14"/>
      <c r="U1" s="15" t="s">
        <v>19</v>
      </c>
      <c r="V1" s="16" t="s">
        <v>20</v>
      </c>
    </row>
    <row r="2" spans="1:22" x14ac:dyDescent="0.2">
      <c r="A2" s="84" t="s">
        <v>113</v>
      </c>
      <c r="B2" s="85">
        <v>3660</v>
      </c>
      <c r="C2" s="139" t="s">
        <v>1450</v>
      </c>
      <c r="D2" s="87" t="s">
        <v>1493</v>
      </c>
      <c r="E2" s="100">
        <v>1</v>
      </c>
      <c r="F2" s="89" t="s">
        <v>24</v>
      </c>
      <c r="G2" s="319">
        <v>43109</v>
      </c>
      <c r="H2" s="101"/>
      <c r="I2" s="92"/>
      <c r="J2" s="93">
        <v>1</v>
      </c>
      <c r="K2" s="93"/>
      <c r="L2" s="320">
        <v>800</v>
      </c>
      <c r="M2" s="95">
        <f t="shared" ref="M2:M65" si="0">L2*1.18</f>
        <v>944</v>
      </c>
      <c r="N2" s="128" t="s">
        <v>121</v>
      </c>
      <c r="O2" s="32">
        <v>1</v>
      </c>
      <c r="P2" s="83" t="s">
        <v>26</v>
      </c>
      <c r="Q2" s="97" t="s">
        <v>33</v>
      </c>
      <c r="R2" s="98"/>
      <c r="S2" s="36">
        <f t="shared" ref="S2:S65" si="1">M2*E2</f>
        <v>944</v>
      </c>
      <c r="T2" s="37"/>
      <c r="U2" s="38">
        <f t="shared" ref="U2:U65" si="2">S2/1.18</f>
        <v>800</v>
      </c>
      <c r="V2" s="321"/>
    </row>
    <row r="3" spans="1:22" x14ac:dyDescent="0.2">
      <c r="A3" s="18" t="s">
        <v>113</v>
      </c>
      <c r="B3" s="19">
        <v>3661</v>
      </c>
      <c r="C3" s="20" t="s">
        <v>2266</v>
      </c>
      <c r="D3" s="87" t="s">
        <v>1493</v>
      </c>
      <c r="E3" s="22">
        <v>1</v>
      </c>
      <c r="F3" s="23" t="s">
        <v>24</v>
      </c>
      <c r="G3" s="319">
        <v>43109</v>
      </c>
      <c r="H3" s="25"/>
      <c r="I3" s="26"/>
      <c r="J3" s="27">
        <v>4</v>
      </c>
      <c r="K3" s="28"/>
      <c r="L3" s="29">
        <v>3000</v>
      </c>
      <c r="M3" s="30">
        <f t="shared" si="0"/>
        <v>3540</v>
      </c>
      <c r="N3" s="128" t="s">
        <v>121</v>
      </c>
      <c r="O3" s="32">
        <v>28</v>
      </c>
      <c r="P3" s="33" t="s">
        <v>26</v>
      </c>
      <c r="Q3" s="34" t="s">
        <v>33</v>
      </c>
      <c r="R3" s="35" t="s">
        <v>2267</v>
      </c>
      <c r="S3" s="322">
        <f t="shared" si="1"/>
        <v>3540</v>
      </c>
      <c r="T3" s="323"/>
      <c r="U3" s="324">
        <f t="shared" si="2"/>
        <v>3000</v>
      </c>
      <c r="V3" s="325"/>
    </row>
    <row r="4" spans="1:22" x14ac:dyDescent="0.2">
      <c r="A4" s="18" t="s">
        <v>113</v>
      </c>
      <c r="B4" s="19">
        <v>3662</v>
      </c>
      <c r="C4" s="50" t="s">
        <v>22</v>
      </c>
      <c r="D4" s="21" t="s">
        <v>1131</v>
      </c>
      <c r="E4" s="22">
        <v>1</v>
      </c>
      <c r="F4" s="23" t="s">
        <v>24</v>
      </c>
      <c r="G4" s="326">
        <v>43109</v>
      </c>
      <c r="H4" s="25" t="s">
        <v>2268</v>
      </c>
      <c r="I4" s="26" t="s">
        <v>2269</v>
      </c>
      <c r="J4" s="27"/>
      <c r="K4" s="28">
        <v>109</v>
      </c>
      <c r="L4" s="29">
        <v>369500</v>
      </c>
      <c r="M4" s="30">
        <f t="shared" si="0"/>
        <v>436010</v>
      </c>
      <c r="N4" s="168"/>
      <c r="O4" s="32">
        <v>2</v>
      </c>
      <c r="P4" s="33" t="s">
        <v>26</v>
      </c>
      <c r="Q4" s="34" t="s">
        <v>324</v>
      </c>
      <c r="R4" s="35" t="s">
        <v>2270</v>
      </c>
      <c r="S4" s="322">
        <f t="shared" si="1"/>
        <v>436010</v>
      </c>
      <c r="T4" s="323"/>
      <c r="U4" s="324">
        <f t="shared" si="2"/>
        <v>369500</v>
      </c>
      <c r="V4" s="325"/>
    </row>
    <row r="5" spans="1:22" x14ac:dyDescent="0.2">
      <c r="A5" s="18" t="s">
        <v>113</v>
      </c>
      <c r="B5" s="19">
        <v>3663</v>
      </c>
      <c r="C5" s="20" t="s">
        <v>206</v>
      </c>
      <c r="D5" s="21" t="s">
        <v>2271</v>
      </c>
      <c r="E5" s="22">
        <v>5</v>
      </c>
      <c r="F5" s="23" t="s">
        <v>24</v>
      </c>
      <c r="G5" s="326">
        <v>43110</v>
      </c>
      <c r="H5" s="25" t="s">
        <v>116</v>
      </c>
      <c r="I5" s="26" t="s">
        <v>2272</v>
      </c>
      <c r="J5" s="27">
        <v>2</v>
      </c>
      <c r="K5" s="28">
        <v>0.6</v>
      </c>
      <c r="L5" s="29">
        <v>1800</v>
      </c>
      <c r="M5" s="30">
        <f t="shared" si="0"/>
        <v>2124</v>
      </c>
      <c r="N5" s="168"/>
      <c r="O5" s="32">
        <v>10</v>
      </c>
      <c r="P5" s="33" t="s">
        <v>26</v>
      </c>
      <c r="Q5" s="34" t="s">
        <v>182</v>
      </c>
      <c r="R5" s="35"/>
      <c r="S5" s="322">
        <f t="shared" si="1"/>
        <v>10620</v>
      </c>
      <c r="T5" s="323"/>
      <c r="U5" s="324">
        <f t="shared" si="2"/>
        <v>9000</v>
      </c>
      <c r="V5" s="325"/>
    </row>
    <row r="6" spans="1:22" x14ac:dyDescent="0.2">
      <c r="A6" s="18" t="s">
        <v>113</v>
      </c>
      <c r="B6" s="19">
        <v>3664</v>
      </c>
      <c r="C6" s="20" t="s">
        <v>206</v>
      </c>
      <c r="D6" s="20" t="s">
        <v>2273</v>
      </c>
      <c r="E6" s="22">
        <v>1</v>
      </c>
      <c r="F6" s="23" t="s">
        <v>24</v>
      </c>
      <c r="G6" s="326">
        <v>43110</v>
      </c>
      <c r="H6" s="25" t="s">
        <v>116</v>
      </c>
      <c r="I6" s="26" t="s">
        <v>2274</v>
      </c>
      <c r="J6" s="27">
        <v>8</v>
      </c>
      <c r="K6" s="28">
        <v>3</v>
      </c>
      <c r="L6" s="29">
        <v>7800</v>
      </c>
      <c r="M6" s="30">
        <f t="shared" si="0"/>
        <v>9204</v>
      </c>
      <c r="N6" s="168"/>
      <c r="O6" s="32">
        <v>10</v>
      </c>
      <c r="P6" s="33" t="s">
        <v>26</v>
      </c>
      <c r="Q6" s="34" t="s">
        <v>182</v>
      </c>
      <c r="R6" s="327" t="s">
        <v>2275</v>
      </c>
      <c r="S6" s="322">
        <f t="shared" si="1"/>
        <v>9204</v>
      </c>
      <c r="T6" s="323"/>
      <c r="U6" s="324">
        <f t="shared" si="2"/>
        <v>7800</v>
      </c>
      <c r="V6" s="325"/>
    </row>
    <row r="7" spans="1:22" x14ac:dyDescent="0.2">
      <c r="A7" s="18" t="s">
        <v>113</v>
      </c>
      <c r="B7" s="19">
        <v>3665</v>
      </c>
      <c r="C7" s="20" t="s">
        <v>206</v>
      </c>
      <c r="D7" s="51" t="s">
        <v>2276</v>
      </c>
      <c r="E7" s="22">
        <v>1</v>
      </c>
      <c r="F7" s="23" t="s">
        <v>24</v>
      </c>
      <c r="G7" s="326">
        <v>43110</v>
      </c>
      <c r="H7" s="25" t="s">
        <v>120</v>
      </c>
      <c r="I7" s="26" t="s">
        <v>1761</v>
      </c>
      <c r="J7" s="27">
        <v>8</v>
      </c>
      <c r="K7" s="28">
        <v>9.4</v>
      </c>
      <c r="L7" s="29">
        <v>5600</v>
      </c>
      <c r="M7" s="30">
        <f t="shared" si="0"/>
        <v>6608</v>
      </c>
      <c r="N7" s="168"/>
      <c r="O7" s="32">
        <v>10</v>
      </c>
      <c r="P7" s="33" t="s">
        <v>26</v>
      </c>
      <c r="Q7" s="34" t="s">
        <v>182</v>
      </c>
      <c r="R7" s="35"/>
      <c r="S7" s="322">
        <f t="shared" si="1"/>
        <v>6608</v>
      </c>
      <c r="T7" s="323"/>
      <c r="U7" s="324">
        <f t="shared" si="2"/>
        <v>5600</v>
      </c>
      <c r="V7" s="325"/>
    </row>
    <row r="8" spans="1:22" x14ac:dyDescent="0.2">
      <c r="A8" s="18" t="s">
        <v>113</v>
      </c>
      <c r="B8" s="19">
        <v>3666</v>
      </c>
      <c r="C8" s="20" t="s">
        <v>206</v>
      </c>
      <c r="D8" s="51" t="s">
        <v>978</v>
      </c>
      <c r="E8" s="22">
        <v>1</v>
      </c>
      <c r="F8" s="23" t="s">
        <v>24</v>
      </c>
      <c r="G8" s="326">
        <v>43110</v>
      </c>
      <c r="H8" s="25" t="s">
        <v>120</v>
      </c>
      <c r="I8" s="26" t="s">
        <v>1457</v>
      </c>
      <c r="J8" s="27">
        <v>4</v>
      </c>
      <c r="K8" s="28">
        <v>5</v>
      </c>
      <c r="L8" s="29">
        <v>2850</v>
      </c>
      <c r="M8" s="30">
        <f t="shared" si="0"/>
        <v>3363</v>
      </c>
      <c r="N8" s="168"/>
      <c r="O8" s="32">
        <v>10</v>
      </c>
      <c r="P8" s="33" t="s">
        <v>26</v>
      </c>
      <c r="Q8" s="34" t="s">
        <v>182</v>
      </c>
      <c r="R8" s="35"/>
      <c r="S8" s="322">
        <f t="shared" si="1"/>
        <v>3363</v>
      </c>
      <c r="T8" s="323"/>
      <c r="U8" s="324">
        <f t="shared" si="2"/>
        <v>2850</v>
      </c>
      <c r="V8" s="325"/>
    </row>
    <row r="9" spans="1:22" x14ac:dyDescent="0.2">
      <c r="A9" s="18" t="s">
        <v>113</v>
      </c>
      <c r="B9" s="19">
        <v>3667</v>
      </c>
      <c r="C9" s="20" t="s">
        <v>2226</v>
      </c>
      <c r="D9" s="21" t="s">
        <v>2277</v>
      </c>
      <c r="E9" s="22">
        <v>1</v>
      </c>
      <c r="F9" s="23" t="s">
        <v>24</v>
      </c>
      <c r="G9" s="326">
        <v>43110</v>
      </c>
      <c r="H9" s="25"/>
      <c r="I9" s="26"/>
      <c r="J9" s="27">
        <v>3.5</v>
      </c>
      <c r="K9" s="28"/>
      <c r="L9" s="29">
        <v>2200</v>
      </c>
      <c r="M9" s="30">
        <f t="shared" si="0"/>
        <v>2596</v>
      </c>
      <c r="N9" s="328" t="s">
        <v>121</v>
      </c>
      <c r="O9" s="32">
        <v>4</v>
      </c>
      <c r="P9" s="83" t="s">
        <v>26</v>
      </c>
      <c r="Q9" s="34" t="s">
        <v>33</v>
      </c>
      <c r="R9" s="35"/>
      <c r="S9" s="322">
        <f t="shared" si="1"/>
        <v>2596</v>
      </c>
      <c r="T9" s="323"/>
      <c r="U9" s="324">
        <f t="shared" si="2"/>
        <v>2200</v>
      </c>
      <c r="V9" s="325"/>
    </row>
    <row r="10" spans="1:22" x14ac:dyDescent="0.2">
      <c r="A10" s="18" t="s">
        <v>113</v>
      </c>
      <c r="B10" s="19">
        <v>3668</v>
      </c>
      <c r="C10" s="20" t="s">
        <v>147</v>
      </c>
      <c r="D10" s="21" t="s">
        <v>156</v>
      </c>
      <c r="E10" s="22">
        <v>6</v>
      </c>
      <c r="F10" s="23" t="s">
        <v>24</v>
      </c>
      <c r="G10" s="326">
        <v>43110</v>
      </c>
      <c r="H10" s="25" t="s">
        <v>120</v>
      </c>
      <c r="I10" s="26" t="s">
        <v>2278</v>
      </c>
      <c r="J10" s="27">
        <v>0.3</v>
      </c>
      <c r="K10" s="28">
        <v>0.08</v>
      </c>
      <c r="L10" s="29">
        <v>225</v>
      </c>
      <c r="M10" s="30">
        <f t="shared" si="0"/>
        <v>265.5</v>
      </c>
      <c r="N10" s="168"/>
      <c r="O10" s="68">
        <v>57</v>
      </c>
      <c r="P10" s="33" t="s">
        <v>26</v>
      </c>
      <c r="Q10" s="34" t="s">
        <v>33</v>
      </c>
      <c r="R10" s="35"/>
      <c r="S10" s="322">
        <f t="shared" si="1"/>
        <v>1593</v>
      </c>
      <c r="T10" s="323"/>
      <c r="U10" s="324">
        <f t="shared" si="2"/>
        <v>1350</v>
      </c>
      <c r="V10" s="325"/>
    </row>
    <row r="11" spans="1:22" x14ac:dyDescent="0.2">
      <c r="A11" s="18" t="s">
        <v>113</v>
      </c>
      <c r="B11" s="19">
        <v>3669</v>
      </c>
      <c r="C11" s="50" t="s">
        <v>22</v>
      </c>
      <c r="D11" s="21" t="s">
        <v>2279</v>
      </c>
      <c r="E11" s="22">
        <v>1</v>
      </c>
      <c r="F11" s="23" t="s">
        <v>24</v>
      </c>
      <c r="G11" s="326">
        <v>43111</v>
      </c>
      <c r="H11" s="101" t="s">
        <v>2280</v>
      </c>
      <c r="I11" s="26"/>
      <c r="J11" s="27"/>
      <c r="K11" s="28"/>
      <c r="L11" s="29">
        <v>88900</v>
      </c>
      <c r="M11" s="30">
        <f t="shared" si="0"/>
        <v>104902</v>
      </c>
      <c r="N11" s="168"/>
      <c r="O11" s="32">
        <v>6</v>
      </c>
      <c r="P11" s="33" t="s">
        <v>26</v>
      </c>
      <c r="Q11" s="34" t="s">
        <v>182</v>
      </c>
      <c r="R11" s="35" t="s">
        <v>2281</v>
      </c>
      <c r="S11" s="322">
        <f t="shared" si="1"/>
        <v>104902</v>
      </c>
      <c r="T11" s="323"/>
      <c r="U11" s="324">
        <f t="shared" si="2"/>
        <v>88900</v>
      </c>
      <c r="V11" s="325"/>
    </row>
    <row r="12" spans="1:22" x14ac:dyDescent="0.2">
      <c r="A12" s="18" t="s">
        <v>113</v>
      </c>
      <c r="B12" s="19">
        <v>3670</v>
      </c>
      <c r="C12" s="51" t="s">
        <v>203</v>
      </c>
      <c r="D12" s="51" t="s">
        <v>1369</v>
      </c>
      <c r="E12" s="60">
        <v>53</v>
      </c>
      <c r="F12" s="53" t="s">
        <v>24</v>
      </c>
      <c r="G12" s="326">
        <v>43112</v>
      </c>
      <c r="H12" s="310"/>
      <c r="I12" s="26" t="s">
        <v>373</v>
      </c>
      <c r="J12" s="55">
        <v>0.02</v>
      </c>
      <c r="K12" s="56">
        <v>4.75</v>
      </c>
      <c r="L12" s="329">
        <v>240</v>
      </c>
      <c r="M12" s="30">
        <f>L12*1.18</f>
        <v>283.2</v>
      </c>
      <c r="N12" s="168"/>
      <c r="O12" s="32">
        <v>8</v>
      </c>
      <c r="P12" s="33" t="s">
        <v>26</v>
      </c>
      <c r="Q12" s="34" t="s">
        <v>33</v>
      </c>
      <c r="R12" s="35"/>
      <c r="S12" s="322">
        <f t="shared" si="1"/>
        <v>15009.599999999999</v>
      </c>
      <c r="T12" s="323"/>
      <c r="U12" s="324">
        <f t="shared" si="2"/>
        <v>12720</v>
      </c>
      <c r="V12" s="325"/>
    </row>
    <row r="13" spans="1:22" x14ac:dyDescent="0.2">
      <c r="A13" s="18" t="s">
        <v>113</v>
      </c>
      <c r="B13" s="19">
        <v>3671</v>
      </c>
      <c r="C13" s="51" t="s">
        <v>203</v>
      </c>
      <c r="D13" s="51" t="s">
        <v>1370</v>
      </c>
      <c r="E13" s="60">
        <v>12</v>
      </c>
      <c r="F13" s="53" t="s">
        <v>24</v>
      </c>
      <c r="G13" s="326">
        <v>43112</v>
      </c>
      <c r="H13" s="51"/>
      <c r="I13" s="26" t="s">
        <v>373</v>
      </c>
      <c r="J13" s="55">
        <v>0.02</v>
      </c>
      <c r="K13" s="56">
        <v>3</v>
      </c>
      <c r="L13" s="329">
        <v>150</v>
      </c>
      <c r="M13" s="30">
        <f>L13*1.18</f>
        <v>177</v>
      </c>
      <c r="N13" s="168"/>
      <c r="O13" s="32">
        <v>8</v>
      </c>
      <c r="P13" s="33" t="s">
        <v>26</v>
      </c>
      <c r="Q13" s="34" t="s">
        <v>33</v>
      </c>
      <c r="R13" s="35"/>
      <c r="S13" s="322">
        <f t="shared" si="1"/>
        <v>2124</v>
      </c>
      <c r="T13" s="323"/>
      <c r="U13" s="324">
        <f t="shared" si="2"/>
        <v>1800</v>
      </c>
      <c r="V13" s="325"/>
    </row>
    <row r="14" spans="1:22" x14ac:dyDescent="0.2">
      <c r="A14" s="18" t="s">
        <v>113</v>
      </c>
      <c r="B14" s="19">
        <v>3672</v>
      </c>
      <c r="C14" s="20" t="s">
        <v>483</v>
      </c>
      <c r="D14" s="20" t="s">
        <v>2022</v>
      </c>
      <c r="E14" s="22">
        <v>4</v>
      </c>
      <c r="F14" s="53" t="s">
        <v>24</v>
      </c>
      <c r="G14" s="326">
        <v>43112</v>
      </c>
      <c r="H14" s="330" t="s">
        <v>116</v>
      </c>
      <c r="I14" s="64" t="s">
        <v>199</v>
      </c>
      <c r="J14" s="55">
        <v>1</v>
      </c>
      <c r="K14" s="56">
        <v>1.5</v>
      </c>
      <c r="L14" s="331">
        <v>920</v>
      </c>
      <c r="M14" s="30">
        <f>L14*1.18</f>
        <v>1085.5999999999999</v>
      </c>
      <c r="N14" s="168"/>
      <c r="O14" s="32">
        <v>9</v>
      </c>
      <c r="P14" s="33" t="s">
        <v>26</v>
      </c>
      <c r="Q14" s="34"/>
      <c r="R14" s="35"/>
      <c r="S14" s="322">
        <f t="shared" si="1"/>
        <v>4342.3999999999996</v>
      </c>
      <c r="T14" s="323"/>
      <c r="U14" s="324">
        <f t="shared" si="2"/>
        <v>3680</v>
      </c>
      <c r="V14" s="325"/>
    </row>
    <row r="15" spans="1:22" x14ac:dyDescent="0.2">
      <c r="A15" s="18" t="s">
        <v>113</v>
      </c>
      <c r="B15" s="19">
        <v>3673</v>
      </c>
      <c r="C15" s="20" t="s">
        <v>493</v>
      </c>
      <c r="D15" s="21" t="s">
        <v>2282</v>
      </c>
      <c r="E15" s="22">
        <v>1</v>
      </c>
      <c r="F15" s="23" t="s">
        <v>24</v>
      </c>
      <c r="G15" s="326">
        <v>43112</v>
      </c>
      <c r="H15" s="25" t="s">
        <v>2283</v>
      </c>
      <c r="I15" s="26"/>
      <c r="J15" s="27"/>
      <c r="K15" s="28"/>
      <c r="L15" s="29">
        <v>47680</v>
      </c>
      <c r="M15" s="30">
        <f t="shared" si="0"/>
        <v>56262.399999999994</v>
      </c>
      <c r="N15" s="332"/>
      <c r="O15" s="32">
        <v>14</v>
      </c>
      <c r="P15" s="33" t="s">
        <v>26</v>
      </c>
      <c r="Q15" s="34" t="s">
        <v>182</v>
      </c>
      <c r="R15" s="35"/>
      <c r="S15" s="322">
        <f t="shared" si="1"/>
        <v>56262.399999999994</v>
      </c>
      <c r="T15" s="323"/>
      <c r="U15" s="324">
        <f t="shared" si="2"/>
        <v>47680</v>
      </c>
      <c r="V15" s="325"/>
    </row>
    <row r="16" spans="1:22" x14ac:dyDescent="0.2">
      <c r="A16" s="18" t="s">
        <v>113</v>
      </c>
      <c r="B16" s="19">
        <v>3674</v>
      </c>
      <c r="C16" s="20" t="s">
        <v>1365</v>
      </c>
      <c r="D16" s="180" t="s">
        <v>1366</v>
      </c>
      <c r="E16" s="22">
        <v>14</v>
      </c>
      <c r="F16" s="23" t="s">
        <v>24</v>
      </c>
      <c r="G16" s="326">
        <v>43115</v>
      </c>
      <c r="H16" s="25"/>
      <c r="I16" s="26" t="s">
        <v>205</v>
      </c>
      <c r="J16" s="27"/>
      <c r="K16" s="28">
        <v>0.2</v>
      </c>
      <c r="L16" s="29">
        <v>20</v>
      </c>
      <c r="M16" s="30">
        <f t="shared" si="0"/>
        <v>23.599999999999998</v>
      </c>
      <c r="N16" s="168"/>
      <c r="O16" s="32">
        <v>207</v>
      </c>
      <c r="P16" s="33" t="s">
        <v>26</v>
      </c>
      <c r="Q16" s="34" t="s">
        <v>324</v>
      </c>
      <c r="R16" s="35"/>
      <c r="S16" s="322">
        <f t="shared" si="1"/>
        <v>330.4</v>
      </c>
      <c r="T16" s="323"/>
      <c r="U16" s="324">
        <f t="shared" si="2"/>
        <v>280</v>
      </c>
      <c r="V16" s="325"/>
    </row>
    <row r="17" spans="1:22" x14ac:dyDescent="0.2">
      <c r="A17" s="18" t="s">
        <v>113</v>
      </c>
      <c r="B17" s="19">
        <v>3675</v>
      </c>
      <c r="C17" s="20" t="s">
        <v>1365</v>
      </c>
      <c r="D17" s="333" t="s">
        <v>1367</v>
      </c>
      <c r="E17" s="22">
        <v>17</v>
      </c>
      <c r="F17" s="23" t="s">
        <v>24</v>
      </c>
      <c r="G17" s="326">
        <v>43115</v>
      </c>
      <c r="H17" s="25"/>
      <c r="I17" s="26" t="s">
        <v>1894</v>
      </c>
      <c r="J17" s="27"/>
      <c r="K17" s="28">
        <v>1.5</v>
      </c>
      <c r="L17" s="29">
        <v>120</v>
      </c>
      <c r="M17" s="30">
        <f t="shared" si="0"/>
        <v>141.6</v>
      </c>
      <c r="N17" s="168"/>
      <c r="O17" s="32">
        <v>207</v>
      </c>
      <c r="P17" s="33" t="s">
        <v>26</v>
      </c>
      <c r="Q17" s="34" t="s">
        <v>324</v>
      </c>
      <c r="R17" s="35"/>
      <c r="S17" s="322">
        <f t="shared" si="1"/>
        <v>2407.1999999999998</v>
      </c>
      <c r="T17" s="323"/>
      <c r="U17" s="324">
        <f t="shared" si="2"/>
        <v>2040</v>
      </c>
      <c r="V17" s="325"/>
    </row>
    <row r="18" spans="1:22" x14ac:dyDescent="0.2">
      <c r="A18" s="18" t="s">
        <v>113</v>
      </c>
      <c r="B18" s="19">
        <v>3676</v>
      </c>
      <c r="C18" s="20" t="s">
        <v>1048</v>
      </c>
      <c r="D18" s="21" t="s">
        <v>377</v>
      </c>
      <c r="E18" s="22">
        <v>1</v>
      </c>
      <c r="F18" s="23" t="s">
        <v>145</v>
      </c>
      <c r="G18" s="326">
        <v>43116</v>
      </c>
      <c r="H18" s="25" t="s">
        <v>120</v>
      </c>
      <c r="I18" s="26" t="s">
        <v>2284</v>
      </c>
      <c r="J18" s="27"/>
      <c r="K18" s="28"/>
      <c r="L18" s="29">
        <v>1888</v>
      </c>
      <c r="M18" s="30">
        <f t="shared" si="0"/>
        <v>2227.8399999999997</v>
      </c>
      <c r="N18" s="328" t="s">
        <v>121</v>
      </c>
      <c r="O18" s="32">
        <v>17</v>
      </c>
      <c r="P18" s="33" t="s">
        <v>26</v>
      </c>
      <c r="Q18" s="34" t="s">
        <v>33</v>
      </c>
      <c r="R18" s="35" t="s">
        <v>2285</v>
      </c>
      <c r="S18" s="322">
        <f t="shared" si="1"/>
        <v>2227.8399999999997</v>
      </c>
      <c r="T18" s="323"/>
      <c r="U18" s="324">
        <f t="shared" si="2"/>
        <v>1887.9999999999998</v>
      </c>
      <c r="V18" s="325"/>
    </row>
    <row r="19" spans="1:22" x14ac:dyDescent="0.2">
      <c r="A19" s="18" t="s">
        <v>113</v>
      </c>
      <c r="B19" s="19">
        <v>3677</v>
      </c>
      <c r="C19" s="139" t="s">
        <v>188</v>
      </c>
      <c r="D19" s="87" t="s">
        <v>189</v>
      </c>
      <c r="E19" s="100">
        <v>4</v>
      </c>
      <c r="F19" s="89" t="s">
        <v>24</v>
      </c>
      <c r="G19" s="326">
        <v>43116</v>
      </c>
      <c r="H19" s="101" t="s">
        <v>116</v>
      </c>
      <c r="I19" s="116"/>
      <c r="J19" s="93">
        <v>5</v>
      </c>
      <c r="K19" s="93"/>
      <c r="L19" s="334">
        <v>3100</v>
      </c>
      <c r="M19" s="335">
        <f>L19*1.18</f>
        <v>3658</v>
      </c>
      <c r="N19" s="128" t="s">
        <v>121</v>
      </c>
      <c r="O19" s="68">
        <v>18</v>
      </c>
      <c r="P19" s="45" t="s">
        <v>125</v>
      </c>
      <c r="Q19" s="34"/>
      <c r="R19" s="35"/>
      <c r="S19" s="322">
        <f t="shared" si="1"/>
        <v>14632</v>
      </c>
      <c r="T19" s="323"/>
      <c r="U19" s="324">
        <f t="shared" si="2"/>
        <v>12400</v>
      </c>
      <c r="V19" s="325"/>
    </row>
    <row r="20" spans="1:22" x14ac:dyDescent="0.2">
      <c r="A20" s="18" t="s">
        <v>113</v>
      </c>
      <c r="B20" s="19">
        <v>3678</v>
      </c>
      <c r="C20" s="20" t="s">
        <v>1109</v>
      </c>
      <c r="D20" s="21" t="s">
        <v>2286</v>
      </c>
      <c r="E20" s="22"/>
      <c r="F20" s="23" t="s">
        <v>24</v>
      </c>
      <c r="G20" s="326">
        <v>43116</v>
      </c>
      <c r="H20" s="25"/>
      <c r="I20" s="26" t="s">
        <v>146</v>
      </c>
      <c r="J20" s="27"/>
      <c r="K20" s="28"/>
      <c r="L20" s="29">
        <v>47.5</v>
      </c>
      <c r="M20" s="30">
        <f t="shared" si="0"/>
        <v>56.05</v>
      </c>
      <c r="N20" s="128" t="s">
        <v>121</v>
      </c>
      <c r="O20" s="32">
        <v>21</v>
      </c>
      <c r="P20" s="33" t="s">
        <v>26</v>
      </c>
      <c r="Q20" s="34" t="s">
        <v>33</v>
      </c>
      <c r="R20" s="35"/>
      <c r="S20" s="322">
        <f t="shared" si="1"/>
        <v>0</v>
      </c>
      <c r="T20" s="323"/>
      <c r="U20" s="324">
        <f t="shared" si="2"/>
        <v>0</v>
      </c>
      <c r="V20" s="325"/>
    </row>
    <row r="21" spans="1:22" x14ac:dyDescent="0.2">
      <c r="A21" s="18" t="s">
        <v>113</v>
      </c>
      <c r="B21" s="19">
        <v>3679</v>
      </c>
      <c r="C21" s="20" t="s">
        <v>2287</v>
      </c>
      <c r="D21" s="21" t="s">
        <v>2288</v>
      </c>
      <c r="E21" s="22">
        <v>400</v>
      </c>
      <c r="F21" s="23" t="s">
        <v>24</v>
      </c>
      <c r="G21" s="326">
        <v>43116</v>
      </c>
      <c r="H21" s="25" t="s">
        <v>2289</v>
      </c>
      <c r="I21" s="26" t="s">
        <v>2290</v>
      </c>
      <c r="J21" s="27">
        <v>0.182</v>
      </c>
      <c r="K21" s="28">
        <v>0.9</v>
      </c>
      <c r="L21" s="336">
        <v>167.5</v>
      </c>
      <c r="M21" s="337">
        <f t="shared" si="0"/>
        <v>197.64999999999998</v>
      </c>
      <c r="N21" s="168"/>
      <c r="O21" s="68">
        <v>19</v>
      </c>
      <c r="P21" s="45" t="s">
        <v>125</v>
      </c>
      <c r="Q21" s="34"/>
      <c r="R21" s="35"/>
      <c r="S21" s="322">
        <f t="shared" si="1"/>
        <v>79059.999999999985</v>
      </c>
      <c r="T21" s="323"/>
      <c r="U21" s="324">
        <f t="shared" si="2"/>
        <v>66999.999999999985</v>
      </c>
      <c r="V21" s="325"/>
    </row>
    <row r="22" spans="1:22" x14ac:dyDescent="0.2">
      <c r="A22" s="18" t="s">
        <v>113</v>
      </c>
      <c r="B22" s="19">
        <v>3680</v>
      </c>
      <c r="C22" s="139" t="s">
        <v>139</v>
      </c>
      <c r="D22" s="21" t="s">
        <v>2291</v>
      </c>
      <c r="E22" s="22">
        <v>1</v>
      </c>
      <c r="F22" s="23" t="s">
        <v>24</v>
      </c>
      <c r="G22" s="326">
        <v>43116</v>
      </c>
      <c r="H22" s="25"/>
      <c r="I22" s="26"/>
      <c r="J22" s="27">
        <v>1</v>
      </c>
      <c r="K22" s="28"/>
      <c r="L22" s="29">
        <v>700</v>
      </c>
      <c r="M22" s="30">
        <f t="shared" si="0"/>
        <v>826</v>
      </c>
      <c r="N22" s="128" t="s">
        <v>121</v>
      </c>
      <c r="O22" s="32">
        <v>20</v>
      </c>
      <c r="P22" s="33" t="s">
        <v>26</v>
      </c>
      <c r="Q22" s="34" t="s">
        <v>182</v>
      </c>
      <c r="R22" s="98" t="s">
        <v>2252</v>
      </c>
      <c r="S22" s="322">
        <f t="shared" si="1"/>
        <v>826</v>
      </c>
      <c r="T22" s="323"/>
      <c r="U22" s="324">
        <f t="shared" si="2"/>
        <v>700</v>
      </c>
      <c r="V22" s="325"/>
    </row>
    <row r="23" spans="1:22" x14ac:dyDescent="0.2">
      <c r="A23" s="18" t="s">
        <v>113</v>
      </c>
      <c r="B23" s="19">
        <v>3681</v>
      </c>
      <c r="C23" s="67" t="s">
        <v>203</v>
      </c>
      <c r="D23" s="51" t="s">
        <v>1951</v>
      </c>
      <c r="E23" s="60">
        <v>1</v>
      </c>
      <c r="F23" s="53" t="s">
        <v>378</v>
      </c>
      <c r="G23" s="326">
        <v>43116</v>
      </c>
      <c r="H23" s="25" t="s">
        <v>120</v>
      </c>
      <c r="I23" s="26" t="s">
        <v>1792</v>
      </c>
      <c r="J23" s="55">
        <v>10</v>
      </c>
      <c r="K23" s="56">
        <v>7</v>
      </c>
      <c r="L23" s="338">
        <v>6720</v>
      </c>
      <c r="M23" s="30">
        <f>L23*1.18</f>
        <v>7929.5999999999995</v>
      </c>
      <c r="N23" s="168"/>
      <c r="O23" s="32">
        <v>24</v>
      </c>
      <c r="P23" s="33" t="s">
        <v>26</v>
      </c>
      <c r="Q23" s="34"/>
      <c r="R23" s="35"/>
      <c r="S23" s="322">
        <f t="shared" si="1"/>
        <v>7929.5999999999995</v>
      </c>
      <c r="T23" s="323"/>
      <c r="U23" s="324">
        <f t="shared" si="2"/>
        <v>6720</v>
      </c>
      <c r="V23" s="325"/>
    </row>
    <row r="24" spans="1:22" x14ac:dyDescent="0.2">
      <c r="A24" s="18" t="s">
        <v>113</v>
      </c>
      <c r="B24" s="19">
        <v>3682</v>
      </c>
      <c r="C24" s="50" t="s">
        <v>2292</v>
      </c>
      <c r="D24" s="21" t="s">
        <v>1731</v>
      </c>
      <c r="E24" s="22">
        <v>6</v>
      </c>
      <c r="F24" s="23" t="s">
        <v>24</v>
      </c>
      <c r="G24" s="326">
        <v>43117</v>
      </c>
      <c r="H24" s="25" t="s">
        <v>1732</v>
      </c>
      <c r="I24" s="26"/>
      <c r="J24" s="27"/>
      <c r="K24" s="28"/>
      <c r="L24" s="29">
        <v>4575</v>
      </c>
      <c r="M24" s="30">
        <f t="shared" si="0"/>
        <v>5398.5</v>
      </c>
      <c r="N24" s="168"/>
      <c r="O24" s="32">
        <v>23</v>
      </c>
      <c r="P24" s="33" t="s">
        <v>26</v>
      </c>
      <c r="Q24" s="34" t="s">
        <v>33</v>
      </c>
      <c r="R24" s="35" t="s">
        <v>2293</v>
      </c>
      <c r="S24" s="322">
        <f t="shared" si="1"/>
        <v>32391</v>
      </c>
      <c r="T24" s="323"/>
      <c r="U24" s="324">
        <f t="shared" si="2"/>
        <v>27450</v>
      </c>
      <c r="V24" s="325"/>
    </row>
    <row r="25" spans="1:22" x14ac:dyDescent="0.2">
      <c r="A25" s="18" t="s">
        <v>113</v>
      </c>
      <c r="B25" s="19">
        <v>3683</v>
      </c>
      <c r="C25" s="50" t="s">
        <v>2292</v>
      </c>
      <c r="D25" s="21" t="s">
        <v>1734</v>
      </c>
      <c r="E25" s="22">
        <v>4</v>
      </c>
      <c r="F25" s="23" t="s">
        <v>24</v>
      </c>
      <c r="G25" s="326">
        <v>43117</v>
      </c>
      <c r="H25" s="25" t="s">
        <v>1732</v>
      </c>
      <c r="I25" s="26"/>
      <c r="J25" s="27"/>
      <c r="K25" s="28"/>
      <c r="L25" s="29">
        <v>4464</v>
      </c>
      <c r="M25" s="30">
        <f t="shared" si="0"/>
        <v>5267.5199999999995</v>
      </c>
      <c r="N25" s="168"/>
      <c r="O25" s="32">
        <v>23</v>
      </c>
      <c r="P25" s="33" t="s">
        <v>26</v>
      </c>
      <c r="Q25" s="34" t="s">
        <v>33</v>
      </c>
      <c r="R25" s="35" t="s">
        <v>2293</v>
      </c>
      <c r="S25" s="322">
        <f t="shared" si="1"/>
        <v>21070.079999999998</v>
      </c>
      <c r="T25" s="323"/>
      <c r="U25" s="324">
        <f t="shared" si="2"/>
        <v>17856</v>
      </c>
      <c r="V25" s="325"/>
    </row>
    <row r="26" spans="1:22" x14ac:dyDescent="0.2">
      <c r="A26" s="18" t="s">
        <v>113</v>
      </c>
      <c r="B26" s="19">
        <v>3684</v>
      </c>
      <c r="C26" s="50" t="s">
        <v>2292</v>
      </c>
      <c r="D26" s="21" t="s">
        <v>1735</v>
      </c>
      <c r="E26" s="22">
        <v>4</v>
      </c>
      <c r="F26" s="23" t="s">
        <v>24</v>
      </c>
      <c r="G26" s="326">
        <v>43117</v>
      </c>
      <c r="H26" s="25" t="s">
        <v>1732</v>
      </c>
      <c r="I26" s="26"/>
      <c r="J26" s="27"/>
      <c r="K26" s="28"/>
      <c r="L26" s="29">
        <v>4410</v>
      </c>
      <c r="M26" s="30">
        <f t="shared" si="0"/>
        <v>5203.7999999999993</v>
      </c>
      <c r="N26" s="168"/>
      <c r="O26" s="32">
        <v>23</v>
      </c>
      <c r="P26" s="33" t="s">
        <v>26</v>
      </c>
      <c r="Q26" s="34" t="s">
        <v>33</v>
      </c>
      <c r="R26" s="35" t="s">
        <v>2293</v>
      </c>
      <c r="S26" s="322">
        <f t="shared" si="1"/>
        <v>20815.199999999997</v>
      </c>
      <c r="T26" s="323"/>
      <c r="U26" s="324">
        <f t="shared" si="2"/>
        <v>17640</v>
      </c>
      <c r="V26" s="325"/>
    </row>
    <row r="27" spans="1:22" x14ac:dyDescent="0.2">
      <c r="A27" s="18" t="s">
        <v>113</v>
      </c>
      <c r="B27" s="19">
        <v>3685</v>
      </c>
      <c r="C27" s="50" t="s">
        <v>2292</v>
      </c>
      <c r="D27" s="21" t="s">
        <v>1736</v>
      </c>
      <c r="E27" s="22">
        <v>2</v>
      </c>
      <c r="F27" s="23" t="s">
        <v>24</v>
      </c>
      <c r="G27" s="326">
        <v>43117</v>
      </c>
      <c r="H27" s="25" t="s">
        <v>1732</v>
      </c>
      <c r="I27" s="26"/>
      <c r="J27" s="27"/>
      <c r="K27" s="28"/>
      <c r="L27" s="29">
        <v>3525</v>
      </c>
      <c r="M27" s="30">
        <f t="shared" si="0"/>
        <v>4159.5</v>
      </c>
      <c r="N27" s="168"/>
      <c r="O27" s="32">
        <v>23</v>
      </c>
      <c r="P27" s="33" t="s">
        <v>26</v>
      </c>
      <c r="Q27" s="34" t="s">
        <v>33</v>
      </c>
      <c r="R27" s="35" t="s">
        <v>2293</v>
      </c>
      <c r="S27" s="322">
        <f t="shared" si="1"/>
        <v>8319</v>
      </c>
      <c r="T27" s="323"/>
      <c r="U27" s="324">
        <f t="shared" si="2"/>
        <v>7050</v>
      </c>
      <c r="V27" s="325"/>
    </row>
    <row r="28" spans="1:22" x14ac:dyDescent="0.2">
      <c r="A28" s="18" t="s">
        <v>113</v>
      </c>
      <c r="B28" s="19">
        <v>3686</v>
      </c>
      <c r="C28" s="50" t="s">
        <v>2292</v>
      </c>
      <c r="D28" s="21" t="s">
        <v>1737</v>
      </c>
      <c r="E28" s="22">
        <v>2</v>
      </c>
      <c r="F28" s="23" t="s">
        <v>24</v>
      </c>
      <c r="G28" s="326">
        <v>43117</v>
      </c>
      <c r="H28" s="25" t="s">
        <v>1732</v>
      </c>
      <c r="I28" s="26"/>
      <c r="J28" s="27"/>
      <c r="K28" s="28"/>
      <c r="L28" s="29">
        <v>3345</v>
      </c>
      <c r="M28" s="30">
        <f t="shared" si="0"/>
        <v>3947.1</v>
      </c>
      <c r="N28" s="168"/>
      <c r="O28" s="32">
        <v>23</v>
      </c>
      <c r="P28" s="33" t="s">
        <v>26</v>
      </c>
      <c r="Q28" s="34" t="s">
        <v>33</v>
      </c>
      <c r="R28" s="35" t="s">
        <v>2293</v>
      </c>
      <c r="S28" s="322">
        <f t="shared" si="1"/>
        <v>7894.2</v>
      </c>
      <c r="T28" s="323"/>
      <c r="U28" s="324">
        <f t="shared" si="2"/>
        <v>6690</v>
      </c>
      <c r="V28" s="325"/>
    </row>
    <row r="29" spans="1:22" x14ac:dyDescent="0.2">
      <c r="A29" s="18" t="s">
        <v>113</v>
      </c>
      <c r="B29" s="19">
        <v>3687</v>
      </c>
      <c r="C29" s="20" t="s">
        <v>147</v>
      </c>
      <c r="D29" s="21" t="s">
        <v>1490</v>
      </c>
      <c r="E29" s="22">
        <v>1</v>
      </c>
      <c r="F29" s="23" t="s">
        <v>24</v>
      </c>
      <c r="G29" s="326">
        <v>43118</v>
      </c>
      <c r="H29" s="25" t="s">
        <v>120</v>
      </c>
      <c r="I29" s="26" t="s">
        <v>2294</v>
      </c>
      <c r="J29" s="27">
        <v>0.3</v>
      </c>
      <c r="K29" s="28">
        <v>0.4</v>
      </c>
      <c r="L29" s="29">
        <v>300</v>
      </c>
      <c r="M29" s="30">
        <f t="shared" si="0"/>
        <v>354</v>
      </c>
      <c r="N29" s="168"/>
      <c r="O29" s="32">
        <v>57</v>
      </c>
      <c r="P29" s="33" t="s">
        <v>26</v>
      </c>
      <c r="Q29" s="34" t="s">
        <v>33</v>
      </c>
      <c r="R29" s="35"/>
      <c r="S29" s="322">
        <f t="shared" si="1"/>
        <v>354</v>
      </c>
      <c r="T29" s="323"/>
      <c r="U29" s="324">
        <f t="shared" si="2"/>
        <v>300</v>
      </c>
      <c r="V29" s="325"/>
    </row>
    <row r="30" spans="1:22" x14ac:dyDescent="0.2">
      <c r="A30" s="18" t="s">
        <v>113</v>
      </c>
      <c r="B30" s="19">
        <v>3688</v>
      </c>
      <c r="C30" s="20" t="s">
        <v>1801</v>
      </c>
      <c r="D30" s="21" t="s">
        <v>2295</v>
      </c>
      <c r="E30" s="22">
        <v>1</v>
      </c>
      <c r="F30" s="23" t="s">
        <v>24</v>
      </c>
      <c r="G30" s="326">
        <v>43118</v>
      </c>
      <c r="H30" s="25" t="s">
        <v>2296</v>
      </c>
      <c r="I30" s="26" t="s">
        <v>2297</v>
      </c>
      <c r="J30" s="27">
        <v>24</v>
      </c>
      <c r="K30" s="28">
        <v>54.5</v>
      </c>
      <c r="L30" s="29">
        <v>18000</v>
      </c>
      <c r="M30" s="30">
        <f t="shared" si="0"/>
        <v>21240</v>
      </c>
      <c r="N30" s="168"/>
      <c r="O30" s="44"/>
      <c r="P30" s="33" t="s">
        <v>26</v>
      </c>
      <c r="Q30" s="34"/>
      <c r="R30" s="35"/>
      <c r="S30" s="322">
        <f t="shared" si="1"/>
        <v>21240</v>
      </c>
      <c r="T30" s="323"/>
      <c r="U30" s="324">
        <f t="shared" si="2"/>
        <v>18000</v>
      </c>
      <c r="V30" s="325"/>
    </row>
    <row r="31" spans="1:22" x14ac:dyDescent="0.2">
      <c r="A31" s="18" t="s">
        <v>113</v>
      </c>
      <c r="B31" s="19">
        <v>3689</v>
      </c>
      <c r="C31" s="20" t="s">
        <v>147</v>
      </c>
      <c r="D31" s="21" t="s">
        <v>1828</v>
      </c>
      <c r="E31" s="22">
        <v>1</v>
      </c>
      <c r="F31" s="53" t="s">
        <v>378</v>
      </c>
      <c r="G31" s="326">
        <v>43118</v>
      </c>
      <c r="H31" s="25"/>
      <c r="I31" s="26"/>
      <c r="J31" s="27">
        <v>8</v>
      </c>
      <c r="K31" s="28"/>
      <c r="L31" s="29">
        <v>5100</v>
      </c>
      <c r="M31" s="30">
        <f t="shared" si="0"/>
        <v>6018</v>
      </c>
      <c r="N31" s="328" t="s">
        <v>121</v>
      </c>
      <c r="O31" s="32">
        <v>57</v>
      </c>
      <c r="P31" s="33" t="s">
        <v>26</v>
      </c>
      <c r="Q31" s="34" t="s">
        <v>33</v>
      </c>
      <c r="R31" s="35"/>
      <c r="S31" s="322">
        <f t="shared" si="1"/>
        <v>6018</v>
      </c>
      <c r="T31" s="323"/>
      <c r="U31" s="324">
        <f t="shared" si="2"/>
        <v>5100</v>
      </c>
      <c r="V31" s="325"/>
    </row>
    <row r="32" spans="1:22" x14ac:dyDescent="0.2">
      <c r="A32" s="18" t="s">
        <v>113</v>
      </c>
      <c r="B32" s="19">
        <v>3690</v>
      </c>
      <c r="C32" s="50" t="s">
        <v>2292</v>
      </c>
      <c r="D32" s="21" t="s">
        <v>2298</v>
      </c>
      <c r="E32" s="22">
        <v>48</v>
      </c>
      <c r="F32" s="23" t="s">
        <v>24</v>
      </c>
      <c r="G32" s="326">
        <v>43122</v>
      </c>
      <c r="H32" s="25" t="s">
        <v>675</v>
      </c>
      <c r="I32" s="26"/>
      <c r="J32" s="27"/>
      <c r="K32" s="28"/>
      <c r="L32" s="29">
        <v>9749.5</v>
      </c>
      <c r="M32" s="30">
        <f t="shared" si="0"/>
        <v>11504.41</v>
      </c>
      <c r="N32" s="168"/>
      <c r="O32" s="32">
        <v>30</v>
      </c>
      <c r="P32" s="33" t="s">
        <v>26</v>
      </c>
      <c r="Q32" s="339" t="s">
        <v>324</v>
      </c>
      <c r="R32" s="35" t="s">
        <v>2299</v>
      </c>
      <c r="S32" s="322">
        <f t="shared" si="1"/>
        <v>552211.67999999993</v>
      </c>
      <c r="T32" s="323"/>
      <c r="U32" s="324">
        <f t="shared" si="2"/>
        <v>467975.99999999994</v>
      </c>
      <c r="V32" s="325"/>
    </row>
    <row r="33" spans="1:22" x14ac:dyDescent="0.2">
      <c r="A33" s="18" t="s">
        <v>113</v>
      </c>
      <c r="B33" s="19">
        <v>3691</v>
      </c>
      <c r="C33" s="50" t="s">
        <v>2292</v>
      </c>
      <c r="D33" s="21" t="s">
        <v>2300</v>
      </c>
      <c r="E33" s="22">
        <v>2</v>
      </c>
      <c r="F33" s="23" t="s">
        <v>24</v>
      </c>
      <c r="G33" s="326">
        <v>43122</v>
      </c>
      <c r="H33" s="25" t="s">
        <v>675</v>
      </c>
      <c r="I33" s="26"/>
      <c r="J33" s="27"/>
      <c r="K33" s="28"/>
      <c r="L33" s="29">
        <v>6611</v>
      </c>
      <c r="M33" s="30">
        <f t="shared" si="0"/>
        <v>7800.98</v>
      </c>
      <c r="N33" s="168"/>
      <c r="O33" s="32">
        <v>30</v>
      </c>
      <c r="P33" s="33" t="s">
        <v>26</v>
      </c>
      <c r="Q33" s="34" t="s">
        <v>324</v>
      </c>
      <c r="R33" s="35" t="s">
        <v>2299</v>
      </c>
      <c r="S33" s="322">
        <f t="shared" si="1"/>
        <v>15601.96</v>
      </c>
      <c r="T33" s="323"/>
      <c r="U33" s="324">
        <f t="shared" si="2"/>
        <v>13222</v>
      </c>
      <c r="V33" s="325"/>
    </row>
    <row r="34" spans="1:22" x14ac:dyDescent="0.2">
      <c r="A34" s="18" t="s">
        <v>113</v>
      </c>
      <c r="B34" s="19">
        <v>3692</v>
      </c>
      <c r="C34" s="50" t="s">
        <v>2292</v>
      </c>
      <c r="D34" s="21" t="s">
        <v>2301</v>
      </c>
      <c r="E34" s="22">
        <v>49</v>
      </c>
      <c r="F34" s="23" t="s">
        <v>24</v>
      </c>
      <c r="G34" s="326">
        <v>43122</v>
      </c>
      <c r="H34" s="25" t="s">
        <v>2302</v>
      </c>
      <c r="I34" s="26"/>
      <c r="J34" s="27"/>
      <c r="K34" s="28"/>
      <c r="L34" s="29">
        <v>10195.5</v>
      </c>
      <c r="M34" s="30">
        <f t="shared" si="0"/>
        <v>12030.689999999999</v>
      </c>
      <c r="N34" s="168"/>
      <c r="O34" s="32">
        <v>30</v>
      </c>
      <c r="P34" s="33" t="s">
        <v>26</v>
      </c>
      <c r="Q34" s="34" t="s">
        <v>2303</v>
      </c>
      <c r="R34" s="35" t="s">
        <v>2299</v>
      </c>
      <c r="S34" s="322">
        <f t="shared" si="1"/>
        <v>589503.80999999994</v>
      </c>
      <c r="T34" s="323"/>
      <c r="U34" s="324">
        <f t="shared" si="2"/>
        <v>499579.5</v>
      </c>
      <c r="V34" s="325"/>
    </row>
    <row r="35" spans="1:22" x14ac:dyDescent="0.2">
      <c r="A35" s="18" t="s">
        <v>113</v>
      </c>
      <c r="B35" s="19">
        <v>3693</v>
      </c>
      <c r="C35" s="50" t="s">
        <v>2292</v>
      </c>
      <c r="D35" s="21" t="s">
        <v>2304</v>
      </c>
      <c r="E35" s="22">
        <v>5</v>
      </c>
      <c r="F35" s="23" t="s">
        <v>24</v>
      </c>
      <c r="G35" s="326">
        <v>43122</v>
      </c>
      <c r="H35" s="25" t="s">
        <v>675</v>
      </c>
      <c r="I35" s="26"/>
      <c r="J35" s="27"/>
      <c r="K35" s="28"/>
      <c r="L35" s="29">
        <v>6850</v>
      </c>
      <c r="M35" s="30">
        <f t="shared" si="0"/>
        <v>8083</v>
      </c>
      <c r="N35" s="168"/>
      <c r="O35" s="32">
        <v>30</v>
      </c>
      <c r="P35" s="33" t="s">
        <v>26</v>
      </c>
      <c r="Q35" s="34" t="s">
        <v>324</v>
      </c>
      <c r="R35" s="35" t="s">
        <v>2299</v>
      </c>
      <c r="S35" s="322">
        <f t="shared" si="1"/>
        <v>40415</v>
      </c>
      <c r="T35" s="323"/>
      <c r="U35" s="324">
        <f t="shared" si="2"/>
        <v>34250</v>
      </c>
      <c r="V35" s="325"/>
    </row>
    <row r="36" spans="1:22" x14ac:dyDescent="0.2">
      <c r="A36" s="18" t="s">
        <v>113</v>
      </c>
      <c r="B36" s="19">
        <v>3694</v>
      </c>
      <c r="C36" s="50" t="s">
        <v>2292</v>
      </c>
      <c r="D36" s="21" t="s">
        <v>2305</v>
      </c>
      <c r="E36" s="22">
        <v>49</v>
      </c>
      <c r="F36" s="23" t="s">
        <v>24</v>
      </c>
      <c r="G36" s="326">
        <v>43122</v>
      </c>
      <c r="H36" s="25" t="s">
        <v>2306</v>
      </c>
      <c r="I36" s="26"/>
      <c r="J36" s="27"/>
      <c r="K36" s="28"/>
      <c r="L36" s="29">
        <v>1768.5</v>
      </c>
      <c r="M36" s="30">
        <f t="shared" si="0"/>
        <v>2086.83</v>
      </c>
      <c r="N36" s="168"/>
      <c r="O36" s="32">
        <v>30</v>
      </c>
      <c r="P36" s="33" t="s">
        <v>26</v>
      </c>
      <c r="Q36" s="34" t="s">
        <v>33</v>
      </c>
      <c r="R36" s="35" t="s">
        <v>2299</v>
      </c>
      <c r="S36" s="322">
        <f t="shared" si="1"/>
        <v>102254.67</v>
      </c>
      <c r="T36" s="323"/>
      <c r="U36" s="324">
        <f t="shared" si="2"/>
        <v>86656.5</v>
      </c>
      <c r="V36" s="325"/>
    </row>
    <row r="37" spans="1:22" ht="25.5" x14ac:dyDescent="0.2">
      <c r="A37" s="18" t="s">
        <v>113</v>
      </c>
      <c r="B37" s="19">
        <v>3695</v>
      </c>
      <c r="C37" s="50" t="s">
        <v>2292</v>
      </c>
      <c r="D37" s="21" t="s">
        <v>2307</v>
      </c>
      <c r="E37" s="22">
        <v>1</v>
      </c>
      <c r="F37" s="23" t="s">
        <v>24</v>
      </c>
      <c r="G37" s="326">
        <v>43122</v>
      </c>
      <c r="H37" s="25"/>
      <c r="I37" s="26" t="s">
        <v>1218</v>
      </c>
      <c r="J37" s="27"/>
      <c r="K37" s="28"/>
      <c r="L37" s="29">
        <v>19230</v>
      </c>
      <c r="M37" s="30">
        <f t="shared" si="0"/>
        <v>22691.399999999998</v>
      </c>
      <c r="N37" s="340" t="s">
        <v>121</v>
      </c>
      <c r="O37" s="32">
        <v>31</v>
      </c>
      <c r="P37" s="33" t="s">
        <v>26</v>
      </c>
      <c r="Q37" s="341" t="s">
        <v>33</v>
      </c>
      <c r="R37" s="35" t="s">
        <v>2308</v>
      </c>
      <c r="S37" s="322">
        <f t="shared" si="1"/>
        <v>22691.399999999998</v>
      </c>
      <c r="T37" s="323"/>
      <c r="U37" s="324">
        <f t="shared" si="2"/>
        <v>19230</v>
      </c>
      <c r="V37" s="325"/>
    </row>
    <row r="38" spans="1:22" x14ac:dyDescent="0.2">
      <c r="A38" s="18" t="s">
        <v>113</v>
      </c>
      <c r="B38" s="19">
        <v>3696</v>
      </c>
      <c r="C38" s="20" t="s">
        <v>2309</v>
      </c>
      <c r="D38" s="20" t="s">
        <v>2310</v>
      </c>
      <c r="E38" s="22">
        <v>7</v>
      </c>
      <c r="F38" s="53" t="s">
        <v>24</v>
      </c>
      <c r="G38" s="326">
        <v>43122</v>
      </c>
      <c r="H38" s="25" t="s">
        <v>120</v>
      </c>
      <c r="I38" s="26" t="s">
        <v>2311</v>
      </c>
      <c r="J38" s="27">
        <v>4</v>
      </c>
      <c r="K38" s="28">
        <v>0.3</v>
      </c>
      <c r="L38" s="336">
        <v>2565</v>
      </c>
      <c r="M38" s="337">
        <f>L38*1.18</f>
        <v>3026.7</v>
      </c>
      <c r="N38" s="168"/>
      <c r="O38" s="44"/>
      <c r="P38" s="45" t="s">
        <v>125</v>
      </c>
      <c r="Q38" s="34"/>
      <c r="R38" s="35"/>
      <c r="S38" s="322">
        <f t="shared" si="1"/>
        <v>21186.899999999998</v>
      </c>
      <c r="T38" s="323"/>
      <c r="U38" s="324">
        <f t="shared" si="2"/>
        <v>17955</v>
      </c>
      <c r="V38" s="325"/>
    </row>
    <row r="39" spans="1:22" x14ac:dyDescent="0.2">
      <c r="A39" s="18" t="s">
        <v>113</v>
      </c>
      <c r="B39" s="19">
        <v>3697</v>
      </c>
      <c r="C39" s="20" t="s">
        <v>2309</v>
      </c>
      <c r="D39" s="20" t="s">
        <v>2312</v>
      </c>
      <c r="E39" s="22">
        <v>3</v>
      </c>
      <c r="F39" s="23" t="s">
        <v>24</v>
      </c>
      <c r="G39" s="326">
        <v>43122</v>
      </c>
      <c r="H39" s="25" t="s">
        <v>120</v>
      </c>
      <c r="I39" s="92" t="s">
        <v>2311</v>
      </c>
      <c r="J39" s="342">
        <v>4</v>
      </c>
      <c r="K39" s="343">
        <v>0.3</v>
      </c>
      <c r="L39" s="336">
        <v>2560</v>
      </c>
      <c r="M39" s="337">
        <f t="shared" si="0"/>
        <v>3020.7999999999997</v>
      </c>
      <c r="N39" s="168"/>
      <c r="O39" s="44"/>
      <c r="P39" s="45" t="s">
        <v>125</v>
      </c>
      <c r="Q39" s="34"/>
      <c r="R39" s="35"/>
      <c r="S39" s="322">
        <f t="shared" si="1"/>
        <v>9062.4</v>
      </c>
      <c r="T39" s="323"/>
      <c r="U39" s="324">
        <f t="shared" si="2"/>
        <v>7680</v>
      </c>
      <c r="V39" s="325"/>
    </row>
    <row r="40" spans="1:22" x14ac:dyDescent="0.2">
      <c r="A40" s="18" t="s">
        <v>113</v>
      </c>
      <c r="B40" s="19">
        <v>3698</v>
      </c>
      <c r="C40" s="20" t="s">
        <v>2226</v>
      </c>
      <c r="D40" s="21" t="s">
        <v>2313</v>
      </c>
      <c r="E40" s="22">
        <v>1</v>
      </c>
      <c r="F40" s="23" t="s">
        <v>24</v>
      </c>
      <c r="G40" s="326">
        <v>43122</v>
      </c>
      <c r="H40" s="25" t="s">
        <v>120</v>
      </c>
      <c r="I40" s="26" t="s">
        <v>2314</v>
      </c>
      <c r="J40" s="27">
        <v>20</v>
      </c>
      <c r="K40" s="28">
        <v>4.5999999999999996</v>
      </c>
      <c r="L40" s="29">
        <v>14700</v>
      </c>
      <c r="M40" s="30">
        <f t="shared" si="0"/>
        <v>17346</v>
      </c>
      <c r="N40" s="168"/>
      <c r="O40" s="32">
        <v>38</v>
      </c>
      <c r="P40" s="33" t="s">
        <v>26</v>
      </c>
      <c r="Q40" s="34" t="s">
        <v>182</v>
      </c>
      <c r="R40" s="35"/>
      <c r="S40" s="322">
        <f t="shared" si="1"/>
        <v>17346</v>
      </c>
      <c r="T40" s="323"/>
      <c r="U40" s="324">
        <f t="shared" si="2"/>
        <v>14700</v>
      </c>
      <c r="V40" s="325"/>
    </row>
    <row r="41" spans="1:22" x14ac:dyDescent="0.2">
      <c r="A41" s="18" t="s">
        <v>113</v>
      </c>
      <c r="B41" s="19">
        <v>3699</v>
      </c>
      <c r="C41" s="20" t="s">
        <v>2226</v>
      </c>
      <c r="D41" s="21" t="s">
        <v>2315</v>
      </c>
      <c r="E41" s="22">
        <v>1</v>
      </c>
      <c r="F41" s="23" t="s">
        <v>24</v>
      </c>
      <c r="G41" s="326">
        <v>43122</v>
      </c>
      <c r="H41" s="25"/>
      <c r="I41" s="26" t="s">
        <v>2316</v>
      </c>
      <c r="J41" s="27">
        <v>6</v>
      </c>
      <c r="K41" s="28">
        <v>0.5</v>
      </c>
      <c r="L41" s="29">
        <v>4200</v>
      </c>
      <c r="M41" s="30">
        <f t="shared" si="0"/>
        <v>4956</v>
      </c>
      <c r="N41" s="340" t="s">
        <v>121</v>
      </c>
      <c r="O41" s="32">
        <v>38</v>
      </c>
      <c r="P41" s="33" t="s">
        <v>26</v>
      </c>
      <c r="Q41" s="34" t="s">
        <v>182</v>
      </c>
      <c r="R41" s="35"/>
      <c r="S41" s="322">
        <f t="shared" si="1"/>
        <v>4956</v>
      </c>
      <c r="T41" s="323"/>
      <c r="U41" s="324">
        <f t="shared" si="2"/>
        <v>4200</v>
      </c>
      <c r="V41" s="325"/>
    </row>
    <row r="42" spans="1:22" x14ac:dyDescent="0.2">
      <c r="A42" s="18" t="s">
        <v>113</v>
      </c>
      <c r="B42" s="19">
        <v>3700</v>
      </c>
      <c r="C42" s="20" t="s">
        <v>2226</v>
      </c>
      <c r="D42" s="20" t="s">
        <v>2317</v>
      </c>
      <c r="E42" s="22">
        <v>1</v>
      </c>
      <c r="F42" s="53" t="s">
        <v>24</v>
      </c>
      <c r="G42" s="326">
        <v>43122</v>
      </c>
      <c r="H42" s="50" t="s">
        <v>116</v>
      </c>
      <c r="I42" s="26" t="s">
        <v>2318</v>
      </c>
      <c r="J42" s="27">
        <v>4</v>
      </c>
      <c r="K42" s="28" t="s">
        <v>2319</v>
      </c>
      <c r="L42" s="331">
        <v>2630</v>
      </c>
      <c r="M42" s="30">
        <f>L42*1.18</f>
        <v>3103.3999999999996</v>
      </c>
      <c r="N42" s="168"/>
      <c r="O42" s="32"/>
      <c r="P42" s="33" t="s">
        <v>26</v>
      </c>
      <c r="Q42" s="34" t="s">
        <v>182</v>
      </c>
      <c r="R42" s="35"/>
      <c r="S42" s="322">
        <f t="shared" si="1"/>
        <v>3103.3999999999996</v>
      </c>
      <c r="T42" s="323"/>
      <c r="U42" s="324">
        <f t="shared" si="2"/>
        <v>2630</v>
      </c>
      <c r="V42" s="325"/>
    </row>
    <row r="43" spans="1:22" x14ac:dyDescent="0.2">
      <c r="A43" s="18" t="s">
        <v>113</v>
      </c>
      <c r="B43" s="19">
        <v>3701</v>
      </c>
      <c r="C43" s="20" t="s">
        <v>2226</v>
      </c>
      <c r="D43" s="21" t="s">
        <v>2320</v>
      </c>
      <c r="E43" s="22">
        <v>2</v>
      </c>
      <c r="F43" s="23" t="s">
        <v>24</v>
      </c>
      <c r="G43" s="326">
        <v>43122</v>
      </c>
      <c r="H43" s="50" t="s">
        <v>116</v>
      </c>
      <c r="I43" s="26" t="s">
        <v>2321</v>
      </c>
      <c r="J43" s="27">
        <v>2</v>
      </c>
      <c r="K43" s="28">
        <v>0.08</v>
      </c>
      <c r="L43" s="29">
        <v>1340</v>
      </c>
      <c r="M43" s="30">
        <f t="shared" si="0"/>
        <v>1581.1999999999998</v>
      </c>
      <c r="N43" s="168"/>
      <c r="O43" s="32"/>
      <c r="P43" s="33" t="s">
        <v>26</v>
      </c>
      <c r="Q43" s="34" t="s">
        <v>182</v>
      </c>
      <c r="R43" s="35"/>
      <c r="S43" s="322">
        <f t="shared" si="1"/>
        <v>3162.3999999999996</v>
      </c>
      <c r="T43" s="323"/>
      <c r="U43" s="324">
        <f t="shared" si="2"/>
        <v>2680</v>
      </c>
      <c r="V43" s="325"/>
    </row>
    <row r="44" spans="1:22" x14ac:dyDescent="0.2">
      <c r="A44" s="18" t="s">
        <v>113</v>
      </c>
      <c r="B44" s="19">
        <v>3702</v>
      </c>
      <c r="C44" s="50" t="s">
        <v>147</v>
      </c>
      <c r="D44" s="20" t="s">
        <v>1416</v>
      </c>
      <c r="E44" s="22">
        <v>2</v>
      </c>
      <c r="F44" s="53" t="s">
        <v>24</v>
      </c>
      <c r="G44" s="326">
        <v>43123</v>
      </c>
      <c r="H44" s="25"/>
      <c r="I44" s="64" t="s">
        <v>1096</v>
      </c>
      <c r="J44" s="27"/>
      <c r="K44" s="28">
        <v>4.3</v>
      </c>
      <c r="L44" s="331">
        <v>20800</v>
      </c>
      <c r="M44" s="30">
        <f>L44*1.18</f>
        <v>24544</v>
      </c>
      <c r="N44" s="168"/>
      <c r="O44" s="32">
        <v>140</v>
      </c>
      <c r="P44" s="33" t="s">
        <v>26</v>
      </c>
      <c r="Q44" s="34" t="s">
        <v>315</v>
      </c>
      <c r="R44" s="35"/>
      <c r="S44" s="322">
        <f t="shared" si="1"/>
        <v>49088</v>
      </c>
      <c r="T44" s="323"/>
      <c r="U44" s="324">
        <f t="shared" si="2"/>
        <v>41600</v>
      </c>
      <c r="V44" s="325"/>
    </row>
    <row r="45" spans="1:22" x14ac:dyDescent="0.2">
      <c r="A45" s="18" t="s">
        <v>113</v>
      </c>
      <c r="B45" s="19">
        <v>3703</v>
      </c>
      <c r="C45" s="20" t="s">
        <v>483</v>
      </c>
      <c r="D45" s="50" t="s">
        <v>382</v>
      </c>
      <c r="E45" s="119">
        <v>2</v>
      </c>
      <c r="F45" s="53" t="s">
        <v>24</v>
      </c>
      <c r="G45" s="326">
        <v>43123</v>
      </c>
      <c r="H45" s="50" t="s">
        <v>116</v>
      </c>
      <c r="I45" s="61" t="s">
        <v>383</v>
      </c>
      <c r="J45" s="55">
        <v>4</v>
      </c>
      <c r="K45" s="56">
        <v>1</v>
      </c>
      <c r="L45" s="331">
        <v>2550</v>
      </c>
      <c r="M45" s="30">
        <f>L45*1.18</f>
        <v>3009</v>
      </c>
      <c r="N45" s="344" t="s">
        <v>121</v>
      </c>
      <c r="O45" s="68">
        <v>36</v>
      </c>
      <c r="P45" s="45"/>
      <c r="Q45" s="34"/>
      <c r="R45" s="35"/>
      <c r="S45" s="322">
        <f t="shared" si="1"/>
        <v>6018</v>
      </c>
      <c r="T45" s="323"/>
      <c r="U45" s="324">
        <f t="shared" si="2"/>
        <v>5100</v>
      </c>
      <c r="V45" s="325"/>
    </row>
    <row r="46" spans="1:22" x14ac:dyDescent="0.2">
      <c r="A46" s="18" t="s">
        <v>113</v>
      </c>
      <c r="B46" s="19">
        <v>3704</v>
      </c>
      <c r="C46" s="20" t="s">
        <v>483</v>
      </c>
      <c r="D46" s="21" t="s">
        <v>2322</v>
      </c>
      <c r="E46" s="22">
        <v>1</v>
      </c>
      <c r="F46" s="23" t="s">
        <v>24</v>
      </c>
      <c r="G46" s="326">
        <v>43123</v>
      </c>
      <c r="H46" s="25" t="s">
        <v>116</v>
      </c>
      <c r="I46" s="26" t="s">
        <v>146</v>
      </c>
      <c r="J46" s="27">
        <v>3.5</v>
      </c>
      <c r="K46" s="28"/>
      <c r="L46" s="29">
        <v>2300</v>
      </c>
      <c r="M46" s="30">
        <f t="shared" si="0"/>
        <v>2714</v>
      </c>
      <c r="N46" s="328" t="s">
        <v>121</v>
      </c>
      <c r="O46" s="68">
        <v>36</v>
      </c>
      <c r="P46" s="45"/>
      <c r="Q46" s="34"/>
      <c r="R46" s="35"/>
      <c r="S46" s="322">
        <f t="shared" si="1"/>
        <v>2714</v>
      </c>
      <c r="T46" s="323"/>
      <c r="U46" s="324">
        <f t="shared" si="2"/>
        <v>2300</v>
      </c>
      <c r="V46" s="325"/>
    </row>
    <row r="47" spans="1:22" x14ac:dyDescent="0.2">
      <c r="A47" s="18" t="s">
        <v>113</v>
      </c>
      <c r="B47" s="19">
        <v>3705</v>
      </c>
      <c r="C47" s="20" t="s">
        <v>1109</v>
      </c>
      <c r="D47" s="21" t="s">
        <v>2323</v>
      </c>
      <c r="E47" s="22">
        <v>1</v>
      </c>
      <c r="F47" s="23" t="s">
        <v>24</v>
      </c>
      <c r="G47" s="326">
        <v>43123</v>
      </c>
      <c r="H47" s="25"/>
      <c r="I47" s="26"/>
      <c r="J47" s="27"/>
      <c r="K47" s="28"/>
      <c r="L47" s="29">
        <v>211800</v>
      </c>
      <c r="M47" s="30">
        <f t="shared" si="0"/>
        <v>249924</v>
      </c>
      <c r="N47" s="332"/>
      <c r="O47" s="68">
        <v>35</v>
      </c>
      <c r="P47" s="45"/>
      <c r="Q47" s="34"/>
      <c r="R47" s="35"/>
      <c r="S47" s="322">
        <f t="shared" si="1"/>
        <v>249924</v>
      </c>
      <c r="T47" s="323"/>
      <c r="U47" s="324">
        <f t="shared" si="2"/>
        <v>211800</v>
      </c>
      <c r="V47" s="325"/>
    </row>
    <row r="48" spans="1:22" x14ac:dyDescent="0.2">
      <c r="A48" s="18" t="s">
        <v>113</v>
      </c>
      <c r="B48" s="19">
        <v>3706</v>
      </c>
      <c r="C48" s="50" t="s">
        <v>514</v>
      </c>
      <c r="D48" s="21" t="s">
        <v>2324</v>
      </c>
      <c r="E48" s="22">
        <v>1</v>
      </c>
      <c r="F48" s="53" t="s">
        <v>378</v>
      </c>
      <c r="G48" s="326">
        <v>43124</v>
      </c>
      <c r="H48" s="25" t="s">
        <v>2325</v>
      </c>
      <c r="I48" s="26"/>
      <c r="J48" s="27"/>
      <c r="K48" s="28"/>
      <c r="L48" s="29">
        <v>45000</v>
      </c>
      <c r="M48" s="30">
        <f t="shared" si="0"/>
        <v>53100</v>
      </c>
      <c r="N48" s="345"/>
      <c r="O48" s="32">
        <v>39</v>
      </c>
      <c r="P48" s="33" t="s">
        <v>26</v>
      </c>
      <c r="Q48" s="34" t="s">
        <v>182</v>
      </c>
      <c r="R48" s="35"/>
      <c r="S48" s="322">
        <f t="shared" si="1"/>
        <v>53100</v>
      </c>
      <c r="T48" s="323"/>
      <c r="U48" s="324">
        <f t="shared" si="2"/>
        <v>45000</v>
      </c>
      <c r="V48" s="325"/>
    </row>
    <row r="49" spans="1:22" x14ac:dyDescent="0.2">
      <c r="A49" s="18" t="s">
        <v>113</v>
      </c>
      <c r="B49" s="19">
        <v>3707</v>
      </c>
      <c r="C49" s="50" t="s">
        <v>147</v>
      </c>
      <c r="D49" s="21" t="s">
        <v>2326</v>
      </c>
      <c r="E49" s="22">
        <v>1</v>
      </c>
      <c r="F49" s="53" t="s">
        <v>378</v>
      </c>
      <c r="G49" s="326">
        <v>43124</v>
      </c>
      <c r="H49" s="25"/>
      <c r="I49" s="26"/>
      <c r="J49" s="27">
        <v>4</v>
      </c>
      <c r="K49" s="28"/>
      <c r="L49" s="29">
        <v>2530</v>
      </c>
      <c r="M49" s="30">
        <f t="shared" si="0"/>
        <v>2985.3999999999996</v>
      </c>
      <c r="N49" s="328" t="s">
        <v>121</v>
      </c>
      <c r="O49" s="32">
        <v>57</v>
      </c>
      <c r="P49" s="33" t="s">
        <v>26</v>
      </c>
      <c r="Q49" s="34" t="s">
        <v>33</v>
      </c>
      <c r="R49" s="35"/>
      <c r="S49" s="322">
        <f t="shared" si="1"/>
        <v>2985.3999999999996</v>
      </c>
      <c r="T49" s="323"/>
      <c r="U49" s="324">
        <f t="shared" si="2"/>
        <v>2530</v>
      </c>
      <c r="V49" s="325"/>
    </row>
    <row r="50" spans="1:22" x14ac:dyDescent="0.2">
      <c r="A50" s="18" t="s">
        <v>113</v>
      </c>
      <c r="B50" s="19">
        <v>3708</v>
      </c>
      <c r="C50" s="20" t="s">
        <v>2327</v>
      </c>
      <c r="D50" s="21" t="s">
        <v>2328</v>
      </c>
      <c r="E50" s="22">
        <v>1</v>
      </c>
      <c r="F50" s="53" t="s">
        <v>378</v>
      </c>
      <c r="G50" s="326">
        <v>43124</v>
      </c>
      <c r="H50" s="25" t="s">
        <v>116</v>
      </c>
      <c r="I50" s="64" t="s">
        <v>1238</v>
      </c>
      <c r="J50" s="27">
        <v>1</v>
      </c>
      <c r="K50" s="28">
        <v>1</v>
      </c>
      <c r="L50" s="29">
        <v>600</v>
      </c>
      <c r="M50" s="30">
        <f t="shared" si="0"/>
        <v>708</v>
      </c>
      <c r="N50" s="345"/>
      <c r="O50" s="32"/>
      <c r="P50" s="33" t="s">
        <v>26</v>
      </c>
      <c r="Q50" s="34" t="s">
        <v>182</v>
      </c>
      <c r="R50" s="35" t="s">
        <v>2329</v>
      </c>
      <c r="S50" s="322">
        <f t="shared" si="1"/>
        <v>708</v>
      </c>
      <c r="T50" s="323"/>
      <c r="U50" s="324">
        <f t="shared" si="2"/>
        <v>600</v>
      </c>
      <c r="V50" s="325"/>
    </row>
    <row r="51" spans="1:22" x14ac:dyDescent="0.2">
      <c r="A51" s="18"/>
      <c r="B51" s="19">
        <v>3709</v>
      </c>
      <c r="C51" s="51" t="s">
        <v>514</v>
      </c>
      <c r="D51" s="51" t="s">
        <v>1828</v>
      </c>
      <c r="E51" s="60">
        <v>1</v>
      </c>
      <c r="F51" s="23" t="s">
        <v>24</v>
      </c>
      <c r="G51" s="326">
        <v>43124</v>
      </c>
      <c r="H51" s="25"/>
      <c r="I51" s="26"/>
      <c r="J51" s="27"/>
      <c r="K51" s="28"/>
      <c r="L51" s="329">
        <v>5000</v>
      </c>
      <c r="M51" s="30">
        <f t="shared" si="0"/>
        <v>5900</v>
      </c>
      <c r="N51" s="328" t="s">
        <v>121</v>
      </c>
      <c r="O51" s="32"/>
      <c r="P51" s="33" t="s">
        <v>26</v>
      </c>
      <c r="Q51" s="34"/>
      <c r="R51" s="35"/>
      <c r="S51" s="322">
        <f t="shared" si="1"/>
        <v>5900</v>
      </c>
      <c r="T51" s="323"/>
      <c r="U51" s="324">
        <f t="shared" si="2"/>
        <v>5000</v>
      </c>
      <c r="V51" s="325"/>
    </row>
    <row r="52" spans="1:22" x14ac:dyDescent="0.2">
      <c r="A52" s="18" t="s">
        <v>113</v>
      </c>
      <c r="B52" s="19">
        <v>3710</v>
      </c>
      <c r="C52" s="20" t="s">
        <v>147</v>
      </c>
      <c r="D52" s="21" t="s">
        <v>201</v>
      </c>
      <c r="E52" s="22">
        <v>2</v>
      </c>
      <c r="F52" s="23" t="s">
        <v>24</v>
      </c>
      <c r="G52" s="326">
        <v>43125</v>
      </c>
      <c r="H52" s="25" t="s">
        <v>120</v>
      </c>
      <c r="I52" s="26" t="s">
        <v>1088</v>
      </c>
      <c r="J52" s="27">
        <v>10</v>
      </c>
      <c r="K52" s="28">
        <v>6.8</v>
      </c>
      <c r="L52" s="29">
        <v>6700</v>
      </c>
      <c r="M52" s="30">
        <f t="shared" si="0"/>
        <v>7906</v>
      </c>
      <c r="N52" s="345"/>
      <c r="O52" s="32">
        <v>140</v>
      </c>
      <c r="P52" s="33" t="s">
        <v>26</v>
      </c>
      <c r="Q52" s="34" t="s">
        <v>182</v>
      </c>
      <c r="R52" s="35" t="s">
        <v>1443</v>
      </c>
      <c r="S52" s="322">
        <f t="shared" si="1"/>
        <v>15812</v>
      </c>
      <c r="T52" s="323"/>
      <c r="U52" s="324">
        <f t="shared" si="2"/>
        <v>13400</v>
      </c>
      <c r="V52" s="325"/>
    </row>
    <row r="53" spans="1:22" x14ac:dyDescent="0.2">
      <c r="A53" s="18" t="s">
        <v>113</v>
      </c>
      <c r="B53" s="19">
        <v>3711</v>
      </c>
      <c r="C53" s="20" t="s">
        <v>147</v>
      </c>
      <c r="D53" s="21" t="s">
        <v>2039</v>
      </c>
      <c r="E53" s="22">
        <v>2</v>
      </c>
      <c r="F53" s="23" t="s">
        <v>24</v>
      </c>
      <c r="G53" s="326">
        <v>43125</v>
      </c>
      <c r="H53" s="25" t="s">
        <v>120</v>
      </c>
      <c r="I53" s="26" t="s">
        <v>2330</v>
      </c>
      <c r="J53" s="27">
        <v>2</v>
      </c>
      <c r="K53" s="28">
        <v>2.5</v>
      </c>
      <c r="L53" s="29">
        <v>2800</v>
      </c>
      <c r="M53" s="30">
        <f t="shared" si="0"/>
        <v>3304</v>
      </c>
      <c r="N53" s="345"/>
      <c r="O53" s="44"/>
      <c r="P53" s="45"/>
      <c r="Q53" s="34"/>
      <c r="R53" s="35"/>
      <c r="S53" s="322">
        <f t="shared" si="1"/>
        <v>6608</v>
      </c>
      <c r="T53" s="323"/>
      <c r="U53" s="324">
        <f t="shared" si="2"/>
        <v>5600</v>
      </c>
      <c r="V53" s="325"/>
    </row>
    <row r="54" spans="1:22" x14ac:dyDescent="0.2">
      <c r="A54" s="18" t="s">
        <v>113</v>
      </c>
      <c r="B54" s="19">
        <v>3712</v>
      </c>
      <c r="C54" s="20" t="s">
        <v>147</v>
      </c>
      <c r="D54" s="21" t="s">
        <v>156</v>
      </c>
      <c r="E54" s="22">
        <v>2</v>
      </c>
      <c r="F54" s="23" t="s">
        <v>24</v>
      </c>
      <c r="G54" s="326">
        <v>43125</v>
      </c>
      <c r="H54" s="25" t="s">
        <v>120</v>
      </c>
      <c r="I54" s="26" t="s">
        <v>1498</v>
      </c>
      <c r="J54" s="27">
        <v>0.5</v>
      </c>
      <c r="K54" s="28">
        <v>0.9</v>
      </c>
      <c r="L54" s="29">
        <v>870</v>
      </c>
      <c r="M54" s="30">
        <f t="shared" si="0"/>
        <v>1026.5999999999999</v>
      </c>
      <c r="N54" s="345"/>
      <c r="O54" s="44"/>
      <c r="P54" s="45"/>
      <c r="Q54" s="34"/>
      <c r="R54" s="35"/>
      <c r="S54" s="322">
        <f t="shared" si="1"/>
        <v>2053.1999999999998</v>
      </c>
      <c r="T54" s="323"/>
      <c r="U54" s="324">
        <f t="shared" si="2"/>
        <v>1740</v>
      </c>
      <c r="V54" s="325"/>
    </row>
    <row r="55" spans="1:22" x14ac:dyDescent="0.2">
      <c r="A55" s="18" t="s">
        <v>113</v>
      </c>
      <c r="B55" s="19">
        <v>3713</v>
      </c>
      <c r="C55" s="20" t="s">
        <v>2331</v>
      </c>
      <c r="D55" s="21" t="s">
        <v>201</v>
      </c>
      <c r="E55" s="22">
        <v>1</v>
      </c>
      <c r="F55" s="23" t="s">
        <v>24</v>
      </c>
      <c r="G55" s="326">
        <v>43126</v>
      </c>
      <c r="H55" s="25" t="s">
        <v>120</v>
      </c>
      <c r="I55" s="26" t="s">
        <v>1079</v>
      </c>
      <c r="J55" s="27">
        <v>4</v>
      </c>
      <c r="K55" s="28">
        <v>0.36</v>
      </c>
      <c r="L55" s="29">
        <v>2750</v>
      </c>
      <c r="M55" s="30">
        <f t="shared" si="0"/>
        <v>3245</v>
      </c>
      <c r="N55" s="345"/>
      <c r="O55" s="32">
        <v>46</v>
      </c>
      <c r="P55" s="33" t="s">
        <v>26</v>
      </c>
      <c r="Q55" s="34" t="s">
        <v>315</v>
      </c>
      <c r="R55" s="35"/>
      <c r="S55" s="322">
        <f t="shared" si="1"/>
        <v>3245</v>
      </c>
      <c r="T55" s="323"/>
      <c r="U55" s="324">
        <f t="shared" si="2"/>
        <v>2750</v>
      </c>
      <c r="V55" s="325"/>
    </row>
    <row r="56" spans="1:22" x14ac:dyDescent="0.2">
      <c r="A56" s="18" t="s">
        <v>113</v>
      </c>
      <c r="B56" s="19">
        <v>3714</v>
      </c>
      <c r="C56" s="50" t="s">
        <v>2292</v>
      </c>
      <c r="D56" s="21" t="s">
        <v>293</v>
      </c>
      <c r="E56" s="22">
        <v>3</v>
      </c>
      <c r="F56" s="23" t="s">
        <v>24</v>
      </c>
      <c r="G56" s="326">
        <v>43126</v>
      </c>
      <c r="H56" s="25" t="s">
        <v>2332</v>
      </c>
      <c r="I56" s="26"/>
      <c r="J56" s="27"/>
      <c r="K56" s="28"/>
      <c r="L56" s="29">
        <v>145000</v>
      </c>
      <c r="M56" s="30">
        <f t="shared" si="0"/>
        <v>171100</v>
      </c>
      <c r="N56" s="345"/>
      <c r="O56" s="32">
        <v>45</v>
      </c>
      <c r="P56" s="33" t="s">
        <v>26</v>
      </c>
      <c r="Q56" s="346" t="s">
        <v>556</v>
      </c>
      <c r="R56" s="35" t="s">
        <v>2333</v>
      </c>
      <c r="S56" s="322">
        <f t="shared" si="1"/>
        <v>513300</v>
      </c>
      <c r="T56" s="323"/>
      <c r="U56" s="324">
        <f t="shared" si="2"/>
        <v>435000</v>
      </c>
      <c r="V56" s="325"/>
    </row>
    <row r="57" spans="1:22" x14ac:dyDescent="0.2">
      <c r="A57" s="18" t="s">
        <v>113</v>
      </c>
      <c r="B57" s="19">
        <v>3715</v>
      </c>
      <c r="C57" s="50" t="s">
        <v>2292</v>
      </c>
      <c r="D57" s="21" t="s">
        <v>2334</v>
      </c>
      <c r="E57" s="22">
        <v>180</v>
      </c>
      <c r="F57" s="23" t="s">
        <v>24</v>
      </c>
      <c r="G57" s="326">
        <v>43126</v>
      </c>
      <c r="H57" s="25" t="s">
        <v>2335</v>
      </c>
      <c r="I57" s="26"/>
      <c r="J57" s="27"/>
      <c r="K57" s="28"/>
      <c r="L57" s="29">
        <v>100</v>
      </c>
      <c r="M57" s="30">
        <f t="shared" si="0"/>
        <v>118</v>
      </c>
      <c r="N57" s="345"/>
      <c r="O57" s="32">
        <v>45</v>
      </c>
      <c r="P57" s="33" t="s">
        <v>26</v>
      </c>
      <c r="Q57" s="34" t="s">
        <v>503</v>
      </c>
      <c r="R57" s="35" t="s">
        <v>2333</v>
      </c>
      <c r="S57" s="322">
        <f t="shared" si="1"/>
        <v>21240</v>
      </c>
      <c r="T57" s="323"/>
      <c r="U57" s="324">
        <f t="shared" si="2"/>
        <v>18000</v>
      </c>
      <c r="V57" s="325"/>
    </row>
    <row r="58" spans="1:22" x14ac:dyDescent="0.2">
      <c r="A58" s="18" t="s">
        <v>113</v>
      </c>
      <c r="B58" s="19">
        <v>3716</v>
      </c>
      <c r="C58" s="50" t="s">
        <v>2292</v>
      </c>
      <c r="D58" s="21" t="s">
        <v>2336</v>
      </c>
      <c r="E58" s="22">
        <v>900</v>
      </c>
      <c r="F58" s="23" t="s">
        <v>24</v>
      </c>
      <c r="G58" s="326">
        <v>43126</v>
      </c>
      <c r="H58" s="25" t="s">
        <v>116</v>
      </c>
      <c r="I58" s="26"/>
      <c r="J58" s="27"/>
      <c r="K58" s="28"/>
      <c r="L58" s="29">
        <v>200</v>
      </c>
      <c r="M58" s="30">
        <f t="shared" si="0"/>
        <v>236</v>
      </c>
      <c r="N58" s="345"/>
      <c r="O58" s="32">
        <v>45</v>
      </c>
      <c r="P58" s="33" t="s">
        <v>26</v>
      </c>
      <c r="Q58" s="34" t="s">
        <v>503</v>
      </c>
      <c r="R58" s="35" t="s">
        <v>2333</v>
      </c>
      <c r="S58" s="322">
        <f t="shared" si="1"/>
        <v>212400</v>
      </c>
      <c r="T58" s="323"/>
      <c r="U58" s="324">
        <f t="shared" si="2"/>
        <v>180000</v>
      </c>
      <c r="V58" s="325"/>
    </row>
    <row r="59" spans="1:22" x14ac:dyDescent="0.2">
      <c r="A59" s="18" t="s">
        <v>113</v>
      </c>
      <c r="B59" s="19">
        <v>3717</v>
      </c>
      <c r="C59" s="67" t="s">
        <v>1655</v>
      </c>
      <c r="D59" s="21" t="s">
        <v>2337</v>
      </c>
      <c r="E59" s="22">
        <v>1</v>
      </c>
      <c r="F59" s="53" t="s">
        <v>378</v>
      </c>
      <c r="G59" s="326">
        <v>43129</v>
      </c>
      <c r="H59" s="25"/>
      <c r="I59" s="26"/>
      <c r="J59" s="27"/>
      <c r="K59" s="28"/>
      <c r="L59" s="29">
        <v>2540</v>
      </c>
      <c r="M59" s="30">
        <f t="shared" si="0"/>
        <v>2997.2</v>
      </c>
      <c r="N59" s="332"/>
      <c r="O59" s="32">
        <v>49</v>
      </c>
      <c r="P59" s="33" t="s">
        <v>26</v>
      </c>
      <c r="Q59" s="34" t="s">
        <v>420</v>
      </c>
      <c r="R59" s="35"/>
      <c r="S59" s="322">
        <f t="shared" si="1"/>
        <v>2997.2</v>
      </c>
      <c r="T59" s="323"/>
      <c r="U59" s="324">
        <f t="shared" si="2"/>
        <v>2540</v>
      </c>
      <c r="V59" s="325"/>
    </row>
    <row r="60" spans="1:22" x14ac:dyDescent="0.2">
      <c r="A60" s="18" t="s">
        <v>113</v>
      </c>
      <c r="B60" s="19">
        <v>3718</v>
      </c>
      <c r="C60" s="20" t="s">
        <v>376</v>
      </c>
      <c r="D60" s="20" t="s">
        <v>377</v>
      </c>
      <c r="E60" s="22">
        <v>1</v>
      </c>
      <c r="F60" s="53" t="s">
        <v>378</v>
      </c>
      <c r="G60" s="326">
        <v>43130</v>
      </c>
      <c r="H60" s="50"/>
      <c r="I60" s="26"/>
      <c r="J60" s="27"/>
      <c r="K60" s="28"/>
      <c r="L60" s="347">
        <v>1888</v>
      </c>
      <c r="M60" s="30">
        <f>L60*1.18</f>
        <v>2227.8399999999997</v>
      </c>
      <c r="N60" s="328" t="s">
        <v>121</v>
      </c>
      <c r="O60" s="68">
        <v>58</v>
      </c>
      <c r="P60" s="33" t="s">
        <v>26</v>
      </c>
      <c r="Q60" s="34" t="s">
        <v>420</v>
      </c>
      <c r="R60" s="35"/>
      <c r="S60" s="322">
        <f t="shared" si="1"/>
        <v>2227.8399999999997</v>
      </c>
      <c r="T60" s="323"/>
      <c r="U60" s="324">
        <f t="shared" si="2"/>
        <v>1887.9999999999998</v>
      </c>
      <c r="V60" s="325"/>
    </row>
    <row r="61" spans="1:22" x14ac:dyDescent="0.2">
      <c r="A61" s="18"/>
      <c r="B61" s="19">
        <v>3719</v>
      </c>
      <c r="C61" s="139" t="s">
        <v>170</v>
      </c>
      <c r="D61" s="87" t="s">
        <v>2338</v>
      </c>
      <c r="E61" s="100">
        <v>4</v>
      </c>
      <c r="F61" s="23" t="s">
        <v>24</v>
      </c>
      <c r="G61" s="326">
        <v>43131</v>
      </c>
      <c r="H61" s="25" t="s">
        <v>116</v>
      </c>
      <c r="I61" s="64" t="s">
        <v>1238</v>
      </c>
      <c r="J61" s="27">
        <v>8.3299999999999999E-2</v>
      </c>
      <c r="K61" s="93">
        <v>2.36</v>
      </c>
      <c r="L61" s="29">
        <v>175</v>
      </c>
      <c r="M61" s="30">
        <f t="shared" si="0"/>
        <v>206.5</v>
      </c>
      <c r="N61" s="345"/>
      <c r="O61" s="32">
        <v>59</v>
      </c>
      <c r="P61" s="33" t="s">
        <v>26</v>
      </c>
      <c r="Q61" s="34" t="s">
        <v>420</v>
      </c>
      <c r="R61" s="35" t="s">
        <v>173</v>
      </c>
      <c r="S61" s="322">
        <f t="shared" si="1"/>
        <v>826</v>
      </c>
      <c r="T61" s="323"/>
      <c r="U61" s="324">
        <f t="shared" si="2"/>
        <v>700</v>
      </c>
      <c r="V61" s="325"/>
    </row>
    <row r="62" spans="1:22" x14ac:dyDescent="0.2">
      <c r="A62" s="18" t="s">
        <v>113</v>
      </c>
      <c r="B62" s="19">
        <v>3720</v>
      </c>
      <c r="C62" s="50" t="s">
        <v>2292</v>
      </c>
      <c r="D62" s="21" t="s">
        <v>2339</v>
      </c>
      <c r="E62" s="22">
        <v>1</v>
      </c>
      <c r="F62" s="23" t="s">
        <v>24</v>
      </c>
      <c r="G62" s="326">
        <v>43131</v>
      </c>
      <c r="H62" s="25" t="s">
        <v>2340</v>
      </c>
      <c r="I62" s="64" t="s">
        <v>2341</v>
      </c>
      <c r="J62" s="27"/>
      <c r="K62" s="28"/>
      <c r="L62" s="29">
        <v>13730</v>
      </c>
      <c r="M62" s="30">
        <f t="shared" si="0"/>
        <v>16201.4</v>
      </c>
      <c r="N62" s="345"/>
      <c r="O62" s="32">
        <v>63</v>
      </c>
      <c r="P62" s="33" t="s">
        <v>26</v>
      </c>
      <c r="Q62" s="346" t="s">
        <v>420</v>
      </c>
      <c r="R62" s="35" t="s">
        <v>2342</v>
      </c>
      <c r="S62" s="322">
        <f t="shared" si="1"/>
        <v>16201.4</v>
      </c>
      <c r="T62" s="323"/>
      <c r="U62" s="324">
        <f t="shared" si="2"/>
        <v>13730</v>
      </c>
      <c r="V62" s="325"/>
    </row>
    <row r="63" spans="1:22" x14ac:dyDescent="0.2">
      <c r="A63" s="18" t="s">
        <v>113</v>
      </c>
      <c r="B63" s="19">
        <v>3721</v>
      </c>
      <c r="C63" s="50" t="s">
        <v>2292</v>
      </c>
      <c r="D63" s="21" t="s">
        <v>2339</v>
      </c>
      <c r="E63" s="22">
        <v>1</v>
      </c>
      <c r="F63" s="23" t="s">
        <v>24</v>
      </c>
      <c r="G63" s="326">
        <v>43131</v>
      </c>
      <c r="H63" s="25" t="s">
        <v>2343</v>
      </c>
      <c r="I63" s="64" t="s">
        <v>2341</v>
      </c>
      <c r="J63" s="27"/>
      <c r="K63" s="28"/>
      <c r="L63" s="29">
        <v>13950</v>
      </c>
      <c r="M63" s="30">
        <f t="shared" si="0"/>
        <v>16461</v>
      </c>
      <c r="N63" s="345"/>
      <c r="O63" s="32">
        <v>63</v>
      </c>
      <c r="P63" s="33" t="s">
        <v>26</v>
      </c>
      <c r="Q63" s="34" t="s">
        <v>420</v>
      </c>
      <c r="R63" s="35" t="s">
        <v>2342</v>
      </c>
      <c r="S63" s="322">
        <f t="shared" si="1"/>
        <v>16461</v>
      </c>
      <c r="T63" s="323"/>
      <c r="U63" s="324">
        <f t="shared" si="2"/>
        <v>13950</v>
      </c>
      <c r="V63" s="325"/>
    </row>
    <row r="64" spans="1:22" x14ac:dyDescent="0.2">
      <c r="A64" s="18" t="s">
        <v>113</v>
      </c>
      <c r="B64" s="19">
        <v>3722</v>
      </c>
      <c r="C64" s="50" t="s">
        <v>2292</v>
      </c>
      <c r="D64" s="20" t="s">
        <v>2344</v>
      </c>
      <c r="E64" s="22">
        <v>1</v>
      </c>
      <c r="F64" s="23" t="s">
        <v>24</v>
      </c>
      <c r="G64" s="326">
        <v>43131</v>
      </c>
      <c r="H64" s="25" t="s">
        <v>2345</v>
      </c>
      <c r="I64" s="64" t="s">
        <v>2346</v>
      </c>
      <c r="J64" s="27"/>
      <c r="K64" s="28"/>
      <c r="L64" s="29">
        <v>16400</v>
      </c>
      <c r="M64" s="30">
        <f t="shared" si="0"/>
        <v>19352</v>
      </c>
      <c r="N64" s="168"/>
      <c r="O64" s="32">
        <v>64</v>
      </c>
      <c r="P64" s="33" t="s">
        <v>26</v>
      </c>
      <c r="Q64" s="346" t="s">
        <v>420</v>
      </c>
      <c r="R64" s="35" t="s">
        <v>2347</v>
      </c>
      <c r="S64" s="322">
        <f t="shared" si="1"/>
        <v>19352</v>
      </c>
      <c r="T64" s="323"/>
      <c r="U64" s="324">
        <f t="shared" si="2"/>
        <v>16400</v>
      </c>
      <c r="V64" s="325"/>
    </row>
    <row r="65" spans="1:22" x14ac:dyDescent="0.2">
      <c r="A65" s="18" t="s">
        <v>113</v>
      </c>
      <c r="B65" s="19">
        <v>3723</v>
      </c>
      <c r="C65" s="20" t="s">
        <v>208</v>
      </c>
      <c r="D65" s="21" t="s">
        <v>2348</v>
      </c>
      <c r="E65" s="22">
        <v>1</v>
      </c>
      <c r="F65" s="53" t="s">
        <v>378</v>
      </c>
      <c r="G65" s="326">
        <v>43132</v>
      </c>
      <c r="H65" s="25"/>
      <c r="I65" s="26"/>
      <c r="J65" s="27"/>
      <c r="K65" s="28"/>
      <c r="L65" s="29"/>
      <c r="M65" s="30">
        <f t="shared" si="0"/>
        <v>0</v>
      </c>
      <c r="N65" s="328" t="s">
        <v>121</v>
      </c>
      <c r="O65" s="44"/>
      <c r="P65" s="45" t="s">
        <v>125</v>
      </c>
      <c r="Q65" s="34"/>
      <c r="R65" s="35"/>
      <c r="S65" s="322">
        <f t="shared" si="1"/>
        <v>0</v>
      </c>
      <c r="T65" s="323"/>
      <c r="U65" s="324">
        <f t="shared" si="2"/>
        <v>0</v>
      </c>
      <c r="V65" s="325"/>
    </row>
    <row r="66" spans="1:22" x14ac:dyDescent="0.2">
      <c r="A66" s="18" t="s">
        <v>113</v>
      </c>
      <c r="B66" s="19">
        <v>3724</v>
      </c>
      <c r="C66" s="50" t="s">
        <v>2292</v>
      </c>
      <c r="D66" s="111" t="s">
        <v>2349</v>
      </c>
      <c r="E66" s="22">
        <v>2</v>
      </c>
      <c r="F66" s="23" t="s">
        <v>24</v>
      </c>
      <c r="G66" s="326">
        <v>43132</v>
      </c>
      <c r="H66" s="25" t="s">
        <v>2350</v>
      </c>
      <c r="I66" s="26"/>
      <c r="J66" s="27"/>
      <c r="K66" s="28"/>
      <c r="L66" s="29">
        <v>3430</v>
      </c>
      <c r="M66" s="30">
        <f t="shared" ref="M66" si="3">L66*1.18</f>
        <v>4047.3999999999996</v>
      </c>
      <c r="N66" s="168"/>
      <c r="O66" s="32">
        <v>66</v>
      </c>
      <c r="P66" s="33" t="s">
        <v>26</v>
      </c>
      <c r="Q66" s="34" t="s">
        <v>503</v>
      </c>
      <c r="R66" s="35" t="s">
        <v>2351</v>
      </c>
      <c r="S66" s="322">
        <f t="shared" ref="S66:S129" si="4">M66*E66</f>
        <v>8094.7999999999993</v>
      </c>
      <c r="T66" s="323"/>
      <c r="U66" s="324">
        <f t="shared" ref="U66:U129" si="5">S66/1.18</f>
        <v>6860</v>
      </c>
      <c r="V66" s="325"/>
    </row>
    <row r="67" spans="1:22" x14ac:dyDescent="0.2">
      <c r="A67" s="72"/>
      <c r="B67" s="73">
        <v>3725</v>
      </c>
      <c r="C67" s="74" t="s">
        <v>306</v>
      </c>
      <c r="D67" s="75" t="s">
        <v>701</v>
      </c>
      <c r="E67" s="76"/>
      <c r="F67" s="77" t="s">
        <v>24</v>
      </c>
      <c r="G67" s="348">
        <v>43132</v>
      </c>
      <c r="H67" s="75" t="s">
        <v>2352</v>
      </c>
      <c r="I67" s="79" t="s">
        <v>2353</v>
      </c>
      <c r="J67" s="80">
        <v>1.2699999999999999E-2</v>
      </c>
      <c r="K67" s="81">
        <v>0.13800000000000001</v>
      </c>
      <c r="L67" s="82">
        <v>11.5</v>
      </c>
      <c r="M67" s="82">
        <f>L67*1.18</f>
        <v>13.569999999999999</v>
      </c>
      <c r="N67" s="168"/>
      <c r="O67" s="32"/>
      <c r="P67" s="33" t="s">
        <v>26</v>
      </c>
      <c r="Q67" s="34" t="s">
        <v>456</v>
      </c>
      <c r="R67" s="35"/>
      <c r="S67" s="322">
        <f t="shared" si="4"/>
        <v>0</v>
      </c>
      <c r="T67" s="323"/>
      <c r="U67" s="324">
        <f t="shared" si="5"/>
        <v>0</v>
      </c>
      <c r="V67" s="325"/>
    </row>
    <row r="68" spans="1:22" ht="12.75" customHeight="1" x14ac:dyDescent="0.2">
      <c r="A68" s="72"/>
      <c r="B68" s="73">
        <v>3726</v>
      </c>
      <c r="C68" s="74" t="s">
        <v>306</v>
      </c>
      <c r="D68" s="75" t="s">
        <v>2354</v>
      </c>
      <c r="E68" s="76"/>
      <c r="F68" s="77" t="s">
        <v>24</v>
      </c>
      <c r="G68" s="348">
        <v>43132</v>
      </c>
      <c r="H68" s="75" t="s">
        <v>2355</v>
      </c>
      <c r="I68" s="79" t="s">
        <v>2356</v>
      </c>
      <c r="J68" s="80">
        <v>1.2699999999999999E-2</v>
      </c>
      <c r="K68" s="81">
        <v>7.5999999999999998E-2</v>
      </c>
      <c r="L68" s="82">
        <v>14.5</v>
      </c>
      <c r="M68" s="82">
        <f>L68*1.18</f>
        <v>17.11</v>
      </c>
      <c r="N68" s="168"/>
      <c r="O68" s="32"/>
      <c r="P68" s="33" t="s">
        <v>26</v>
      </c>
      <c r="Q68" s="34" t="s">
        <v>456</v>
      </c>
      <c r="R68" s="35"/>
      <c r="S68" s="322">
        <f t="shared" si="4"/>
        <v>0</v>
      </c>
      <c r="T68" s="323"/>
      <c r="U68" s="324">
        <f t="shared" si="5"/>
        <v>0</v>
      </c>
      <c r="V68" s="325"/>
    </row>
    <row r="69" spans="1:22" x14ac:dyDescent="0.2">
      <c r="A69" s="72"/>
      <c r="B69" s="73">
        <v>3727</v>
      </c>
      <c r="C69" s="74" t="s">
        <v>306</v>
      </c>
      <c r="D69" s="75" t="s">
        <v>168</v>
      </c>
      <c r="E69" s="76"/>
      <c r="F69" s="77" t="s">
        <v>24</v>
      </c>
      <c r="G69" s="348">
        <v>43132</v>
      </c>
      <c r="H69" s="75" t="s">
        <v>2357</v>
      </c>
      <c r="I69" s="79" t="s">
        <v>2358</v>
      </c>
      <c r="J69" s="80"/>
      <c r="K69" s="81"/>
      <c r="L69" s="82">
        <v>38</v>
      </c>
      <c r="M69" s="82">
        <f>L69*1.18</f>
        <v>44.839999999999996</v>
      </c>
      <c r="N69" s="168"/>
      <c r="O69" s="32"/>
      <c r="P69" s="33" t="s">
        <v>26</v>
      </c>
      <c r="Q69" s="34" t="s">
        <v>456</v>
      </c>
      <c r="R69" s="35"/>
      <c r="S69" s="322">
        <f t="shared" si="4"/>
        <v>0</v>
      </c>
      <c r="T69" s="323"/>
      <c r="U69" s="324">
        <f t="shared" si="5"/>
        <v>0</v>
      </c>
      <c r="V69" s="325"/>
    </row>
    <row r="70" spans="1:22" x14ac:dyDescent="0.2">
      <c r="A70" s="18" t="s">
        <v>113</v>
      </c>
      <c r="B70" s="19">
        <v>3728</v>
      </c>
      <c r="C70" s="50" t="s">
        <v>2292</v>
      </c>
      <c r="D70" s="21" t="s">
        <v>2359</v>
      </c>
      <c r="E70" s="22">
        <v>15</v>
      </c>
      <c r="F70" s="23" t="s">
        <v>24</v>
      </c>
      <c r="G70" s="326">
        <v>43132</v>
      </c>
      <c r="H70" s="25" t="s">
        <v>692</v>
      </c>
      <c r="I70" s="26"/>
      <c r="J70" s="27"/>
      <c r="K70" s="28"/>
      <c r="L70" s="41">
        <v>7410</v>
      </c>
      <c r="M70" s="30">
        <f>L70*1.18</f>
        <v>8743.7999999999993</v>
      </c>
      <c r="N70" s="332"/>
      <c r="O70" s="32">
        <v>67</v>
      </c>
      <c r="P70" s="33" t="s">
        <v>26</v>
      </c>
      <c r="Q70" s="349" t="s">
        <v>315</v>
      </c>
      <c r="R70" s="35" t="s">
        <v>2360</v>
      </c>
      <c r="S70" s="322">
        <f t="shared" si="4"/>
        <v>131157</v>
      </c>
      <c r="T70" s="323"/>
      <c r="U70" s="324">
        <f t="shared" si="5"/>
        <v>111150</v>
      </c>
      <c r="V70" s="325"/>
    </row>
    <row r="71" spans="1:22" x14ac:dyDescent="0.2">
      <c r="A71" s="18" t="s">
        <v>113</v>
      </c>
      <c r="B71" s="19">
        <v>3729</v>
      </c>
      <c r="C71" s="50" t="s">
        <v>2292</v>
      </c>
      <c r="D71" s="21" t="s">
        <v>2361</v>
      </c>
      <c r="E71" s="22">
        <v>2</v>
      </c>
      <c r="F71" s="23" t="s">
        <v>24</v>
      </c>
      <c r="G71" s="326">
        <v>43132</v>
      </c>
      <c r="H71" s="25" t="s">
        <v>692</v>
      </c>
      <c r="I71" s="26"/>
      <c r="J71" s="27"/>
      <c r="K71" s="28"/>
      <c r="L71" s="41">
        <v>11830</v>
      </c>
      <c r="M71" s="30">
        <f t="shared" ref="M71:M129" si="6">L71*1.18</f>
        <v>13959.4</v>
      </c>
      <c r="N71" s="43"/>
      <c r="O71" s="32">
        <v>67</v>
      </c>
      <c r="P71" s="33" t="s">
        <v>26</v>
      </c>
      <c r="Q71" s="34" t="s">
        <v>182</v>
      </c>
      <c r="R71" s="35" t="s">
        <v>2360</v>
      </c>
      <c r="S71" s="322">
        <f t="shared" si="4"/>
        <v>27918.799999999999</v>
      </c>
      <c r="T71" s="323"/>
      <c r="U71" s="324">
        <f t="shared" si="5"/>
        <v>23660</v>
      </c>
      <c r="V71" s="325"/>
    </row>
    <row r="72" spans="1:22" x14ac:dyDescent="0.2">
      <c r="A72" s="18" t="s">
        <v>113</v>
      </c>
      <c r="B72" s="19">
        <v>3730</v>
      </c>
      <c r="C72" s="50" t="s">
        <v>2292</v>
      </c>
      <c r="D72" s="21" t="s">
        <v>2362</v>
      </c>
      <c r="E72" s="22">
        <v>1</v>
      </c>
      <c r="F72" s="23" t="s">
        <v>24</v>
      </c>
      <c r="G72" s="326">
        <v>43132</v>
      </c>
      <c r="H72" s="25" t="s">
        <v>93</v>
      </c>
      <c r="I72" s="26"/>
      <c r="J72" s="27"/>
      <c r="K72" s="28"/>
      <c r="L72" s="41">
        <v>11236</v>
      </c>
      <c r="M72" s="30">
        <f t="shared" si="6"/>
        <v>13258.48</v>
      </c>
      <c r="N72" s="332"/>
      <c r="O72" s="32">
        <v>67</v>
      </c>
      <c r="P72" s="33" t="s">
        <v>26</v>
      </c>
      <c r="Q72" s="34" t="s">
        <v>182</v>
      </c>
      <c r="R72" s="35" t="s">
        <v>2360</v>
      </c>
      <c r="S72" s="322">
        <f t="shared" si="4"/>
        <v>13258.48</v>
      </c>
      <c r="T72" s="323"/>
      <c r="U72" s="324">
        <f t="shared" si="5"/>
        <v>11236</v>
      </c>
      <c r="V72" s="325"/>
    </row>
    <row r="73" spans="1:22" x14ac:dyDescent="0.2">
      <c r="A73" s="18" t="s">
        <v>113</v>
      </c>
      <c r="B73" s="19">
        <v>3731</v>
      </c>
      <c r="C73" s="350" t="s">
        <v>2292</v>
      </c>
      <c r="D73" s="21" t="s">
        <v>2363</v>
      </c>
      <c r="E73" s="22">
        <v>2</v>
      </c>
      <c r="F73" s="23" t="s">
        <v>24</v>
      </c>
      <c r="G73" s="326">
        <v>43132</v>
      </c>
      <c r="H73" s="25" t="s">
        <v>692</v>
      </c>
      <c r="I73" s="26"/>
      <c r="J73" s="27"/>
      <c r="K73" s="28"/>
      <c r="L73" s="347">
        <v>9770</v>
      </c>
      <c r="M73" s="30">
        <f t="shared" si="6"/>
        <v>11528.599999999999</v>
      </c>
      <c r="N73" s="332"/>
      <c r="O73" s="32">
        <v>67</v>
      </c>
      <c r="P73" s="33" t="s">
        <v>26</v>
      </c>
      <c r="Q73" s="34" t="s">
        <v>182</v>
      </c>
      <c r="R73" s="35" t="s">
        <v>2360</v>
      </c>
      <c r="S73" s="322">
        <f t="shared" si="4"/>
        <v>23057.199999999997</v>
      </c>
      <c r="T73" s="323"/>
      <c r="U73" s="324">
        <f t="shared" si="5"/>
        <v>19540</v>
      </c>
      <c r="V73" s="325"/>
    </row>
    <row r="74" spans="1:22" x14ac:dyDescent="0.2">
      <c r="A74" s="18" t="s">
        <v>113</v>
      </c>
      <c r="B74" s="19">
        <v>3732</v>
      </c>
      <c r="C74" s="50" t="s">
        <v>2292</v>
      </c>
      <c r="D74" s="21" t="s">
        <v>2364</v>
      </c>
      <c r="E74" s="22">
        <v>5</v>
      </c>
      <c r="F74" s="23" t="s">
        <v>24</v>
      </c>
      <c r="G74" s="326">
        <v>43132</v>
      </c>
      <c r="H74" s="25" t="s">
        <v>93</v>
      </c>
      <c r="I74" s="26"/>
      <c r="J74" s="27"/>
      <c r="K74" s="28"/>
      <c r="L74" s="41">
        <v>7220</v>
      </c>
      <c r="M74" s="30">
        <f t="shared" si="6"/>
        <v>8519.6</v>
      </c>
      <c r="N74" s="332"/>
      <c r="O74" s="32">
        <v>67</v>
      </c>
      <c r="P74" s="33" t="s">
        <v>26</v>
      </c>
      <c r="Q74" s="34" t="s">
        <v>182</v>
      </c>
      <c r="R74" s="35" t="s">
        <v>2360</v>
      </c>
      <c r="S74" s="322">
        <f t="shared" si="4"/>
        <v>42598</v>
      </c>
      <c r="T74" s="323"/>
      <c r="U74" s="324">
        <f t="shared" si="5"/>
        <v>36100</v>
      </c>
      <c r="V74" s="325"/>
    </row>
    <row r="75" spans="1:22" x14ac:dyDescent="0.2">
      <c r="A75" s="18" t="s">
        <v>113</v>
      </c>
      <c r="B75" s="19">
        <v>3733</v>
      </c>
      <c r="C75" s="50" t="s">
        <v>2292</v>
      </c>
      <c r="D75" s="21" t="s">
        <v>2365</v>
      </c>
      <c r="E75" s="22">
        <v>4</v>
      </c>
      <c r="F75" s="23" t="s">
        <v>24</v>
      </c>
      <c r="G75" s="326">
        <v>43132</v>
      </c>
      <c r="H75" s="25" t="s">
        <v>93</v>
      </c>
      <c r="I75" s="26"/>
      <c r="J75" s="27"/>
      <c r="K75" s="28"/>
      <c r="L75" s="41">
        <v>8300</v>
      </c>
      <c r="M75" s="30">
        <f t="shared" si="6"/>
        <v>9794</v>
      </c>
      <c r="N75" s="48"/>
      <c r="O75" s="32">
        <v>67</v>
      </c>
      <c r="P75" s="33" t="s">
        <v>26</v>
      </c>
      <c r="Q75" s="34" t="s">
        <v>182</v>
      </c>
      <c r="R75" s="35" t="s">
        <v>2360</v>
      </c>
      <c r="S75" s="322">
        <f t="shared" si="4"/>
        <v>39176</v>
      </c>
      <c r="T75" s="323"/>
      <c r="U75" s="324">
        <f t="shared" si="5"/>
        <v>33200</v>
      </c>
      <c r="V75" s="325"/>
    </row>
    <row r="76" spans="1:22" x14ac:dyDescent="0.2">
      <c r="A76" s="18" t="s">
        <v>113</v>
      </c>
      <c r="B76" s="19">
        <v>3734</v>
      </c>
      <c r="C76" s="50" t="s">
        <v>2292</v>
      </c>
      <c r="D76" s="20" t="s">
        <v>2366</v>
      </c>
      <c r="E76" s="22">
        <v>6</v>
      </c>
      <c r="F76" s="23" t="s">
        <v>24</v>
      </c>
      <c r="G76" s="326">
        <v>43132</v>
      </c>
      <c r="H76" s="25" t="s">
        <v>2367</v>
      </c>
      <c r="I76" s="26"/>
      <c r="J76" s="27"/>
      <c r="K76" s="28"/>
      <c r="L76" s="41">
        <v>15000</v>
      </c>
      <c r="M76" s="30">
        <f t="shared" si="6"/>
        <v>17700</v>
      </c>
      <c r="N76" s="48"/>
      <c r="O76" s="32">
        <v>67</v>
      </c>
      <c r="P76" s="33" t="s">
        <v>26</v>
      </c>
      <c r="Q76" s="34" t="s">
        <v>556</v>
      </c>
      <c r="R76" s="35" t="s">
        <v>2360</v>
      </c>
      <c r="S76" s="322">
        <f t="shared" si="4"/>
        <v>106200</v>
      </c>
      <c r="T76" s="323"/>
      <c r="U76" s="324">
        <f t="shared" si="5"/>
        <v>90000</v>
      </c>
      <c r="V76" s="325"/>
    </row>
    <row r="77" spans="1:22" x14ac:dyDescent="0.2">
      <c r="A77" s="18" t="s">
        <v>113</v>
      </c>
      <c r="B77" s="19">
        <v>3735</v>
      </c>
      <c r="C77" s="50" t="s">
        <v>2292</v>
      </c>
      <c r="D77" s="21" t="s">
        <v>2152</v>
      </c>
      <c r="E77" s="22">
        <v>2</v>
      </c>
      <c r="F77" s="23" t="s">
        <v>24</v>
      </c>
      <c r="G77" s="326">
        <v>43132</v>
      </c>
      <c r="H77" s="25" t="s">
        <v>2368</v>
      </c>
      <c r="I77" s="26"/>
      <c r="J77" s="27"/>
      <c r="K77" s="28"/>
      <c r="L77" s="41">
        <v>12021</v>
      </c>
      <c r="M77" s="30">
        <f t="shared" si="6"/>
        <v>14184.779999999999</v>
      </c>
      <c r="N77" s="332"/>
      <c r="O77" s="32">
        <v>67</v>
      </c>
      <c r="P77" s="33" t="s">
        <v>26</v>
      </c>
      <c r="Q77" s="34" t="s">
        <v>324</v>
      </c>
      <c r="R77" s="35" t="s">
        <v>2360</v>
      </c>
      <c r="S77" s="322">
        <f t="shared" si="4"/>
        <v>28369.559999999998</v>
      </c>
      <c r="T77" s="323"/>
      <c r="U77" s="324">
        <f t="shared" si="5"/>
        <v>24042</v>
      </c>
      <c r="V77" s="325"/>
    </row>
    <row r="78" spans="1:22" x14ac:dyDescent="0.2">
      <c r="A78" s="18" t="s">
        <v>113</v>
      </c>
      <c r="B78" s="19">
        <v>3736</v>
      </c>
      <c r="C78" s="50" t="s">
        <v>2369</v>
      </c>
      <c r="D78" s="51" t="s">
        <v>2370</v>
      </c>
      <c r="E78" s="52">
        <v>2</v>
      </c>
      <c r="F78" s="23" t="s">
        <v>24</v>
      </c>
      <c r="G78" s="326">
        <v>43133</v>
      </c>
      <c r="H78" s="25" t="s">
        <v>116</v>
      </c>
      <c r="I78" s="64" t="s">
        <v>1194</v>
      </c>
      <c r="J78" s="55"/>
      <c r="K78" s="56">
        <v>3.4</v>
      </c>
      <c r="L78" s="57">
        <v>847</v>
      </c>
      <c r="M78" s="30">
        <f t="shared" si="6"/>
        <v>999.45999999999992</v>
      </c>
      <c r="N78" s="70"/>
      <c r="O78" s="32">
        <v>70</v>
      </c>
      <c r="P78" s="33" t="s">
        <v>26</v>
      </c>
      <c r="Q78" s="34" t="s">
        <v>420</v>
      </c>
      <c r="R78" s="35" t="s">
        <v>2371</v>
      </c>
      <c r="S78" s="322">
        <f t="shared" si="4"/>
        <v>1998.9199999999998</v>
      </c>
      <c r="T78" s="323"/>
      <c r="U78" s="324">
        <f t="shared" si="5"/>
        <v>1694</v>
      </c>
      <c r="V78" s="325"/>
    </row>
    <row r="79" spans="1:22" ht="12.75" customHeight="1" x14ac:dyDescent="0.2">
      <c r="A79" s="18" t="s">
        <v>113</v>
      </c>
      <c r="B79" s="19">
        <v>3737</v>
      </c>
      <c r="C79" s="50" t="s">
        <v>2292</v>
      </c>
      <c r="D79" s="21" t="s">
        <v>2372</v>
      </c>
      <c r="E79" s="22">
        <v>4</v>
      </c>
      <c r="F79" s="23" t="s">
        <v>24</v>
      </c>
      <c r="G79" s="326">
        <v>43133</v>
      </c>
      <c r="H79" s="25" t="s">
        <v>2373</v>
      </c>
      <c r="I79" s="64" t="s">
        <v>1134</v>
      </c>
      <c r="J79" s="27"/>
      <c r="K79" s="28"/>
      <c r="L79" s="41">
        <v>36770</v>
      </c>
      <c r="M79" s="30">
        <f t="shared" si="6"/>
        <v>43388.6</v>
      </c>
      <c r="N79" s="168"/>
      <c r="O79" s="32">
        <v>82</v>
      </c>
      <c r="P79" s="33" t="s">
        <v>26</v>
      </c>
      <c r="Q79" s="34" t="s">
        <v>420</v>
      </c>
      <c r="R79" s="35" t="s">
        <v>2374</v>
      </c>
      <c r="S79" s="322">
        <f t="shared" si="4"/>
        <v>173554.4</v>
      </c>
      <c r="T79" s="323"/>
      <c r="U79" s="324">
        <f t="shared" si="5"/>
        <v>147080</v>
      </c>
      <c r="V79" s="325"/>
    </row>
    <row r="80" spans="1:22" x14ac:dyDescent="0.2">
      <c r="A80" s="18" t="s">
        <v>113</v>
      </c>
      <c r="B80" s="19">
        <v>3738</v>
      </c>
      <c r="C80" s="50" t="s">
        <v>2292</v>
      </c>
      <c r="D80" s="58" t="s">
        <v>2375</v>
      </c>
      <c r="E80" s="22">
        <v>1</v>
      </c>
      <c r="F80" s="23" t="s">
        <v>24</v>
      </c>
      <c r="G80" s="326">
        <v>43133</v>
      </c>
      <c r="H80" s="25" t="s">
        <v>2376</v>
      </c>
      <c r="I80" s="26" t="s">
        <v>2377</v>
      </c>
      <c r="J80" s="27"/>
      <c r="K80" s="28"/>
      <c r="L80" s="41">
        <v>13950</v>
      </c>
      <c r="M80" s="30">
        <f t="shared" si="6"/>
        <v>16461</v>
      </c>
      <c r="N80" s="168"/>
      <c r="O80" s="32">
        <v>82</v>
      </c>
      <c r="P80" s="33" t="s">
        <v>26</v>
      </c>
      <c r="Q80" s="34" t="s">
        <v>420</v>
      </c>
      <c r="R80" s="35" t="s">
        <v>2374</v>
      </c>
      <c r="S80" s="322">
        <f t="shared" si="4"/>
        <v>16461</v>
      </c>
      <c r="T80" s="323"/>
      <c r="U80" s="324">
        <f t="shared" si="5"/>
        <v>13950</v>
      </c>
      <c r="V80" s="325"/>
    </row>
    <row r="81" spans="1:22" x14ac:dyDescent="0.2">
      <c r="A81" s="18" t="s">
        <v>113</v>
      </c>
      <c r="B81" s="19">
        <v>3739</v>
      </c>
      <c r="C81" s="86" t="s">
        <v>188</v>
      </c>
      <c r="D81" s="86" t="s">
        <v>2378</v>
      </c>
      <c r="E81" s="117">
        <v>2</v>
      </c>
      <c r="F81" s="89" t="s">
        <v>24</v>
      </c>
      <c r="G81" s="326">
        <v>43133</v>
      </c>
      <c r="H81" s="101" t="s">
        <v>120</v>
      </c>
      <c r="I81" s="92" t="s">
        <v>1631</v>
      </c>
      <c r="J81" s="102">
        <v>3.5</v>
      </c>
      <c r="K81" s="102">
        <v>1.7</v>
      </c>
      <c r="L81" s="351">
        <v>2650</v>
      </c>
      <c r="M81" s="95">
        <f t="shared" si="6"/>
        <v>3127</v>
      </c>
      <c r="N81" s="70"/>
      <c r="O81" s="68">
        <v>71</v>
      </c>
      <c r="P81" s="45" t="s">
        <v>125</v>
      </c>
      <c r="Q81" s="34"/>
      <c r="R81" s="35"/>
      <c r="S81" s="322">
        <f t="shared" si="4"/>
        <v>6254</v>
      </c>
      <c r="T81" s="323"/>
      <c r="U81" s="324">
        <f t="shared" si="5"/>
        <v>5300</v>
      </c>
      <c r="V81" s="325"/>
    </row>
    <row r="82" spans="1:22" x14ac:dyDescent="0.2">
      <c r="A82" s="18" t="s">
        <v>113</v>
      </c>
      <c r="B82" s="19">
        <v>3740</v>
      </c>
      <c r="C82" s="86" t="s">
        <v>188</v>
      </c>
      <c r="D82" s="86" t="s">
        <v>2379</v>
      </c>
      <c r="E82" s="117">
        <v>2</v>
      </c>
      <c r="F82" s="89" t="s">
        <v>24</v>
      </c>
      <c r="G82" s="326">
        <v>43133</v>
      </c>
      <c r="H82" s="101" t="s">
        <v>120</v>
      </c>
      <c r="I82" s="92" t="s">
        <v>1631</v>
      </c>
      <c r="J82" s="102">
        <v>3.5</v>
      </c>
      <c r="K82" s="102">
        <v>1</v>
      </c>
      <c r="L82" s="351">
        <v>3900</v>
      </c>
      <c r="M82" s="95">
        <f t="shared" si="6"/>
        <v>4602</v>
      </c>
      <c r="N82" s="70"/>
      <c r="O82" s="68">
        <v>71</v>
      </c>
      <c r="P82" s="45" t="s">
        <v>125</v>
      </c>
      <c r="Q82" s="34"/>
      <c r="R82" s="35"/>
      <c r="S82" s="322">
        <f t="shared" si="4"/>
        <v>9204</v>
      </c>
      <c r="T82" s="323"/>
      <c r="U82" s="324">
        <f t="shared" si="5"/>
        <v>7800</v>
      </c>
      <c r="V82" s="325"/>
    </row>
    <row r="83" spans="1:22" x14ac:dyDescent="0.2">
      <c r="A83" s="18" t="s">
        <v>113</v>
      </c>
      <c r="B83" s="19">
        <v>3741</v>
      </c>
      <c r="C83" s="20" t="s">
        <v>147</v>
      </c>
      <c r="D83" s="21" t="s">
        <v>2380</v>
      </c>
      <c r="E83" s="22">
        <v>20</v>
      </c>
      <c r="F83" s="23" t="s">
        <v>24</v>
      </c>
      <c r="G83" s="326">
        <v>43133</v>
      </c>
      <c r="H83" s="51" t="s">
        <v>2381</v>
      </c>
      <c r="I83" s="64" t="s">
        <v>1441</v>
      </c>
      <c r="J83" s="27">
        <v>3.5</v>
      </c>
      <c r="K83" s="28">
        <v>1.1000000000000001</v>
      </c>
      <c r="L83" s="41">
        <v>2270</v>
      </c>
      <c r="M83" s="30">
        <f t="shared" si="6"/>
        <v>2678.6</v>
      </c>
      <c r="N83" s="168"/>
      <c r="O83" s="32">
        <v>221</v>
      </c>
      <c r="P83" s="33" t="s">
        <v>26</v>
      </c>
      <c r="Q83" s="34" t="s">
        <v>324</v>
      </c>
      <c r="R83" s="35"/>
      <c r="S83" s="322">
        <f t="shared" si="4"/>
        <v>53572</v>
      </c>
      <c r="T83" s="323"/>
      <c r="U83" s="324">
        <f t="shared" si="5"/>
        <v>45400</v>
      </c>
      <c r="V83" s="325"/>
    </row>
    <row r="84" spans="1:22" x14ac:dyDescent="0.2">
      <c r="A84" s="18" t="s">
        <v>113</v>
      </c>
      <c r="B84" s="19">
        <v>3742</v>
      </c>
      <c r="C84" s="50" t="s">
        <v>2292</v>
      </c>
      <c r="D84" s="51" t="s">
        <v>2382</v>
      </c>
      <c r="E84" s="22">
        <v>1</v>
      </c>
      <c r="F84" s="23" t="s">
        <v>24</v>
      </c>
      <c r="G84" s="326">
        <v>43138</v>
      </c>
      <c r="H84" s="25" t="s">
        <v>2383</v>
      </c>
      <c r="I84" s="64" t="s">
        <v>1134</v>
      </c>
      <c r="J84" s="27"/>
      <c r="K84" s="28"/>
      <c r="L84" s="41">
        <v>19780</v>
      </c>
      <c r="M84" s="30">
        <f t="shared" si="6"/>
        <v>23340.399999999998</v>
      </c>
      <c r="N84" s="168"/>
      <c r="O84" s="32">
        <v>220</v>
      </c>
      <c r="P84" s="33" t="s">
        <v>26</v>
      </c>
      <c r="Q84" s="34" t="s">
        <v>319</v>
      </c>
      <c r="R84" s="35" t="s">
        <v>2384</v>
      </c>
      <c r="S84" s="322">
        <f t="shared" si="4"/>
        <v>23340.399999999998</v>
      </c>
      <c r="T84" s="323"/>
      <c r="U84" s="324">
        <f t="shared" si="5"/>
        <v>19780</v>
      </c>
      <c r="V84" s="325"/>
    </row>
    <row r="85" spans="1:22" x14ac:dyDescent="0.2">
      <c r="A85" s="18" t="s">
        <v>113</v>
      </c>
      <c r="B85" s="19">
        <v>3743</v>
      </c>
      <c r="C85" s="50" t="s">
        <v>2292</v>
      </c>
      <c r="D85" s="51" t="s">
        <v>2385</v>
      </c>
      <c r="E85" s="60">
        <v>2</v>
      </c>
      <c r="F85" s="23" t="s">
        <v>24</v>
      </c>
      <c r="G85" s="326">
        <v>43138</v>
      </c>
      <c r="H85" s="25" t="s">
        <v>2386</v>
      </c>
      <c r="I85" s="64" t="s">
        <v>1134</v>
      </c>
      <c r="J85" s="55"/>
      <c r="K85" s="56"/>
      <c r="L85" s="41">
        <v>19651</v>
      </c>
      <c r="M85" s="30">
        <f t="shared" si="6"/>
        <v>23188.18</v>
      </c>
      <c r="N85" s="70"/>
      <c r="O85" s="32">
        <v>220</v>
      </c>
      <c r="P85" s="33" t="s">
        <v>26</v>
      </c>
      <c r="Q85" s="34" t="s">
        <v>503</v>
      </c>
      <c r="R85" s="35" t="s">
        <v>2384</v>
      </c>
      <c r="S85" s="322">
        <f t="shared" si="4"/>
        <v>46376.36</v>
      </c>
      <c r="T85" s="323"/>
      <c r="U85" s="324">
        <f t="shared" si="5"/>
        <v>39302</v>
      </c>
      <c r="V85" s="325"/>
    </row>
    <row r="86" spans="1:22" x14ac:dyDescent="0.2">
      <c r="A86" s="18" t="s">
        <v>113</v>
      </c>
      <c r="B86" s="19">
        <v>3744</v>
      </c>
      <c r="C86" s="50" t="s">
        <v>2292</v>
      </c>
      <c r="D86" s="20" t="s">
        <v>2387</v>
      </c>
      <c r="E86" s="22">
        <v>3</v>
      </c>
      <c r="F86" s="23" t="s">
        <v>24</v>
      </c>
      <c r="G86" s="326">
        <v>43138</v>
      </c>
      <c r="H86" s="25" t="s">
        <v>100</v>
      </c>
      <c r="I86" s="26"/>
      <c r="J86" s="27"/>
      <c r="K86" s="28"/>
      <c r="L86" s="41">
        <v>8117.5</v>
      </c>
      <c r="M86" s="30">
        <f t="shared" si="6"/>
        <v>9578.65</v>
      </c>
      <c r="N86" s="48"/>
      <c r="P86" s="45" t="s">
        <v>1341</v>
      </c>
      <c r="Q86" s="44" t="s">
        <v>2388</v>
      </c>
      <c r="R86" s="353" t="s">
        <v>2389</v>
      </c>
      <c r="S86" s="322">
        <f t="shared" si="4"/>
        <v>28735.949999999997</v>
      </c>
      <c r="T86" s="323"/>
      <c r="U86" s="324">
        <f t="shared" si="5"/>
        <v>24352.5</v>
      </c>
      <c r="V86" s="325"/>
    </row>
    <row r="87" spans="1:22" x14ac:dyDescent="0.2">
      <c r="A87" s="18" t="s">
        <v>113</v>
      </c>
      <c r="B87" s="19">
        <v>3745</v>
      </c>
      <c r="C87" s="50" t="s">
        <v>2292</v>
      </c>
      <c r="D87" s="51" t="s">
        <v>2390</v>
      </c>
      <c r="E87" s="60">
        <v>9</v>
      </c>
      <c r="F87" s="23" t="s">
        <v>24</v>
      </c>
      <c r="G87" s="326">
        <v>43138</v>
      </c>
      <c r="H87" s="51" t="s">
        <v>2391</v>
      </c>
      <c r="I87" s="64"/>
      <c r="J87" s="55"/>
      <c r="K87" s="56"/>
      <c r="L87" s="329">
        <v>10933</v>
      </c>
      <c r="M87" s="30">
        <f t="shared" si="6"/>
        <v>12900.939999999999</v>
      </c>
      <c r="N87" s="332"/>
      <c r="O87" s="44"/>
      <c r="P87" s="45" t="s">
        <v>1341</v>
      </c>
      <c r="Q87" s="354" t="s">
        <v>2388</v>
      </c>
      <c r="R87" s="353" t="s">
        <v>2392</v>
      </c>
      <c r="S87" s="322">
        <f t="shared" si="4"/>
        <v>116108.45999999999</v>
      </c>
      <c r="T87" s="323"/>
      <c r="U87" s="324">
        <f t="shared" si="5"/>
        <v>98397</v>
      </c>
      <c r="V87" s="325"/>
    </row>
    <row r="88" spans="1:22" x14ac:dyDescent="0.2">
      <c r="A88" s="18" t="s">
        <v>113</v>
      </c>
      <c r="B88" s="19">
        <v>3746</v>
      </c>
      <c r="C88" s="50" t="s">
        <v>2292</v>
      </c>
      <c r="D88" s="51" t="s">
        <v>2393</v>
      </c>
      <c r="E88" s="60">
        <v>4</v>
      </c>
      <c r="F88" s="23" t="s">
        <v>24</v>
      </c>
      <c r="G88" s="326">
        <v>43138</v>
      </c>
      <c r="H88" s="51" t="s">
        <v>2394</v>
      </c>
      <c r="I88" s="64"/>
      <c r="J88" s="55"/>
      <c r="K88" s="56"/>
      <c r="L88" s="329">
        <v>12784</v>
      </c>
      <c r="M88" s="30">
        <f t="shared" si="6"/>
        <v>15085.119999999999</v>
      </c>
      <c r="N88" s="332"/>
      <c r="O88" s="44"/>
      <c r="P88" s="45" t="s">
        <v>1341</v>
      </c>
      <c r="Q88" s="354" t="s">
        <v>2388</v>
      </c>
      <c r="R88" s="353" t="s">
        <v>2395</v>
      </c>
      <c r="S88" s="322">
        <f t="shared" si="4"/>
        <v>60340.479999999996</v>
      </c>
      <c r="T88" s="323"/>
      <c r="U88" s="324">
        <f t="shared" si="5"/>
        <v>51136</v>
      </c>
      <c r="V88" s="325"/>
    </row>
    <row r="89" spans="1:22" x14ac:dyDescent="0.2">
      <c r="A89" s="18" t="s">
        <v>113</v>
      </c>
      <c r="B89" s="19">
        <v>3747</v>
      </c>
      <c r="C89" s="50" t="s">
        <v>2292</v>
      </c>
      <c r="D89" s="51" t="s">
        <v>2396</v>
      </c>
      <c r="E89" s="60">
        <v>4</v>
      </c>
      <c r="F89" s="23" t="s">
        <v>24</v>
      </c>
      <c r="G89" s="326">
        <v>43138</v>
      </c>
      <c r="H89" s="25" t="s">
        <v>2397</v>
      </c>
      <c r="I89" s="61"/>
      <c r="J89" s="55"/>
      <c r="K89" s="56"/>
      <c r="L89" s="329">
        <v>17765</v>
      </c>
      <c r="M89" s="30">
        <f t="shared" si="6"/>
        <v>20962.699999999997</v>
      </c>
      <c r="N89" s="48"/>
      <c r="O89" s="44"/>
      <c r="P89" s="45" t="s">
        <v>1341</v>
      </c>
      <c r="Q89" s="354" t="s">
        <v>2388</v>
      </c>
      <c r="R89" s="353" t="s">
        <v>2398</v>
      </c>
      <c r="S89" s="322">
        <f t="shared" si="4"/>
        <v>83850.799999999988</v>
      </c>
      <c r="T89" s="323"/>
      <c r="U89" s="324">
        <f t="shared" si="5"/>
        <v>71060</v>
      </c>
      <c r="V89" s="325"/>
    </row>
    <row r="90" spans="1:22" x14ac:dyDescent="0.2">
      <c r="A90" s="18" t="s">
        <v>113</v>
      </c>
      <c r="B90" s="19">
        <v>3748</v>
      </c>
      <c r="C90" s="50" t="s">
        <v>2292</v>
      </c>
      <c r="D90" s="51" t="s">
        <v>2399</v>
      </c>
      <c r="E90" s="60">
        <v>3</v>
      </c>
      <c r="F90" s="23" t="s">
        <v>24</v>
      </c>
      <c r="G90" s="326">
        <v>43138</v>
      </c>
      <c r="H90" s="25" t="s">
        <v>2400</v>
      </c>
      <c r="I90" s="26"/>
      <c r="J90" s="27"/>
      <c r="K90" s="28"/>
      <c r="L90" s="331">
        <v>5341.5</v>
      </c>
      <c r="M90" s="30">
        <f t="shared" si="6"/>
        <v>6302.9699999999993</v>
      </c>
      <c r="N90" s="291"/>
      <c r="O90" s="44"/>
      <c r="P90" s="45" t="s">
        <v>1341</v>
      </c>
      <c r="Q90" s="354" t="s">
        <v>2388</v>
      </c>
      <c r="R90" s="353" t="s">
        <v>2401</v>
      </c>
      <c r="S90" s="322">
        <f t="shared" si="4"/>
        <v>18908.909999999996</v>
      </c>
      <c r="T90" s="323"/>
      <c r="U90" s="324">
        <f t="shared" si="5"/>
        <v>16024.499999999998</v>
      </c>
      <c r="V90" s="325"/>
    </row>
    <row r="91" spans="1:22" x14ac:dyDescent="0.2">
      <c r="A91" s="18" t="s">
        <v>113</v>
      </c>
      <c r="B91" s="19">
        <v>3749</v>
      </c>
      <c r="C91" s="50" t="s">
        <v>2292</v>
      </c>
      <c r="D91" s="20" t="s">
        <v>2402</v>
      </c>
      <c r="E91" s="22">
        <v>10</v>
      </c>
      <c r="F91" s="23" t="s">
        <v>24</v>
      </c>
      <c r="G91" s="326">
        <v>43138</v>
      </c>
      <c r="H91" s="25" t="s">
        <v>2403</v>
      </c>
      <c r="I91" s="26"/>
      <c r="J91" s="27"/>
      <c r="K91" s="28"/>
      <c r="L91" s="331">
        <v>7123</v>
      </c>
      <c r="M91" s="30">
        <f t="shared" si="6"/>
        <v>8405.14</v>
      </c>
      <c r="N91" s="291"/>
      <c r="O91" s="44"/>
      <c r="P91" s="45" t="s">
        <v>1341</v>
      </c>
      <c r="Q91" s="354" t="s">
        <v>2388</v>
      </c>
      <c r="R91" s="353" t="s">
        <v>2404</v>
      </c>
      <c r="S91" s="322">
        <f t="shared" si="4"/>
        <v>84051.4</v>
      </c>
      <c r="T91" s="323"/>
      <c r="U91" s="324">
        <f t="shared" si="5"/>
        <v>71230</v>
      </c>
      <c r="V91" s="325"/>
    </row>
    <row r="92" spans="1:22" x14ac:dyDescent="0.2">
      <c r="A92" s="18" t="s">
        <v>113</v>
      </c>
      <c r="B92" s="19">
        <v>3750</v>
      </c>
      <c r="C92" s="50" t="s">
        <v>2292</v>
      </c>
      <c r="D92" s="51" t="s">
        <v>2405</v>
      </c>
      <c r="E92" s="60">
        <v>4</v>
      </c>
      <c r="F92" s="23" t="s">
        <v>24</v>
      </c>
      <c r="G92" s="326">
        <v>43138</v>
      </c>
      <c r="H92" s="51" t="s">
        <v>1725</v>
      </c>
      <c r="I92" s="61"/>
      <c r="J92" s="55"/>
      <c r="K92" s="56"/>
      <c r="L92" s="329">
        <v>8461</v>
      </c>
      <c r="M92" s="30">
        <f t="shared" si="6"/>
        <v>9983.98</v>
      </c>
      <c r="N92" s="48"/>
      <c r="O92" s="44"/>
      <c r="P92" s="45" t="s">
        <v>1341</v>
      </c>
      <c r="Q92" s="354" t="s">
        <v>2388</v>
      </c>
      <c r="R92" s="353" t="s">
        <v>2406</v>
      </c>
      <c r="S92" s="322">
        <f t="shared" si="4"/>
        <v>39935.919999999998</v>
      </c>
      <c r="T92" s="323"/>
      <c r="U92" s="324">
        <f t="shared" si="5"/>
        <v>33844</v>
      </c>
      <c r="V92" s="325"/>
    </row>
    <row r="93" spans="1:22" x14ac:dyDescent="0.2">
      <c r="A93" s="18" t="s">
        <v>113</v>
      </c>
      <c r="B93" s="19">
        <v>3751</v>
      </c>
      <c r="C93" s="50" t="s">
        <v>2292</v>
      </c>
      <c r="D93" s="21" t="s">
        <v>2407</v>
      </c>
      <c r="E93" s="22">
        <v>4</v>
      </c>
      <c r="F93" s="23" t="s">
        <v>24</v>
      </c>
      <c r="G93" s="326">
        <v>43138</v>
      </c>
      <c r="H93" s="25" t="s">
        <v>2408</v>
      </c>
      <c r="I93" s="26"/>
      <c r="J93" s="27"/>
      <c r="K93" s="28"/>
      <c r="L93" s="41">
        <v>12733</v>
      </c>
      <c r="M93" s="30">
        <f t="shared" si="6"/>
        <v>15024.939999999999</v>
      </c>
      <c r="N93" s="291"/>
      <c r="O93" s="44"/>
      <c r="P93" s="45" t="s">
        <v>1341</v>
      </c>
      <c r="Q93" s="354" t="s">
        <v>2388</v>
      </c>
      <c r="R93" s="353" t="s">
        <v>2409</v>
      </c>
      <c r="S93" s="322">
        <f t="shared" si="4"/>
        <v>60099.759999999995</v>
      </c>
      <c r="T93" s="323"/>
      <c r="U93" s="324">
        <f t="shared" si="5"/>
        <v>50932</v>
      </c>
      <c r="V93" s="325"/>
    </row>
    <row r="94" spans="1:22" x14ac:dyDescent="0.2">
      <c r="A94" s="18" t="s">
        <v>113</v>
      </c>
      <c r="B94" s="19">
        <v>3752</v>
      </c>
      <c r="C94" s="50" t="s">
        <v>2292</v>
      </c>
      <c r="D94" s="21" t="s">
        <v>2410</v>
      </c>
      <c r="E94" s="22">
        <v>2</v>
      </c>
      <c r="F94" s="23" t="s">
        <v>24</v>
      </c>
      <c r="G94" s="326">
        <v>43138</v>
      </c>
      <c r="H94" s="25" t="s">
        <v>675</v>
      </c>
      <c r="I94" s="26"/>
      <c r="J94" s="27"/>
      <c r="K94" s="28"/>
      <c r="L94" s="41">
        <v>32200</v>
      </c>
      <c r="M94" s="30">
        <f t="shared" si="6"/>
        <v>37996</v>
      </c>
      <c r="N94" s="48"/>
      <c r="O94" s="44"/>
      <c r="P94" s="45" t="s">
        <v>1341</v>
      </c>
      <c r="Q94" s="34"/>
      <c r="R94" s="353" t="s">
        <v>2411</v>
      </c>
      <c r="S94" s="322">
        <f t="shared" si="4"/>
        <v>75992</v>
      </c>
      <c r="T94" s="323"/>
      <c r="U94" s="324">
        <f t="shared" si="5"/>
        <v>64400</v>
      </c>
      <c r="V94" s="325"/>
    </row>
    <row r="95" spans="1:22" x14ac:dyDescent="0.2">
      <c r="A95" s="18" t="s">
        <v>113</v>
      </c>
      <c r="B95" s="19">
        <v>3753</v>
      </c>
      <c r="C95" s="50" t="s">
        <v>2292</v>
      </c>
      <c r="D95" s="51" t="s">
        <v>2412</v>
      </c>
      <c r="E95" s="60">
        <v>1</v>
      </c>
      <c r="F95" s="23" t="s">
        <v>24</v>
      </c>
      <c r="G95" s="326">
        <v>43138</v>
      </c>
      <c r="H95" s="50" t="s">
        <v>675</v>
      </c>
      <c r="I95" s="26"/>
      <c r="J95" s="55"/>
      <c r="K95" s="56"/>
      <c r="L95" s="329">
        <v>38605</v>
      </c>
      <c r="M95" s="30">
        <f t="shared" si="6"/>
        <v>45553.899999999994</v>
      </c>
      <c r="N95" s="291"/>
      <c r="O95" s="44"/>
      <c r="P95" s="45" t="s">
        <v>1341</v>
      </c>
      <c r="Q95" s="34"/>
      <c r="R95" s="353" t="s">
        <v>2413</v>
      </c>
      <c r="S95" s="322">
        <f t="shared" si="4"/>
        <v>45553.899999999994</v>
      </c>
      <c r="T95" s="323"/>
      <c r="U95" s="324">
        <f t="shared" si="5"/>
        <v>38605</v>
      </c>
      <c r="V95" s="325"/>
    </row>
    <row r="96" spans="1:22" x14ac:dyDescent="0.2">
      <c r="A96" s="18" t="s">
        <v>113</v>
      </c>
      <c r="B96" s="19">
        <v>3754</v>
      </c>
      <c r="C96" s="50" t="s">
        <v>2292</v>
      </c>
      <c r="D96" s="21" t="s">
        <v>2414</v>
      </c>
      <c r="E96" s="22">
        <v>1</v>
      </c>
      <c r="F96" s="23" t="s">
        <v>24</v>
      </c>
      <c r="G96" s="326">
        <v>43138</v>
      </c>
      <c r="H96" s="25" t="s">
        <v>2415</v>
      </c>
      <c r="I96" s="26"/>
      <c r="J96" s="27"/>
      <c r="K96" s="28"/>
      <c r="L96" s="41">
        <v>59950</v>
      </c>
      <c r="M96" s="30">
        <f t="shared" si="6"/>
        <v>70741</v>
      </c>
      <c r="N96" s="291"/>
      <c r="O96" s="44"/>
      <c r="P96" s="45" t="s">
        <v>1341</v>
      </c>
      <c r="Q96" s="34"/>
      <c r="R96" s="353" t="s">
        <v>2416</v>
      </c>
      <c r="S96" s="322">
        <f t="shared" si="4"/>
        <v>70741</v>
      </c>
      <c r="T96" s="323"/>
      <c r="U96" s="324">
        <f t="shared" si="5"/>
        <v>59950</v>
      </c>
      <c r="V96" s="325"/>
    </row>
    <row r="97" spans="1:22" x14ac:dyDescent="0.2">
      <c r="A97" s="18" t="s">
        <v>113</v>
      </c>
      <c r="B97" s="19">
        <v>3755</v>
      </c>
      <c r="C97" s="50" t="s">
        <v>2292</v>
      </c>
      <c r="D97" s="21" t="s">
        <v>2417</v>
      </c>
      <c r="E97" s="22">
        <v>1</v>
      </c>
      <c r="F97" s="23" t="s">
        <v>24</v>
      </c>
      <c r="G97" s="326">
        <v>43138</v>
      </c>
      <c r="H97" s="51" t="s">
        <v>2418</v>
      </c>
      <c r="I97" s="61"/>
      <c r="J97" s="27"/>
      <c r="K97" s="28"/>
      <c r="L97" s="41">
        <v>105800</v>
      </c>
      <c r="M97" s="30">
        <f t="shared" si="6"/>
        <v>124844</v>
      </c>
      <c r="N97" s="48"/>
      <c r="O97" s="44"/>
      <c r="P97" s="45" t="s">
        <v>1341</v>
      </c>
      <c r="Q97" s="34"/>
      <c r="R97" s="353" t="s">
        <v>2419</v>
      </c>
      <c r="S97" s="322">
        <f t="shared" si="4"/>
        <v>124844</v>
      </c>
      <c r="T97" s="323"/>
      <c r="U97" s="324">
        <f t="shared" si="5"/>
        <v>105800</v>
      </c>
      <c r="V97" s="325"/>
    </row>
    <row r="98" spans="1:22" x14ac:dyDescent="0.2">
      <c r="A98" s="18" t="s">
        <v>113</v>
      </c>
      <c r="B98" s="19">
        <v>3756</v>
      </c>
      <c r="C98" s="50" t="s">
        <v>2292</v>
      </c>
      <c r="D98" s="21" t="s">
        <v>2417</v>
      </c>
      <c r="E98" s="22">
        <v>2</v>
      </c>
      <c r="F98" s="23" t="s">
        <v>24</v>
      </c>
      <c r="G98" s="326">
        <v>43138</v>
      </c>
      <c r="H98" s="87" t="s">
        <v>2420</v>
      </c>
      <c r="I98" s="61"/>
      <c r="J98" s="27"/>
      <c r="K98" s="28"/>
      <c r="L98" s="41">
        <v>103800</v>
      </c>
      <c r="M98" s="30">
        <f t="shared" si="6"/>
        <v>122484</v>
      </c>
      <c r="N98" s="291"/>
      <c r="O98" s="44"/>
      <c r="P98" s="45" t="s">
        <v>1341</v>
      </c>
      <c r="Q98" s="34"/>
      <c r="R98" s="353" t="s">
        <v>2421</v>
      </c>
      <c r="S98" s="322">
        <f t="shared" si="4"/>
        <v>244968</v>
      </c>
      <c r="T98" s="323"/>
      <c r="U98" s="324">
        <f t="shared" si="5"/>
        <v>207600</v>
      </c>
      <c r="V98" s="325"/>
    </row>
    <row r="99" spans="1:22" x14ac:dyDescent="0.2">
      <c r="A99" s="18" t="s">
        <v>113</v>
      </c>
      <c r="B99" s="19">
        <v>3757</v>
      </c>
      <c r="C99" s="50" t="s">
        <v>2292</v>
      </c>
      <c r="D99" s="21" t="s">
        <v>2422</v>
      </c>
      <c r="E99" s="22">
        <v>1</v>
      </c>
      <c r="F99" s="23" t="s">
        <v>24</v>
      </c>
      <c r="G99" s="326">
        <v>43138</v>
      </c>
      <c r="H99" s="25" t="s">
        <v>675</v>
      </c>
      <c r="I99" s="61" t="s">
        <v>510</v>
      </c>
      <c r="J99" s="27"/>
      <c r="K99" s="28"/>
      <c r="L99" s="41">
        <v>44764</v>
      </c>
      <c r="M99" s="30">
        <f t="shared" si="6"/>
        <v>52821.52</v>
      </c>
      <c r="N99" s="48"/>
      <c r="O99" s="44"/>
      <c r="P99" s="45" t="s">
        <v>1341</v>
      </c>
      <c r="Q99" s="34"/>
      <c r="R99" s="353" t="s">
        <v>2423</v>
      </c>
      <c r="S99" s="322">
        <f t="shared" si="4"/>
        <v>52821.52</v>
      </c>
      <c r="T99" s="323"/>
      <c r="U99" s="324">
        <f t="shared" si="5"/>
        <v>44764</v>
      </c>
      <c r="V99" s="325"/>
    </row>
    <row r="100" spans="1:22" x14ac:dyDescent="0.2">
      <c r="A100" s="18" t="s">
        <v>113</v>
      </c>
      <c r="B100" s="19">
        <v>3758</v>
      </c>
      <c r="C100" s="50" t="s">
        <v>2292</v>
      </c>
      <c r="D100" s="21" t="s">
        <v>2424</v>
      </c>
      <c r="E100" s="22">
        <v>1</v>
      </c>
      <c r="F100" s="23" t="s">
        <v>24</v>
      </c>
      <c r="G100" s="326">
        <v>43138</v>
      </c>
      <c r="H100" s="51" t="s">
        <v>675</v>
      </c>
      <c r="I100" s="61" t="s">
        <v>510</v>
      </c>
      <c r="J100" s="27"/>
      <c r="K100" s="28"/>
      <c r="L100" s="41">
        <v>45100</v>
      </c>
      <c r="M100" s="30">
        <f t="shared" si="6"/>
        <v>53218</v>
      </c>
      <c r="N100" s="48"/>
      <c r="O100" s="44"/>
      <c r="P100" s="45" t="s">
        <v>1341</v>
      </c>
      <c r="Q100" s="34"/>
      <c r="R100" s="353" t="s">
        <v>2425</v>
      </c>
      <c r="S100" s="322">
        <f t="shared" si="4"/>
        <v>53218</v>
      </c>
      <c r="T100" s="323"/>
      <c r="U100" s="324">
        <f t="shared" si="5"/>
        <v>45100</v>
      </c>
      <c r="V100" s="325"/>
    </row>
    <row r="101" spans="1:22" x14ac:dyDescent="0.2">
      <c r="A101" s="18" t="s">
        <v>113</v>
      </c>
      <c r="B101" s="19">
        <v>3759</v>
      </c>
      <c r="C101" s="50" t="s">
        <v>2292</v>
      </c>
      <c r="D101" s="21" t="s">
        <v>1436</v>
      </c>
      <c r="E101" s="22">
        <v>1</v>
      </c>
      <c r="F101" s="23" t="s">
        <v>24</v>
      </c>
      <c r="G101" s="326">
        <v>43138</v>
      </c>
      <c r="H101" s="51" t="s">
        <v>2426</v>
      </c>
      <c r="I101" s="61" t="s">
        <v>510</v>
      </c>
      <c r="J101" s="27"/>
      <c r="K101" s="28"/>
      <c r="L101" s="41">
        <v>88334.5</v>
      </c>
      <c r="M101" s="30">
        <f t="shared" si="6"/>
        <v>104234.70999999999</v>
      </c>
      <c r="N101" s="48"/>
      <c r="O101" s="44"/>
      <c r="P101" s="45" t="s">
        <v>1341</v>
      </c>
      <c r="Q101" s="34"/>
      <c r="R101" s="353" t="s">
        <v>2427</v>
      </c>
      <c r="S101" s="322">
        <f t="shared" si="4"/>
        <v>104234.70999999999</v>
      </c>
      <c r="T101" s="323"/>
      <c r="U101" s="324">
        <f t="shared" si="5"/>
        <v>88334.5</v>
      </c>
      <c r="V101" s="325"/>
    </row>
    <row r="102" spans="1:22" x14ac:dyDescent="0.2">
      <c r="A102" s="18" t="s">
        <v>113</v>
      </c>
      <c r="B102" s="19">
        <v>3760</v>
      </c>
      <c r="C102" s="50" t="s">
        <v>2292</v>
      </c>
      <c r="D102" s="21" t="s">
        <v>2428</v>
      </c>
      <c r="E102" s="22">
        <v>2</v>
      </c>
      <c r="F102" s="23" t="s">
        <v>24</v>
      </c>
      <c r="G102" s="326">
        <v>43138</v>
      </c>
      <c r="H102" s="25" t="s">
        <v>653</v>
      </c>
      <c r="I102" s="61" t="s">
        <v>510</v>
      </c>
      <c r="J102" s="27"/>
      <c r="K102" s="28"/>
      <c r="L102" s="41">
        <v>76670</v>
      </c>
      <c r="M102" s="30">
        <f t="shared" si="6"/>
        <v>90470.599999999991</v>
      </c>
      <c r="N102" s="48"/>
      <c r="O102" s="44"/>
      <c r="P102" s="45" t="s">
        <v>1341</v>
      </c>
      <c r="Q102" s="34"/>
      <c r="R102" s="353" t="s">
        <v>2429</v>
      </c>
      <c r="S102" s="322">
        <f t="shared" si="4"/>
        <v>180941.19999999998</v>
      </c>
      <c r="T102" s="323"/>
      <c r="U102" s="324">
        <f t="shared" si="5"/>
        <v>153340</v>
      </c>
      <c r="V102" s="325"/>
    </row>
    <row r="103" spans="1:22" x14ac:dyDescent="0.2">
      <c r="A103" s="18" t="s">
        <v>113</v>
      </c>
      <c r="B103" s="19">
        <v>3761</v>
      </c>
      <c r="C103" s="50" t="s">
        <v>2292</v>
      </c>
      <c r="D103" s="21" t="s">
        <v>2430</v>
      </c>
      <c r="E103" s="22">
        <v>1</v>
      </c>
      <c r="F103" s="23" t="s">
        <v>24</v>
      </c>
      <c r="G103" s="326">
        <v>43138</v>
      </c>
      <c r="H103" s="51" t="s">
        <v>675</v>
      </c>
      <c r="I103" s="61" t="s">
        <v>510</v>
      </c>
      <c r="J103" s="27"/>
      <c r="K103" s="28"/>
      <c r="L103" s="41">
        <v>138752.5</v>
      </c>
      <c r="M103" s="30">
        <f t="shared" si="6"/>
        <v>163727.94999999998</v>
      </c>
      <c r="N103" s="48"/>
      <c r="O103" s="44"/>
      <c r="P103" s="45" t="s">
        <v>1341</v>
      </c>
      <c r="Q103" s="34"/>
      <c r="R103" s="353" t="s">
        <v>2431</v>
      </c>
      <c r="S103" s="322">
        <f t="shared" si="4"/>
        <v>163727.94999999998</v>
      </c>
      <c r="T103" s="323"/>
      <c r="U103" s="324">
        <f t="shared" si="5"/>
        <v>138752.5</v>
      </c>
      <c r="V103" s="325"/>
    </row>
    <row r="104" spans="1:22" x14ac:dyDescent="0.2">
      <c r="A104" s="18" t="s">
        <v>113</v>
      </c>
      <c r="B104" s="19">
        <v>3762</v>
      </c>
      <c r="C104" s="50" t="s">
        <v>2292</v>
      </c>
      <c r="D104" s="21" t="s">
        <v>2432</v>
      </c>
      <c r="E104" s="22">
        <v>1</v>
      </c>
      <c r="F104" s="23" t="s">
        <v>24</v>
      </c>
      <c r="G104" s="326">
        <v>43139</v>
      </c>
      <c r="H104" s="51" t="s">
        <v>2433</v>
      </c>
      <c r="I104" s="116" t="s">
        <v>1134</v>
      </c>
      <c r="J104" s="27"/>
      <c r="K104" s="28"/>
      <c r="L104" s="41">
        <v>14430</v>
      </c>
      <c r="M104" s="30">
        <f t="shared" si="6"/>
        <v>17027.399999999998</v>
      </c>
      <c r="N104" s="70"/>
      <c r="O104" s="32">
        <v>83</v>
      </c>
      <c r="P104" s="33" t="s">
        <v>26</v>
      </c>
      <c r="Q104" s="34" t="s">
        <v>420</v>
      </c>
      <c r="R104" s="35" t="s">
        <v>2434</v>
      </c>
      <c r="S104" s="322">
        <f t="shared" si="4"/>
        <v>17027.399999999998</v>
      </c>
      <c r="T104" s="323"/>
      <c r="U104" s="324">
        <f t="shared" si="5"/>
        <v>14429.999999999998</v>
      </c>
      <c r="V104" s="325"/>
    </row>
    <row r="105" spans="1:22" x14ac:dyDescent="0.2">
      <c r="A105" s="18" t="s">
        <v>113</v>
      </c>
      <c r="B105" s="19">
        <v>3763</v>
      </c>
      <c r="C105" s="50" t="s">
        <v>2292</v>
      </c>
      <c r="D105" s="21" t="s">
        <v>2432</v>
      </c>
      <c r="E105" s="22">
        <v>7</v>
      </c>
      <c r="F105" s="23" t="s">
        <v>24</v>
      </c>
      <c r="G105" s="326">
        <v>43139</v>
      </c>
      <c r="H105" s="25" t="s">
        <v>2435</v>
      </c>
      <c r="I105" s="61" t="s">
        <v>2436</v>
      </c>
      <c r="J105" s="27"/>
      <c r="K105" s="28"/>
      <c r="L105" s="41">
        <v>11240</v>
      </c>
      <c r="M105" s="30">
        <f t="shared" si="6"/>
        <v>13263.199999999999</v>
      </c>
      <c r="N105" s="70"/>
      <c r="O105" s="32">
        <v>83</v>
      </c>
      <c r="P105" s="33" t="s">
        <v>26</v>
      </c>
      <c r="Q105" s="34" t="s">
        <v>420</v>
      </c>
      <c r="R105" s="35" t="s">
        <v>2434</v>
      </c>
      <c r="S105" s="322">
        <f t="shared" si="4"/>
        <v>92842.4</v>
      </c>
      <c r="T105" s="323"/>
      <c r="U105" s="324">
        <f t="shared" si="5"/>
        <v>78680</v>
      </c>
      <c r="V105" s="325"/>
    </row>
    <row r="106" spans="1:22" x14ac:dyDescent="0.2">
      <c r="A106" s="18" t="s">
        <v>113</v>
      </c>
      <c r="B106" s="19">
        <v>3764</v>
      </c>
      <c r="C106" s="50" t="s">
        <v>2292</v>
      </c>
      <c r="D106" s="21" t="s">
        <v>2432</v>
      </c>
      <c r="E106" s="22">
        <v>1</v>
      </c>
      <c r="F106" s="23" t="s">
        <v>24</v>
      </c>
      <c r="G106" s="326">
        <v>43139</v>
      </c>
      <c r="H106" s="51" t="s">
        <v>2437</v>
      </c>
      <c r="I106" s="61" t="s">
        <v>2377</v>
      </c>
      <c r="J106" s="27"/>
      <c r="K106" s="28"/>
      <c r="L106" s="41">
        <v>11200</v>
      </c>
      <c r="M106" s="30">
        <f t="shared" si="6"/>
        <v>13216</v>
      </c>
      <c r="N106" s="70"/>
      <c r="O106" s="32">
        <v>87</v>
      </c>
      <c r="P106" s="33" t="s">
        <v>26</v>
      </c>
      <c r="Q106" s="34" t="s">
        <v>420</v>
      </c>
      <c r="R106" s="35" t="s">
        <v>2438</v>
      </c>
      <c r="S106" s="322">
        <f t="shared" si="4"/>
        <v>13216</v>
      </c>
      <c r="T106" s="323"/>
      <c r="U106" s="324">
        <f t="shared" si="5"/>
        <v>11200</v>
      </c>
      <c r="V106" s="325"/>
    </row>
    <row r="107" spans="1:22" ht="25.5" x14ac:dyDescent="0.2">
      <c r="A107" s="18" t="s">
        <v>113</v>
      </c>
      <c r="B107" s="19">
        <v>3765</v>
      </c>
      <c r="C107" s="50" t="s">
        <v>2292</v>
      </c>
      <c r="D107" s="21" t="s">
        <v>2439</v>
      </c>
      <c r="E107" s="22">
        <v>1</v>
      </c>
      <c r="F107" s="23" t="s">
        <v>24</v>
      </c>
      <c r="G107" s="326">
        <v>43139</v>
      </c>
      <c r="H107" s="51" t="s">
        <v>2440</v>
      </c>
      <c r="I107" s="61"/>
      <c r="J107" s="27"/>
      <c r="K107" s="28"/>
      <c r="L107" s="41">
        <v>42150</v>
      </c>
      <c r="M107" s="30">
        <f t="shared" si="6"/>
        <v>49737</v>
      </c>
      <c r="N107" s="70"/>
      <c r="O107" s="32">
        <v>87</v>
      </c>
      <c r="P107" s="33" t="s">
        <v>26</v>
      </c>
      <c r="Q107" s="34" t="s">
        <v>420</v>
      </c>
      <c r="R107" s="35" t="s">
        <v>2441</v>
      </c>
      <c r="S107" s="322">
        <f t="shared" si="4"/>
        <v>49737</v>
      </c>
      <c r="T107" s="323"/>
      <c r="U107" s="324">
        <f t="shared" si="5"/>
        <v>42150</v>
      </c>
      <c r="V107" s="325"/>
    </row>
    <row r="108" spans="1:22" x14ac:dyDescent="0.2">
      <c r="A108" s="18" t="s">
        <v>113</v>
      </c>
      <c r="B108" s="19">
        <v>3766</v>
      </c>
      <c r="C108" s="50" t="s">
        <v>2292</v>
      </c>
      <c r="D108" s="21" t="s">
        <v>2375</v>
      </c>
      <c r="E108" s="22">
        <v>1</v>
      </c>
      <c r="F108" s="23" t="s">
        <v>24</v>
      </c>
      <c r="G108" s="326">
        <v>43139</v>
      </c>
      <c r="H108" s="25" t="s">
        <v>2442</v>
      </c>
      <c r="I108" s="61"/>
      <c r="J108" s="27"/>
      <c r="K108" s="28"/>
      <c r="L108" s="41">
        <v>27460</v>
      </c>
      <c r="M108" s="30">
        <f t="shared" si="6"/>
        <v>32402.799999999999</v>
      </c>
      <c r="N108" s="70"/>
      <c r="O108" s="32">
        <v>88</v>
      </c>
      <c r="P108" s="33" t="s">
        <v>26</v>
      </c>
      <c r="Q108" s="34" t="s">
        <v>420</v>
      </c>
      <c r="R108" s="35" t="s">
        <v>2443</v>
      </c>
      <c r="S108" s="322">
        <f t="shared" si="4"/>
        <v>32402.799999999999</v>
      </c>
      <c r="T108" s="323"/>
      <c r="U108" s="324">
        <f t="shared" si="5"/>
        <v>27460</v>
      </c>
      <c r="V108" s="325"/>
    </row>
    <row r="109" spans="1:22" x14ac:dyDescent="0.2">
      <c r="A109" s="18" t="s">
        <v>113</v>
      </c>
      <c r="B109" s="19">
        <v>3767</v>
      </c>
      <c r="C109" s="50" t="s">
        <v>2292</v>
      </c>
      <c r="D109" s="21" t="s">
        <v>2375</v>
      </c>
      <c r="E109" s="22">
        <v>1</v>
      </c>
      <c r="F109" s="23" t="s">
        <v>24</v>
      </c>
      <c r="G109" s="326">
        <v>43139</v>
      </c>
      <c r="H109" s="51" t="s">
        <v>2444</v>
      </c>
      <c r="I109" s="61"/>
      <c r="J109" s="27"/>
      <c r="K109" s="28"/>
      <c r="L109" s="41">
        <v>27900</v>
      </c>
      <c r="M109" s="30">
        <f t="shared" si="6"/>
        <v>32922</v>
      </c>
      <c r="N109" s="70"/>
      <c r="O109" s="32">
        <v>88</v>
      </c>
      <c r="P109" s="33" t="s">
        <v>26</v>
      </c>
      <c r="Q109" s="34" t="s">
        <v>420</v>
      </c>
      <c r="R109" s="35" t="s">
        <v>2443</v>
      </c>
      <c r="S109" s="322">
        <f t="shared" si="4"/>
        <v>32922</v>
      </c>
      <c r="T109" s="323"/>
      <c r="U109" s="324">
        <f t="shared" si="5"/>
        <v>27900</v>
      </c>
      <c r="V109" s="325"/>
    </row>
    <row r="110" spans="1:22" x14ac:dyDescent="0.2">
      <c r="A110" s="18" t="s">
        <v>113</v>
      </c>
      <c r="B110" s="19">
        <v>3768</v>
      </c>
      <c r="C110" s="50" t="s">
        <v>2292</v>
      </c>
      <c r="D110" s="21" t="s">
        <v>2432</v>
      </c>
      <c r="E110" s="22">
        <v>1</v>
      </c>
      <c r="F110" s="23" t="s">
        <v>24</v>
      </c>
      <c r="G110" s="326">
        <v>43139</v>
      </c>
      <c r="H110" s="51" t="s">
        <v>2445</v>
      </c>
      <c r="I110" s="61"/>
      <c r="J110" s="27"/>
      <c r="K110" s="28"/>
      <c r="L110" s="41">
        <v>11200</v>
      </c>
      <c r="M110" s="30">
        <f t="shared" si="6"/>
        <v>13216</v>
      </c>
      <c r="N110" s="70"/>
      <c r="O110" s="32">
        <v>88</v>
      </c>
      <c r="P110" s="33" t="s">
        <v>26</v>
      </c>
      <c r="Q110" s="34" t="s">
        <v>420</v>
      </c>
      <c r="R110" s="35" t="s">
        <v>2443</v>
      </c>
      <c r="S110" s="322">
        <f t="shared" si="4"/>
        <v>13216</v>
      </c>
      <c r="T110" s="323"/>
      <c r="U110" s="324">
        <f t="shared" si="5"/>
        <v>11200</v>
      </c>
      <c r="V110" s="325"/>
    </row>
    <row r="111" spans="1:22" ht="25.5" x14ac:dyDescent="0.2">
      <c r="A111" s="18" t="s">
        <v>113</v>
      </c>
      <c r="B111" s="19">
        <v>3769</v>
      </c>
      <c r="C111" s="50" t="s">
        <v>2292</v>
      </c>
      <c r="D111" s="21" t="s">
        <v>2446</v>
      </c>
      <c r="E111" s="22">
        <v>2</v>
      </c>
      <c r="F111" s="23" t="s">
        <v>24</v>
      </c>
      <c r="G111" s="326">
        <v>43139</v>
      </c>
      <c r="H111" s="25" t="s">
        <v>2447</v>
      </c>
      <c r="I111" s="61"/>
      <c r="J111" s="27"/>
      <c r="K111" s="28"/>
      <c r="L111" s="41">
        <v>13530</v>
      </c>
      <c r="M111" s="30">
        <f t="shared" si="6"/>
        <v>15965.4</v>
      </c>
      <c r="N111" s="70"/>
      <c r="O111" s="32">
        <v>88</v>
      </c>
      <c r="P111" s="33" t="s">
        <v>26</v>
      </c>
      <c r="Q111" s="34" t="s">
        <v>2448</v>
      </c>
      <c r="R111" s="35" t="s">
        <v>2443</v>
      </c>
      <c r="S111" s="322">
        <f t="shared" si="4"/>
        <v>31930.799999999999</v>
      </c>
      <c r="T111" s="323"/>
      <c r="U111" s="324">
        <f t="shared" si="5"/>
        <v>27060</v>
      </c>
      <c r="V111" s="325"/>
    </row>
    <row r="112" spans="1:22" x14ac:dyDescent="0.2">
      <c r="A112" s="18" t="s">
        <v>113</v>
      </c>
      <c r="B112" s="19">
        <v>3770</v>
      </c>
      <c r="C112" s="20" t="s">
        <v>1203</v>
      </c>
      <c r="D112" s="21" t="s">
        <v>2449</v>
      </c>
      <c r="E112" s="22">
        <v>1</v>
      </c>
      <c r="F112" s="23" t="s">
        <v>24</v>
      </c>
      <c r="G112" s="326">
        <v>43140</v>
      </c>
      <c r="H112" s="25" t="s">
        <v>2450</v>
      </c>
      <c r="I112" s="26" t="s">
        <v>2451</v>
      </c>
      <c r="J112" s="27">
        <v>2.5</v>
      </c>
      <c r="K112" s="28">
        <v>0.3</v>
      </c>
      <c r="L112" s="355">
        <v>2000</v>
      </c>
      <c r="M112" s="337">
        <f t="shared" si="6"/>
        <v>2360</v>
      </c>
      <c r="N112" s="168"/>
      <c r="O112" s="68">
        <v>89</v>
      </c>
      <c r="P112" s="45" t="s">
        <v>125</v>
      </c>
      <c r="Q112" s="34"/>
      <c r="R112" s="35"/>
      <c r="S112" s="322">
        <f t="shared" si="4"/>
        <v>2360</v>
      </c>
      <c r="T112" s="323"/>
      <c r="U112" s="324">
        <f t="shared" si="5"/>
        <v>2000</v>
      </c>
      <c r="V112" s="325"/>
    </row>
    <row r="113" spans="1:22" x14ac:dyDescent="0.2">
      <c r="A113" s="18" t="s">
        <v>113</v>
      </c>
      <c r="B113" s="19">
        <v>3771</v>
      </c>
      <c r="C113" s="20" t="s">
        <v>2249</v>
      </c>
      <c r="D113" s="21" t="s">
        <v>2452</v>
      </c>
      <c r="E113" s="22">
        <v>1</v>
      </c>
      <c r="F113" s="23" t="s">
        <v>24</v>
      </c>
      <c r="G113" s="326">
        <v>43140</v>
      </c>
      <c r="H113" s="25"/>
      <c r="I113" s="26"/>
      <c r="J113" s="27">
        <v>4</v>
      </c>
      <c r="K113" s="28"/>
      <c r="L113" s="41">
        <v>2530</v>
      </c>
      <c r="M113" s="30">
        <f t="shared" si="6"/>
        <v>2985.3999999999996</v>
      </c>
      <c r="N113" s="328" t="s">
        <v>121</v>
      </c>
      <c r="O113" s="32">
        <v>90</v>
      </c>
      <c r="P113" s="33" t="s">
        <v>26</v>
      </c>
      <c r="Q113" s="34" t="s">
        <v>324</v>
      </c>
      <c r="R113" s="35" t="s">
        <v>2250</v>
      </c>
      <c r="S113" s="322">
        <f t="shared" si="4"/>
        <v>2985.3999999999996</v>
      </c>
      <c r="T113" s="323"/>
      <c r="U113" s="324">
        <f t="shared" si="5"/>
        <v>2530</v>
      </c>
      <c r="V113" s="325"/>
    </row>
    <row r="114" spans="1:22" x14ac:dyDescent="0.2">
      <c r="A114" s="18" t="s">
        <v>113</v>
      </c>
      <c r="B114" s="19">
        <v>3772</v>
      </c>
      <c r="C114" s="50" t="s">
        <v>2292</v>
      </c>
      <c r="D114" s="21" t="s">
        <v>1458</v>
      </c>
      <c r="E114" s="22">
        <v>46</v>
      </c>
      <c r="F114" s="23" t="s">
        <v>24</v>
      </c>
      <c r="G114" s="326">
        <v>43143</v>
      </c>
      <c r="H114" s="25" t="s">
        <v>1459</v>
      </c>
      <c r="I114" s="26"/>
      <c r="J114" s="27"/>
      <c r="K114" s="28"/>
      <c r="L114" s="41">
        <v>10000</v>
      </c>
      <c r="M114" s="30">
        <f t="shared" si="6"/>
        <v>11800</v>
      </c>
      <c r="N114" s="70"/>
      <c r="O114" s="32">
        <v>93</v>
      </c>
      <c r="P114" s="33" t="s">
        <v>26</v>
      </c>
      <c r="Q114" s="34" t="s">
        <v>324</v>
      </c>
      <c r="R114" s="35" t="s">
        <v>2453</v>
      </c>
      <c r="S114" s="322">
        <f t="shared" si="4"/>
        <v>542800</v>
      </c>
      <c r="T114" s="323"/>
      <c r="U114" s="324">
        <f t="shared" si="5"/>
        <v>460000</v>
      </c>
      <c r="V114" s="325"/>
    </row>
    <row r="115" spans="1:22" x14ac:dyDescent="0.2">
      <c r="A115" s="18" t="s">
        <v>113</v>
      </c>
      <c r="B115" s="19">
        <v>3773</v>
      </c>
      <c r="C115" s="50" t="s">
        <v>2292</v>
      </c>
      <c r="D115" s="21" t="s">
        <v>663</v>
      </c>
      <c r="E115" s="22">
        <v>92</v>
      </c>
      <c r="F115" s="23" t="s">
        <v>24</v>
      </c>
      <c r="G115" s="326">
        <v>43143</v>
      </c>
      <c r="H115" s="25" t="s">
        <v>1461</v>
      </c>
      <c r="I115" s="26"/>
      <c r="J115" s="27"/>
      <c r="K115" s="28"/>
      <c r="L115" s="41">
        <v>435</v>
      </c>
      <c r="M115" s="30">
        <f t="shared" si="6"/>
        <v>513.29999999999995</v>
      </c>
      <c r="N115" s="70"/>
      <c r="O115" s="32">
        <v>93</v>
      </c>
      <c r="P115" s="33" t="s">
        <v>26</v>
      </c>
      <c r="Q115" s="34" t="s">
        <v>324</v>
      </c>
      <c r="R115" s="35" t="s">
        <v>2453</v>
      </c>
      <c r="S115" s="322">
        <f t="shared" si="4"/>
        <v>47223.6</v>
      </c>
      <c r="T115" s="323"/>
      <c r="U115" s="324">
        <f t="shared" si="5"/>
        <v>40020</v>
      </c>
      <c r="V115" s="325"/>
    </row>
    <row r="116" spans="1:22" x14ac:dyDescent="0.2">
      <c r="A116" s="18" t="s">
        <v>113</v>
      </c>
      <c r="B116" s="19">
        <v>3774</v>
      </c>
      <c r="C116" s="20" t="s">
        <v>483</v>
      </c>
      <c r="D116" s="21" t="s">
        <v>2454</v>
      </c>
      <c r="E116" s="22">
        <v>1</v>
      </c>
      <c r="F116" s="23" t="s">
        <v>24</v>
      </c>
      <c r="G116" s="326">
        <v>43145</v>
      </c>
      <c r="H116" s="25"/>
      <c r="I116" s="26" t="s">
        <v>2455</v>
      </c>
      <c r="J116" s="27"/>
      <c r="K116" s="28">
        <v>16.399999999999999</v>
      </c>
      <c r="L116" s="41">
        <v>900</v>
      </c>
      <c r="M116" s="30">
        <f t="shared" si="6"/>
        <v>1062</v>
      </c>
      <c r="N116" s="70"/>
      <c r="O116" s="32">
        <v>95</v>
      </c>
      <c r="P116" s="33" t="s">
        <v>26</v>
      </c>
      <c r="Q116" s="34" t="s">
        <v>315</v>
      </c>
      <c r="R116" s="35"/>
      <c r="S116" s="322">
        <f t="shared" si="4"/>
        <v>1062</v>
      </c>
      <c r="T116" s="323"/>
      <c r="U116" s="324">
        <f t="shared" si="5"/>
        <v>900</v>
      </c>
      <c r="V116" s="325"/>
    </row>
    <row r="117" spans="1:22" x14ac:dyDescent="0.2">
      <c r="A117" s="18" t="s">
        <v>113</v>
      </c>
      <c r="B117" s="19">
        <v>3775</v>
      </c>
      <c r="C117" s="50" t="s">
        <v>2292</v>
      </c>
      <c r="D117" s="21" t="s">
        <v>471</v>
      </c>
      <c r="E117" s="22">
        <v>4</v>
      </c>
      <c r="F117" s="23" t="s">
        <v>24</v>
      </c>
      <c r="G117" s="326">
        <v>43145</v>
      </c>
      <c r="H117" s="25" t="s">
        <v>2456</v>
      </c>
      <c r="I117" s="26" t="s">
        <v>2457</v>
      </c>
      <c r="J117" s="27"/>
      <c r="K117" s="28">
        <v>0.34</v>
      </c>
      <c r="L117" s="41">
        <v>830</v>
      </c>
      <c r="M117" s="30">
        <f t="shared" si="6"/>
        <v>979.4</v>
      </c>
      <c r="N117" s="70"/>
      <c r="O117" s="32">
        <v>96</v>
      </c>
      <c r="P117" s="33" t="s">
        <v>26</v>
      </c>
      <c r="Q117" s="34" t="s">
        <v>420</v>
      </c>
      <c r="R117" s="35" t="s">
        <v>2458</v>
      </c>
      <c r="S117" s="322">
        <f t="shared" si="4"/>
        <v>3917.6</v>
      </c>
      <c r="T117" s="323"/>
      <c r="U117" s="324">
        <f t="shared" si="5"/>
        <v>3320</v>
      </c>
      <c r="V117" s="325"/>
    </row>
    <row r="118" spans="1:22" x14ac:dyDescent="0.2">
      <c r="A118" s="18"/>
      <c r="B118" s="19">
        <v>3776</v>
      </c>
      <c r="C118" s="20" t="s">
        <v>2459</v>
      </c>
      <c r="D118" s="21" t="s">
        <v>2460</v>
      </c>
      <c r="E118" s="22">
        <v>1</v>
      </c>
      <c r="F118" s="23" t="s">
        <v>24</v>
      </c>
      <c r="G118" s="326">
        <v>43145</v>
      </c>
      <c r="H118" s="25" t="s">
        <v>2461</v>
      </c>
      <c r="I118" s="64" t="s">
        <v>1194</v>
      </c>
      <c r="J118" s="27">
        <v>27.6</v>
      </c>
      <c r="K118" s="28">
        <v>110</v>
      </c>
      <c r="L118" s="41">
        <v>23782</v>
      </c>
      <c r="M118" s="30">
        <f t="shared" si="6"/>
        <v>28062.76</v>
      </c>
      <c r="N118" s="70"/>
      <c r="O118" s="32">
        <v>100</v>
      </c>
      <c r="P118" s="33" t="s">
        <v>26</v>
      </c>
      <c r="Q118" s="34" t="s">
        <v>342</v>
      </c>
      <c r="R118" s="35"/>
      <c r="S118" s="322">
        <f t="shared" si="4"/>
        <v>28062.76</v>
      </c>
      <c r="T118" s="323"/>
      <c r="U118" s="324">
        <f t="shared" si="5"/>
        <v>23782</v>
      </c>
      <c r="V118" s="325"/>
    </row>
    <row r="119" spans="1:22" ht="25.5" x14ac:dyDescent="0.2">
      <c r="A119" s="18" t="s">
        <v>113</v>
      </c>
      <c r="B119" s="19">
        <v>3777</v>
      </c>
      <c r="C119" s="20" t="s">
        <v>1801</v>
      </c>
      <c r="D119" s="21" t="s">
        <v>2462</v>
      </c>
      <c r="E119" s="22">
        <v>1</v>
      </c>
      <c r="F119" s="53" t="s">
        <v>378</v>
      </c>
      <c r="G119" s="326">
        <v>43145</v>
      </c>
      <c r="H119" s="25"/>
      <c r="I119" s="64"/>
      <c r="J119" s="27"/>
      <c r="K119" s="28"/>
      <c r="L119" s="41"/>
      <c r="M119" s="30">
        <f t="shared" si="6"/>
        <v>0</v>
      </c>
      <c r="N119" s="356"/>
      <c r="O119" s="44"/>
      <c r="P119" s="45" t="s">
        <v>125</v>
      </c>
      <c r="Q119" s="34"/>
      <c r="R119" s="35"/>
      <c r="S119" s="322">
        <f t="shared" si="4"/>
        <v>0</v>
      </c>
      <c r="T119" s="323"/>
      <c r="U119" s="324">
        <f t="shared" si="5"/>
        <v>0</v>
      </c>
      <c r="V119" s="325"/>
    </row>
    <row r="120" spans="1:22" x14ac:dyDescent="0.2">
      <c r="A120" s="18" t="s">
        <v>113</v>
      </c>
      <c r="B120" s="19">
        <v>3778</v>
      </c>
      <c r="C120" s="50" t="s">
        <v>2292</v>
      </c>
      <c r="D120" s="21" t="s">
        <v>2463</v>
      </c>
      <c r="E120" s="22">
        <v>3</v>
      </c>
      <c r="F120" s="23" t="s">
        <v>24</v>
      </c>
      <c r="G120" s="326">
        <v>43146</v>
      </c>
      <c r="H120" s="25" t="s">
        <v>2464</v>
      </c>
      <c r="I120" s="26" t="s">
        <v>2465</v>
      </c>
      <c r="J120" s="27">
        <v>24</v>
      </c>
      <c r="K120" s="28">
        <v>11.2</v>
      </c>
      <c r="L120" s="41">
        <v>18740</v>
      </c>
      <c r="M120" s="30">
        <f t="shared" si="6"/>
        <v>22113.199999999997</v>
      </c>
      <c r="N120" s="70"/>
      <c r="O120" s="32">
        <v>103</v>
      </c>
      <c r="P120" s="33" t="s">
        <v>26</v>
      </c>
      <c r="Q120" s="34" t="s">
        <v>2466</v>
      </c>
      <c r="R120" s="35" t="s">
        <v>2467</v>
      </c>
      <c r="S120" s="322">
        <f t="shared" si="4"/>
        <v>66339.599999999991</v>
      </c>
      <c r="T120" s="323"/>
      <c r="U120" s="324">
        <f t="shared" si="5"/>
        <v>56219.999999999993</v>
      </c>
      <c r="V120" s="325"/>
    </row>
    <row r="121" spans="1:22" x14ac:dyDescent="0.2">
      <c r="A121" s="18" t="s">
        <v>113</v>
      </c>
      <c r="B121" s="19">
        <v>3779</v>
      </c>
      <c r="C121" s="20" t="s">
        <v>2468</v>
      </c>
      <c r="D121" s="20" t="s">
        <v>569</v>
      </c>
      <c r="E121" s="22">
        <v>1</v>
      </c>
      <c r="F121" s="53" t="s">
        <v>378</v>
      </c>
      <c r="G121" s="326">
        <v>43146</v>
      </c>
      <c r="H121" s="25"/>
      <c r="I121" s="26"/>
      <c r="J121" s="27"/>
      <c r="K121" s="28"/>
      <c r="L121" s="41">
        <v>600</v>
      </c>
      <c r="M121" s="30">
        <f t="shared" si="6"/>
        <v>708</v>
      </c>
      <c r="N121" s="48" t="s">
        <v>121</v>
      </c>
      <c r="O121" s="32">
        <v>104</v>
      </c>
      <c r="P121" s="33" t="s">
        <v>26</v>
      </c>
      <c r="Q121" s="34" t="s">
        <v>182</v>
      </c>
      <c r="R121" s="35" t="s">
        <v>2469</v>
      </c>
      <c r="S121" s="322">
        <f t="shared" si="4"/>
        <v>708</v>
      </c>
      <c r="T121" s="323"/>
      <c r="U121" s="324">
        <f t="shared" si="5"/>
        <v>600</v>
      </c>
      <c r="V121" s="325"/>
    </row>
    <row r="122" spans="1:22" x14ac:dyDescent="0.2">
      <c r="A122" s="18" t="s">
        <v>113</v>
      </c>
      <c r="B122" s="19">
        <v>3780</v>
      </c>
      <c r="C122" s="357" t="s">
        <v>139</v>
      </c>
      <c r="D122" s="21" t="s">
        <v>2470</v>
      </c>
      <c r="E122" s="22">
        <v>1</v>
      </c>
      <c r="F122" s="23" t="s">
        <v>24</v>
      </c>
      <c r="G122" s="326">
        <v>43146</v>
      </c>
      <c r="H122" s="25" t="s">
        <v>116</v>
      </c>
      <c r="I122" s="26" t="s">
        <v>2471</v>
      </c>
      <c r="J122" s="27">
        <v>5</v>
      </c>
      <c r="K122" s="28">
        <v>12.5</v>
      </c>
      <c r="L122" s="355">
        <v>3900</v>
      </c>
      <c r="M122" s="337">
        <f t="shared" si="6"/>
        <v>4602</v>
      </c>
      <c r="N122" s="70"/>
      <c r="O122" s="68">
        <v>105</v>
      </c>
      <c r="P122" s="45" t="s">
        <v>125</v>
      </c>
      <c r="Q122" s="34"/>
      <c r="R122" s="49" t="s">
        <v>200</v>
      </c>
      <c r="S122" s="322">
        <f t="shared" si="4"/>
        <v>4602</v>
      </c>
      <c r="T122" s="323"/>
      <c r="U122" s="324">
        <f t="shared" si="5"/>
        <v>3900</v>
      </c>
      <c r="V122" s="325"/>
    </row>
    <row r="123" spans="1:22" x14ac:dyDescent="0.2">
      <c r="A123" s="18" t="s">
        <v>113</v>
      </c>
      <c r="B123" s="19">
        <v>3781</v>
      </c>
      <c r="C123" s="20" t="s">
        <v>483</v>
      </c>
      <c r="D123" s="21" t="s">
        <v>2472</v>
      </c>
      <c r="E123" s="22">
        <v>1</v>
      </c>
      <c r="F123" s="23" t="s">
        <v>24</v>
      </c>
      <c r="G123" s="326">
        <v>43146</v>
      </c>
      <c r="H123" s="25"/>
      <c r="I123" s="26" t="s">
        <v>2455</v>
      </c>
      <c r="J123" s="27">
        <v>3.5</v>
      </c>
      <c r="K123" s="28">
        <v>2.5</v>
      </c>
      <c r="L123" s="41">
        <v>2670</v>
      </c>
      <c r="M123" s="30">
        <f t="shared" si="6"/>
        <v>3150.6</v>
      </c>
      <c r="N123" s="70"/>
      <c r="O123" s="32">
        <v>113</v>
      </c>
      <c r="P123" s="45"/>
      <c r="Q123" s="34"/>
      <c r="R123" s="35"/>
      <c r="S123" s="322">
        <f t="shared" si="4"/>
        <v>3150.6</v>
      </c>
      <c r="T123" s="323"/>
      <c r="U123" s="324">
        <f t="shared" si="5"/>
        <v>2670</v>
      </c>
      <c r="V123" s="325"/>
    </row>
    <row r="124" spans="1:22" x14ac:dyDescent="0.2">
      <c r="A124" s="18" t="s">
        <v>113</v>
      </c>
      <c r="B124" s="19">
        <v>3782</v>
      </c>
      <c r="C124" s="20" t="s">
        <v>483</v>
      </c>
      <c r="D124" s="21" t="s">
        <v>2473</v>
      </c>
      <c r="E124" s="22">
        <v>1</v>
      </c>
      <c r="F124" s="23" t="s">
        <v>24</v>
      </c>
      <c r="G124" s="326">
        <v>43146</v>
      </c>
      <c r="H124" s="25" t="s">
        <v>120</v>
      </c>
      <c r="I124" s="26" t="s">
        <v>2465</v>
      </c>
      <c r="J124" s="27">
        <v>4</v>
      </c>
      <c r="K124" s="28">
        <v>21.2</v>
      </c>
      <c r="L124" s="41">
        <v>7240</v>
      </c>
      <c r="M124" s="30">
        <f t="shared" si="6"/>
        <v>8543.1999999999989</v>
      </c>
      <c r="N124" s="70"/>
      <c r="O124" s="32">
        <v>114</v>
      </c>
      <c r="P124" s="45"/>
      <c r="Q124" s="34"/>
      <c r="R124" s="35"/>
      <c r="S124" s="322">
        <f t="shared" si="4"/>
        <v>8543.1999999999989</v>
      </c>
      <c r="T124" s="323"/>
      <c r="U124" s="324">
        <f t="shared" si="5"/>
        <v>7239.9999999999991</v>
      </c>
      <c r="V124" s="325"/>
    </row>
    <row r="125" spans="1:22" x14ac:dyDescent="0.2">
      <c r="A125" s="18" t="s">
        <v>113</v>
      </c>
      <c r="B125" s="19">
        <v>3783</v>
      </c>
      <c r="C125" s="20" t="s">
        <v>483</v>
      </c>
      <c r="D125" s="21" t="s">
        <v>2474</v>
      </c>
      <c r="E125" s="22">
        <v>6</v>
      </c>
      <c r="F125" s="23" t="s">
        <v>24</v>
      </c>
      <c r="G125" s="326">
        <v>43146</v>
      </c>
      <c r="H125" s="25" t="s">
        <v>116</v>
      </c>
      <c r="I125" s="26" t="s">
        <v>2455</v>
      </c>
      <c r="J125" s="27">
        <v>6</v>
      </c>
      <c r="K125" s="28">
        <v>11.8</v>
      </c>
      <c r="L125" s="41">
        <v>5400</v>
      </c>
      <c r="M125" s="30">
        <f t="shared" si="6"/>
        <v>6372</v>
      </c>
      <c r="N125" s="70"/>
      <c r="O125" s="32">
        <v>115</v>
      </c>
      <c r="P125" s="33" t="s">
        <v>26</v>
      </c>
      <c r="Q125" s="34" t="s">
        <v>324</v>
      </c>
      <c r="R125" s="35"/>
      <c r="S125" s="322">
        <f t="shared" si="4"/>
        <v>38232</v>
      </c>
      <c r="T125" s="323"/>
      <c r="U125" s="324">
        <f t="shared" si="5"/>
        <v>32400</v>
      </c>
      <c r="V125" s="325"/>
    </row>
    <row r="126" spans="1:22" x14ac:dyDescent="0.2">
      <c r="A126" s="18" t="s">
        <v>113</v>
      </c>
      <c r="B126" s="19">
        <v>3784</v>
      </c>
      <c r="C126" s="20" t="s">
        <v>483</v>
      </c>
      <c r="D126" s="21" t="s">
        <v>2475</v>
      </c>
      <c r="E126" s="22">
        <v>6</v>
      </c>
      <c r="F126" s="23" t="s">
        <v>24</v>
      </c>
      <c r="G126" s="326">
        <v>43146</v>
      </c>
      <c r="H126" s="25" t="s">
        <v>2476</v>
      </c>
      <c r="I126" s="26" t="s">
        <v>2455</v>
      </c>
      <c r="J126" s="27">
        <v>6.5</v>
      </c>
      <c r="K126" s="28">
        <v>14.7</v>
      </c>
      <c r="L126" s="41">
        <v>5850</v>
      </c>
      <c r="M126" s="30">
        <f t="shared" si="6"/>
        <v>6903</v>
      </c>
      <c r="N126" s="70"/>
      <c r="O126" s="32">
        <v>115</v>
      </c>
      <c r="P126" s="33" t="s">
        <v>26</v>
      </c>
      <c r="Q126" s="34" t="s">
        <v>324</v>
      </c>
      <c r="R126" s="35"/>
      <c r="S126" s="322">
        <f t="shared" si="4"/>
        <v>41418</v>
      </c>
      <c r="T126" s="323"/>
      <c r="U126" s="324">
        <f t="shared" si="5"/>
        <v>35100</v>
      </c>
      <c r="V126" s="325"/>
    </row>
    <row r="127" spans="1:22" x14ac:dyDescent="0.2">
      <c r="A127" s="18" t="s">
        <v>113</v>
      </c>
      <c r="B127" s="19">
        <v>3785</v>
      </c>
      <c r="C127" s="20" t="s">
        <v>483</v>
      </c>
      <c r="D127" s="21" t="s">
        <v>1078</v>
      </c>
      <c r="E127" s="22">
        <v>4</v>
      </c>
      <c r="F127" s="23" t="s">
        <v>24</v>
      </c>
      <c r="G127" s="326">
        <v>43146</v>
      </c>
      <c r="H127" s="25" t="s">
        <v>116</v>
      </c>
      <c r="I127" s="26" t="s">
        <v>2455</v>
      </c>
      <c r="J127" s="27">
        <v>1.2</v>
      </c>
      <c r="K127" s="28">
        <v>0.8</v>
      </c>
      <c r="L127" s="41">
        <v>920</v>
      </c>
      <c r="M127" s="30">
        <f t="shared" si="6"/>
        <v>1085.5999999999999</v>
      </c>
      <c r="N127" s="70"/>
      <c r="O127" s="32">
        <v>115</v>
      </c>
      <c r="P127" s="33" t="s">
        <v>26</v>
      </c>
      <c r="Q127" s="34" t="s">
        <v>324</v>
      </c>
      <c r="R127" s="35"/>
      <c r="S127" s="322">
        <f t="shared" si="4"/>
        <v>4342.3999999999996</v>
      </c>
      <c r="T127" s="323"/>
      <c r="U127" s="324">
        <f t="shared" si="5"/>
        <v>3680</v>
      </c>
      <c r="V127" s="325"/>
    </row>
    <row r="128" spans="1:22" x14ac:dyDescent="0.2">
      <c r="A128" s="18" t="s">
        <v>113</v>
      </c>
      <c r="B128" s="19">
        <v>3786</v>
      </c>
      <c r="C128" s="20" t="s">
        <v>483</v>
      </c>
      <c r="D128" s="21" t="s">
        <v>1570</v>
      </c>
      <c r="E128" s="22">
        <v>2</v>
      </c>
      <c r="F128" s="23" t="s">
        <v>24</v>
      </c>
      <c r="G128" s="326">
        <v>43146</v>
      </c>
      <c r="H128" s="25" t="s">
        <v>116</v>
      </c>
      <c r="I128" s="26" t="s">
        <v>414</v>
      </c>
      <c r="J128" s="27">
        <v>2.5</v>
      </c>
      <c r="K128" s="28">
        <v>1.3</v>
      </c>
      <c r="L128" s="41">
        <v>1870</v>
      </c>
      <c r="M128" s="30">
        <f t="shared" si="6"/>
        <v>2206.6</v>
      </c>
      <c r="N128" s="70"/>
      <c r="O128" s="32">
        <v>115</v>
      </c>
      <c r="P128" s="33" t="s">
        <v>26</v>
      </c>
      <c r="Q128" s="34" t="s">
        <v>324</v>
      </c>
      <c r="R128" s="35"/>
      <c r="S128" s="322">
        <f t="shared" si="4"/>
        <v>4413.2</v>
      </c>
      <c r="T128" s="323"/>
      <c r="U128" s="324">
        <f t="shared" si="5"/>
        <v>3740</v>
      </c>
      <c r="V128" s="325"/>
    </row>
    <row r="129" spans="1:22" x14ac:dyDescent="0.2">
      <c r="A129" s="18" t="s">
        <v>113</v>
      </c>
      <c r="B129" s="19">
        <v>3787</v>
      </c>
      <c r="C129" s="20" t="s">
        <v>483</v>
      </c>
      <c r="D129" s="21" t="s">
        <v>2477</v>
      </c>
      <c r="E129" s="22"/>
      <c r="F129" s="23" t="s">
        <v>24</v>
      </c>
      <c r="G129" s="326">
        <v>43146</v>
      </c>
      <c r="H129" s="25" t="s">
        <v>116</v>
      </c>
      <c r="I129" s="26" t="s">
        <v>2478</v>
      </c>
      <c r="J129" s="27"/>
      <c r="K129" s="28"/>
      <c r="L129" s="41"/>
      <c r="M129" s="30">
        <f t="shared" si="6"/>
        <v>0</v>
      </c>
      <c r="N129" s="71"/>
      <c r="O129" s="44"/>
      <c r="P129" s="45"/>
      <c r="Q129" s="34"/>
      <c r="R129" s="35"/>
      <c r="S129" s="322">
        <f t="shared" si="4"/>
        <v>0</v>
      </c>
      <c r="T129" s="323"/>
      <c r="U129" s="324">
        <f t="shared" si="5"/>
        <v>0</v>
      </c>
      <c r="V129" s="325"/>
    </row>
    <row r="130" spans="1:22" x14ac:dyDescent="0.2">
      <c r="A130" s="18" t="s">
        <v>113</v>
      </c>
      <c r="B130" s="19">
        <v>3788</v>
      </c>
      <c r="C130" s="21" t="s">
        <v>2479</v>
      </c>
      <c r="D130" s="21" t="s">
        <v>2480</v>
      </c>
      <c r="E130" s="60">
        <v>1</v>
      </c>
      <c r="F130" s="53" t="s">
        <v>24</v>
      </c>
      <c r="G130" s="326">
        <v>43146</v>
      </c>
      <c r="H130" s="25"/>
      <c r="I130" s="61"/>
      <c r="J130" s="55">
        <v>1.5</v>
      </c>
      <c r="K130" s="27"/>
      <c r="L130" s="329">
        <v>850</v>
      </c>
      <c r="M130" s="30">
        <f>L130*1.18</f>
        <v>1003</v>
      </c>
      <c r="N130" s="48" t="s">
        <v>121</v>
      </c>
      <c r="O130" s="32">
        <v>106</v>
      </c>
      <c r="P130" s="33" t="s">
        <v>26</v>
      </c>
      <c r="Q130" s="34" t="s">
        <v>556</v>
      </c>
      <c r="R130" s="35"/>
      <c r="S130" s="322">
        <f t="shared" ref="S130:S193" si="7">M130*E130</f>
        <v>1003</v>
      </c>
      <c r="T130" s="323"/>
      <c r="U130" s="324">
        <f t="shared" ref="U130:U193" si="8">S130/1.18</f>
        <v>850</v>
      </c>
      <c r="V130" s="325"/>
    </row>
    <row r="131" spans="1:22" x14ac:dyDescent="0.2">
      <c r="A131" s="18" t="s">
        <v>113</v>
      </c>
      <c r="B131" s="19">
        <v>3789</v>
      </c>
      <c r="C131" s="50" t="s">
        <v>2292</v>
      </c>
      <c r="D131" s="21" t="s">
        <v>2481</v>
      </c>
      <c r="E131" s="22">
        <v>20</v>
      </c>
      <c r="F131" s="23" t="s">
        <v>24</v>
      </c>
      <c r="G131" s="326">
        <v>43147</v>
      </c>
      <c r="H131" s="25" t="s">
        <v>2482</v>
      </c>
      <c r="I131" s="26"/>
      <c r="J131" s="27"/>
      <c r="K131" s="28"/>
      <c r="L131" s="41">
        <v>5240</v>
      </c>
      <c r="M131" s="30">
        <f t="shared" ref="M131:M194" si="9">L131*1.18</f>
        <v>6183.2</v>
      </c>
      <c r="N131" s="70"/>
      <c r="O131" s="32">
        <v>112</v>
      </c>
      <c r="P131" s="33" t="s">
        <v>26</v>
      </c>
      <c r="Q131" s="358" t="s">
        <v>2483</v>
      </c>
      <c r="R131" s="35" t="s">
        <v>2484</v>
      </c>
      <c r="S131" s="322">
        <f t="shared" si="7"/>
        <v>123664</v>
      </c>
      <c r="T131" s="323"/>
      <c r="U131" s="324">
        <f t="shared" si="8"/>
        <v>104800</v>
      </c>
      <c r="V131" s="325"/>
    </row>
    <row r="132" spans="1:22" x14ac:dyDescent="0.2">
      <c r="A132" s="18" t="s">
        <v>113</v>
      </c>
      <c r="B132" s="19">
        <v>3790</v>
      </c>
      <c r="C132" s="357" t="s">
        <v>139</v>
      </c>
      <c r="D132" s="21" t="s">
        <v>1493</v>
      </c>
      <c r="E132" s="22">
        <v>1</v>
      </c>
      <c r="F132" s="23" t="s">
        <v>24</v>
      </c>
      <c r="G132" s="326">
        <v>43150</v>
      </c>
      <c r="H132" s="25"/>
      <c r="I132" s="26"/>
      <c r="J132" s="27">
        <v>4</v>
      </c>
      <c r="K132" s="28"/>
      <c r="L132" s="41">
        <v>2860</v>
      </c>
      <c r="M132" s="30">
        <f t="shared" si="9"/>
        <v>3374.7999999999997</v>
      </c>
      <c r="N132" s="48" t="s">
        <v>121</v>
      </c>
      <c r="O132" s="32">
        <v>121</v>
      </c>
      <c r="P132" s="33" t="s">
        <v>26</v>
      </c>
      <c r="Q132" s="34" t="s">
        <v>315</v>
      </c>
      <c r="R132" s="49" t="s">
        <v>200</v>
      </c>
      <c r="S132" s="322">
        <f t="shared" si="7"/>
        <v>3374.7999999999997</v>
      </c>
      <c r="T132" s="323"/>
      <c r="U132" s="324">
        <f t="shared" si="8"/>
        <v>2860</v>
      </c>
      <c r="V132" s="325"/>
    </row>
    <row r="133" spans="1:22" x14ac:dyDescent="0.2">
      <c r="A133" s="359"/>
      <c r="B133" s="359">
        <v>3791</v>
      </c>
      <c r="C133" s="74" t="s">
        <v>306</v>
      </c>
      <c r="D133" s="133" t="s">
        <v>2485</v>
      </c>
      <c r="E133" s="75"/>
      <c r="F133" s="81" t="s">
        <v>24</v>
      </c>
      <c r="G133" s="348">
        <v>43150</v>
      </c>
      <c r="H133" s="360" t="s">
        <v>2486</v>
      </c>
      <c r="I133" s="214" t="s">
        <v>2487</v>
      </c>
      <c r="J133" s="80">
        <v>0.126</v>
      </c>
      <c r="K133" s="81">
        <v>0.02</v>
      </c>
      <c r="L133" s="215">
        <v>79</v>
      </c>
      <c r="M133" s="233">
        <f>L133*1.18</f>
        <v>93.22</v>
      </c>
      <c r="N133" s="70"/>
      <c r="O133" s="32"/>
      <c r="P133" s="33" t="s">
        <v>26</v>
      </c>
      <c r="Q133" s="34" t="s">
        <v>456</v>
      </c>
      <c r="R133" s="35"/>
      <c r="S133" s="322">
        <f t="shared" si="7"/>
        <v>0</v>
      </c>
      <c r="T133" s="323"/>
      <c r="U133" s="324">
        <f t="shared" si="8"/>
        <v>0</v>
      </c>
      <c r="V133" s="325"/>
    </row>
    <row r="134" spans="1:22" x14ac:dyDescent="0.2">
      <c r="A134" s="18" t="s">
        <v>113</v>
      </c>
      <c r="B134" s="19">
        <v>3792</v>
      </c>
      <c r="C134" s="20" t="s">
        <v>301</v>
      </c>
      <c r="D134" s="51" t="s">
        <v>1825</v>
      </c>
      <c r="E134" s="60">
        <v>10</v>
      </c>
      <c r="F134" s="53" t="s">
        <v>24</v>
      </c>
      <c r="G134" s="326">
        <v>43150</v>
      </c>
      <c r="H134" s="25" t="s">
        <v>305</v>
      </c>
      <c r="I134" s="26"/>
      <c r="J134" s="27">
        <v>1.2</v>
      </c>
      <c r="K134" s="28"/>
      <c r="L134" s="41">
        <v>860</v>
      </c>
      <c r="M134" s="30">
        <f>L134*1.18</f>
        <v>1014.8</v>
      </c>
      <c r="N134" s="48" t="s">
        <v>121</v>
      </c>
      <c r="O134" s="32">
        <v>124</v>
      </c>
      <c r="P134" s="33" t="s">
        <v>26</v>
      </c>
      <c r="Q134" s="34" t="s">
        <v>324</v>
      </c>
      <c r="R134" s="35"/>
      <c r="S134" s="322">
        <f t="shared" si="7"/>
        <v>10148</v>
      </c>
      <c r="T134" s="323"/>
      <c r="U134" s="324">
        <f t="shared" si="8"/>
        <v>8600</v>
      </c>
      <c r="V134" s="325"/>
    </row>
    <row r="135" spans="1:22" x14ac:dyDescent="0.2">
      <c r="A135" s="18" t="s">
        <v>113</v>
      </c>
      <c r="B135" s="19">
        <v>3793</v>
      </c>
      <c r="C135" s="20" t="s">
        <v>301</v>
      </c>
      <c r="D135" s="51" t="s">
        <v>1270</v>
      </c>
      <c r="E135" s="60">
        <v>5</v>
      </c>
      <c r="F135" s="53" t="s">
        <v>24</v>
      </c>
      <c r="G135" s="326">
        <v>43150</v>
      </c>
      <c r="H135" s="25" t="s">
        <v>303</v>
      </c>
      <c r="I135" s="26"/>
      <c r="J135" s="27">
        <v>1</v>
      </c>
      <c r="K135" s="28"/>
      <c r="L135" s="41">
        <v>680</v>
      </c>
      <c r="M135" s="30">
        <f>L135*1.18</f>
        <v>802.4</v>
      </c>
      <c r="N135" s="48" t="s">
        <v>121</v>
      </c>
      <c r="O135" s="32">
        <v>124</v>
      </c>
      <c r="P135" s="33" t="s">
        <v>26</v>
      </c>
      <c r="Q135" s="34" t="s">
        <v>324</v>
      </c>
      <c r="R135" s="35"/>
      <c r="S135" s="322">
        <f t="shared" si="7"/>
        <v>4012</v>
      </c>
      <c r="T135" s="323"/>
      <c r="U135" s="324">
        <f t="shared" si="8"/>
        <v>3400</v>
      </c>
      <c r="V135" s="325"/>
    </row>
    <row r="136" spans="1:22" x14ac:dyDescent="0.2">
      <c r="A136" s="18" t="s">
        <v>113</v>
      </c>
      <c r="B136" s="19">
        <v>3794</v>
      </c>
      <c r="C136" s="20" t="s">
        <v>301</v>
      </c>
      <c r="D136" s="20" t="s">
        <v>2488</v>
      </c>
      <c r="E136" s="22">
        <v>1</v>
      </c>
      <c r="F136" s="23" t="s">
        <v>24</v>
      </c>
      <c r="G136" s="326">
        <v>43150</v>
      </c>
      <c r="H136" s="25"/>
      <c r="I136" s="61" t="s">
        <v>146</v>
      </c>
      <c r="J136" s="27">
        <v>2</v>
      </c>
      <c r="K136" s="28"/>
      <c r="L136" s="41">
        <v>1250</v>
      </c>
      <c r="M136" s="30">
        <f>L136*1.18</f>
        <v>1475</v>
      </c>
      <c r="N136" s="48" t="s">
        <v>121</v>
      </c>
      <c r="O136" s="32">
        <v>124</v>
      </c>
      <c r="P136" s="33" t="s">
        <v>26</v>
      </c>
      <c r="Q136" s="34" t="s">
        <v>324</v>
      </c>
      <c r="R136" s="35"/>
      <c r="S136" s="322">
        <f t="shared" si="7"/>
        <v>1475</v>
      </c>
      <c r="T136" s="323"/>
      <c r="U136" s="324">
        <f t="shared" si="8"/>
        <v>1250</v>
      </c>
      <c r="V136" s="325"/>
    </row>
    <row r="137" spans="1:22" x14ac:dyDescent="0.2">
      <c r="A137" s="18" t="s">
        <v>113</v>
      </c>
      <c r="B137" s="19">
        <v>3795</v>
      </c>
      <c r="C137" s="20" t="s">
        <v>114</v>
      </c>
      <c r="D137" s="21" t="s">
        <v>2489</v>
      </c>
      <c r="E137" s="22">
        <v>1</v>
      </c>
      <c r="F137" s="23" t="s">
        <v>24</v>
      </c>
      <c r="G137" s="326">
        <v>43151</v>
      </c>
      <c r="H137" s="25" t="s">
        <v>116</v>
      </c>
      <c r="I137" s="64" t="s">
        <v>1362</v>
      </c>
      <c r="J137" s="27" t="s">
        <v>2490</v>
      </c>
      <c r="K137" s="28">
        <v>168</v>
      </c>
      <c r="L137" s="41">
        <v>8100</v>
      </c>
      <c r="M137" s="30">
        <f t="shared" si="9"/>
        <v>9558</v>
      </c>
      <c r="N137" s="70"/>
      <c r="O137" s="32">
        <v>125</v>
      </c>
      <c r="P137" s="33" t="s">
        <v>26</v>
      </c>
      <c r="Q137" s="34" t="s">
        <v>1322</v>
      </c>
      <c r="R137" s="35" t="s">
        <v>2491</v>
      </c>
      <c r="S137" s="322">
        <f t="shared" si="7"/>
        <v>9558</v>
      </c>
      <c r="T137" s="323"/>
      <c r="U137" s="324">
        <f t="shared" si="8"/>
        <v>8100</v>
      </c>
      <c r="V137" s="325"/>
    </row>
    <row r="138" spans="1:22" x14ac:dyDescent="0.2">
      <c r="A138" s="18" t="s">
        <v>113</v>
      </c>
      <c r="B138" s="19">
        <v>3796</v>
      </c>
      <c r="C138" s="20" t="s">
        <v>114</v>
      </c>
      <c r="D138" s="21" t="s">
        <v>2492</v>
      </c>
      <c r="E138" s="52">
        <v>1</v>
      </c>
      <c r="F138" s="23" t="s">
        <v>24</v>
      </c>
      <c r="G138" s="326">
        <v>43151</v>
      </c>
      <c r="H138" s="25" t="s">
        <v>116</v>
      </c>
      <c r="I138" s="64" t="s">
        <v>1362</v>
      </c>
      <c r="J138" s="55" t="s">
        <v>2493</v>
      </c>
      <c r="K138" s="56">
        <v>135</v>
      </c>
      <c r="L138" s="57">
        <v>6500</v>
      </c>
      <c r="M138" s="30">
        <f t="shared" si="9"/>
        <v>7670</v>
      </c>
      <c r="N138" s="70"/>
      <c r="O138" s="32">
        <v>125</v>
      </c>
      <c r="P138" s="83" t="s">
        <v>26</v>
      </c>
      <c r="Q138" s="34" t="s">
        <v>1322</v>
      </c>
      <c r="R138" s="35"/>
      <c r="S138" s="322">
        <f t="shared" si="7"/>
        <v>7670</v>
      </c>
      <c r="T138" s="323"/>
      <c r="U138" s="324">
        <f t="shared" si="8"/>
        <v>6500</v>
      </c>
      <c r="V138" s="325"/>
    </row>
    <row r="139" spans="1:22" x14ac:dyDescent="0.2">
      <c r="A139" s="18" t="s">
        <v>113</v>
      </c>
      <c r="B139" s="19">
        <v>3797</v>
      </c>
      <c r="C139" s="20" t="s">
        <v>114</v>
      </c>
      <c r="D139" s="21" t="s">
        <v>2494</v>
      </c>
      <c r="E139" s="22">
        <v>2</v>
      </c>
      <c r="F139" s="23" t="s">
        <v>24</v>
      </c>
      <c r="G139" s="326">
        <v>43151</v>
      </c>
      <c r="H139" s="25" t="s">
        <v>116</v>
      </c>
      <c r="I139" s="64" t="s">
        <v>1362</v>
      </c>
      <c r="J139" s="27" t="s">
        <v>2495</v>
      </c>
      <c r="K139" s="28">
        <v>28</v>
      </c>
      <c r="L139" s="41">
        <v>1700</v>
      </c>
      <c r="M139" s="30">
        <f t="shared" si="9"/>
        <v>2006</v>
      </c>
      <c r="N139" s="70"/>
      <c r="O139" s="32">
        <v>125</v>
      </c>
      <c r="P139" s="33" t="s">
        <v>26</v>
      </c>
      <c r="Q139" s="34" t="s">
        <v>1322</v>
      </c>
      <c r="R139" s="34"/>
      <c r="S139" s="322">
        <f t="shared" si="7"/>
        <v>4012</v>
      </c>
      <c r="T139" s="323"/>
      <c r="U139" s="324">
        <f t="shared" si="8"/>
        <v>3400</v>
      </c>
      <c r="V139" s="325"/>
    </row>
    <row r="140" spans="1:22" x14ac:dyDescent="0.2">
      <c r="A140" s="18"/>
      <c r="B140" s="19">
        <v>3798</v>
      </c>
      <c r="C140" s="20" t="s">
        <v>514</v>
      </c>
      <c r="D140" s="21" t="s">
        <v>2496</v>
      </c>
      <c r="E140" s="22">
        <v>1</v>
      </c>
      <c r="F140" s="23" t="s">
        <v>24</v>
      </c>
      <c r="G140" s="326">
        <v>43151</v>
      </c>
      <c r="H140" s="25" t="s">
        <v>2497</v>
      </c>
      <c r="I140" s="26"/>
      <c r="J140" s="27">
        <v>106</v>
      </c>
      <c r="K140" s="28">
        <v>51</v>
      </c>
      <c r="L140" s="355">
        <v>80000</v>
      </c>
      <c r="M140" s="337">
        <f t="shared" si="9"/>
        <v>94400</v>
      </c>
      <c r="N140" s="70"/>
      <c r="O140" s="44" t="s">
        <v>2498</v>
      </c>
      <c r="P140" s="45"/>
      <c r="R140" s="34"/>
      <c r="S140" s="322">
        <f t="shared" si="7"/>
        <v>94400</v>
      </c>
      <c r="T140" s="323"/>
      <c r="U140" s="324">
        <f t="shared" si="8"/>
        <v>80000</v>
      </c>
      <c r="V140" s="325"/>
    </row>
    <row r="141" spans="1:22" x14ac:dyDescent="0.2">
      <c r="A141" s="18" t="s">
        <v>113</v>
      </c>
      <c r="B141" s="19">
        <v>3799</v>
      </c>
      <c r="C141" s="20" t="s">
        <v>206</v>
      </c>
      <c r="D141" s="21" t="s">
        <v>2499</v>
      </c>
      <c r="E141" s="22">
        <v>1</v>
      </c>
      <c r="F141" s="23" t="s">
        <v>378</v>
      </c>
      <c r="G141" s="326">
        <v>43151</v>
      </c>
      <c r="H141" s="25" t="s">
        <v>116</v>
      </c>
      <c r="I141" s="64" t="s">
        <v>593</v>
      </c>
      <c r="J141" s="27" t="s">
        <v>2500</v>
      </c>
      <c r="K141" s="28">
        <v>33</v>
      </c>
      <c r="L141" s="41">
        <v>1950</v>
      </c>
      <c r="M141" s="30">
        <f t="shared" si="9"/>
        <v>2301</v>
      </c>
      <c r="N141" s="70"/>
      <c r="O141" s="32">
        <v>126</v>
      </c>
      <c r="P141" s="33" t="s">
        <v>26</v>
      </c>
      <c r="Q141" s="34" t="s">
        <v>556</v>
      </c>
      <c r="R141" s="361" t="s">
        <v>2275</v>
      </c>
      <c r="S141" s="322">
        <f t="shared" si="7"/>
        <v>2301</v>
      </c>
      <c r="T141" s="323"/>
      <c r="U141" s="324">
        <f t="shared" si="8"/>
        <v>1950</v>
      </c>
      <c r="V141" s="325"/>
    </row>
    <row r="142" spans="1:22" x14ac:dyDescent="0.2">
      <c r="A142" s="18" t="s">
        <v>113</v>
      </c>
      <c r="B142" s="19">
        <v>3800</v>
      </c>
      <c r="C142" s="67" t="s">
        <v>2235</v>
      </c>
      <c r="D142" s="51" t="s">
        <v>524</v>
      </c>
      <c r="E142" s="60">
        <v>1</v>
      </c>
      <c r="F142" s="53" t="s">
        <v>378</v>
      </c>
      <c r="G142" s="326">
        <v>43152</v>
      </c>
      <c r="H142" s="25"/>
      <c r="I142" s="61"/>
      <c r="J142" s="55">
        <v>8</v>
      </c>
      <c r="K142" s="56"/>
      <c r="L142" s="329">
        <v>6720</v>
      </c>
      <c r="M142" s="30">
        <f>L142*1.18</f>
        <v>7929.5999999999995</v>
      </c>
      <c r="N142" s="48" t="s">
        <v>121</v>
      </c>
      <c r="O142" s="32">
        <v>158</v>
      </c>
      <c r="P142" s="33" t="s">
        <v>26</v>
      </c>
      <c r="Q142" s="34" t="s">
        <v>324</v>
      </c>
      <c r="R142" s="35" t="s">
        <v>2501</v>
      </c>
      <c r="S142" s="322">
        <f t="shared" si="7"/>
        <v>7929.5999999999995</v>
      </c>
      <c r="T142" s="323"/>
      <c r="U142" s="324">
        <f t="shared" si="8"/>
        <v>6720</v>
      </c>
      <c r="V142" s="325"/>
    </row>
    <row r="143" spans="1:22" x14ac:dyDescent="0.2">
      <c r="A143" s="18" t="s">
        <v>113</v>
      </c>
      <c r="B143" s="19">
        <v>3801</v>
      </c>
      <c r="C143" s="20" t="s">
        <v>301</v>
      </c>
      <c r="D143" s="362" t="s">
        <v>2502</v>
      </c>
      <c r="E143" s="52">
        <v>3</v>
      </c>
      <c r="F143" s="23" t="s">
        <v>24</v>
      </c>
      <c r="G143" s="326">
        <v>43152</v>
      </c>
      <c r="H143" s="25" t="s">
        <v>2503</v>
      </c>
      <c r="I143" s="26" t="s">
        <v>510</v>
      </c>
      <c r="J143" s="56">
        <v>10</v>
      </c>
      <c r="K143" s="56">
        <v>14.5</v>
      </c>
      <c r="L143" s="57">
        <v>7000</v>
      </c>
      <c r="M143" s="30">
        <f t="shared" si="9"/>
        <v>8260</v>
      </c>
      <c r="N143" s="70"/>
      <c r="O143" s="96">
        <v>132</v>
      </c>
      <c r="P143" s="83" t="s">
        <v>26</v>
      </c>
      <c r="Q143" s="34" t="s">
        <v>556</v>
      </c>
      <c r="R143" s="35" t="s">
        <v>2504</v>
      </c>
      <c r="S143" s="322">
        <f t="shared" si="7"/>
        <v>24780</v>
      </c>
      <c r="T143" s="323"/>
      <c r="U143" s="324">
        <f t="shared" si="8"/>
        <v>21000</v>
      </c>
      <c r="V143" s="325"/>
    </row>
    <row r="144" spans="1:22" x14ac:dyDescent="0.2">
      <c r="A144" s="18"/>
      <c r="B144" s="19">
        <v>3802</v>
      </c>
      <c r="C144" s="20" t="s">
        <v>514</v>
      </c>
      <c r="D144" s="21" t="s">
        <v>2505</v>
      </c>
      <c r="E144" s="52">
        <v>1</v>
      </c>
      <c r="F144" s="23" t="s">
        <v>24</v>
      </c>
      <c r="G144" s="326">
        <v>43157</v>
      </c>
      <c r="H144" s="25" t="s">
        <v>2506</v>
      </c>
      <c r="I144" s="26"/>
      <c r="J144" s="56">
        <v>86</v>
      </c>
      <c r="K144" s="56">
        <v>50</v>
      </c>
      <c r="L144" s="329">
        <v>60000</v>
      </c>
      <c r="M144" s="30">
        <f t="shared" si="9"/>
        <v>70800</v>
      </c>
      <c r="N144" s="70"/>
      <c r="O144" s="114">
        <v>0.7</v>
      </c>
      <c r="P144" s="83" t="s">
        <v>26</v>
      </c>
      <c r="Q144" s="34" t="s">
        <v>644</v>
      </c>
      <c r="R144" s="35"/>
      <c r="S144" s="322">
        <f t="shared" si="7"/>
        <v>70800</v>
      </c>
      <c r="T144" s="323"/>
      <c r="U144" s="324">
        <f t="shared" si="8"/>
        <v>60000</v>
      </c>
      <c r="V144" s="325"/>
    </row>
    <row r="145" spans="1:22" x14ac:dyDescent="0.2">
      <c r="A145" s="359"/>
      <c r="B145" s="359">
        <v>3803</v>
      </c>
      <c r="C145" s="74" t="s">
        <v>306</v>
      </c>
      <c r="D145" s="133" t="s">
        <v>2507</v>
      </c>
      <c r="E145" s="75"/>
      <c r="F145" s="81" t="s">
        <v>24</v>
      </c>
      <c r="G145" s="348">
        <v>43158</v>
      </c>
      <c r="H145" s="363" t="s">
        <v>2508</v>
      </c>
      <c r="I145" s="214"/>
      <c r="J145" s="81"/>
      <c r="K145" s="81"/>
      <c r="L145" s="215">
        <v>56.5</v>
      </c>
      <c r="M145" s="233">
        <f>L145*1.18</f>
        <v>66.67</v>
      </c>
      <c r="N145" s="70"/>
      <c r="O145" s="96"/>
      <c r="P145" s="83"/>
      <c r="Q145" s="34"/>
      <c r="R145" s="35"/>
      <c r="S145" s="322">
        <f>M145*E145</f>
        <v>0</v>
      </c>
      <c r="T145" s="323"/>
      <c r="U145" s="324">
        <f>S145/1.18</f>
        <v>0</v>
      </c>
      <c r="V145" s="325"/>
    </row>
    <row r="146" spans="1:22" x14ac:dyDescent="0.2">
      <c r="A146" s="18" t="s">
        <v>113</v>
      </c>
      <c r="B146" s="19">
        <v>3804</v>
      </c>
      <c r="C146" s="50" t="s">
        <v>147</v>
      </c>
      <c r="D146" s="51" t="s">
        <v>2509</v>
      </c>
      <c r="E146" s="52">
        <v>2</v>
      </c>
      <c r="F146" s="23" t="s">
        <v>24</v>
      </c>
      <c r="G146" s="326">
        <v>43158</v>
      </c>
      <c r="H146" s="25"/>
      <c r="I146" s="26"/>
      <c r="J146" s="56">
        <v>1</v>
      </c>
      <c r="K146" s="56"/>
      <c r="L146" s="329">
        <v>715</v>
      </c>
      <c r="M146" s="30">
        <f t="shared" si="9"/>
        <v>843.69999999999993</v>
      </c>
      <c r="N146" s="48" t="s">
        <v>121</v>
      </c>
      <c r="O146" s="96">
        <v>140</v>
      </c>
      <c r="P146" s="83" t="s">
        <v>26</v>
      </c>
      <c r="Q146" s="34" t="s">
        <v>182</v>
      </c>
      <c r="R146" s="35"/>
      <c r="S146" s="322">
        <f t="shared" si="7"/>
        <v>1687.3999999999999</v>
      </c>
      <c r="T146" s="323"/>
      <c r="U146" s="324">
        <f t="shared" si="8"/>
        <v>1430</v>
      </c>
      <c r="V146" s="325"/>
    </row>
    <row r="147" spans="1:22" x14ac:dyDescent="0.2">
      <c r="A147" s="18" t="s">
        <v>113</v>
      </c>
      <c r="B147" s="19">
        <v>3805</v>
      </c>
      <c r="C147" s="50" t="s">
        <v>2292</v>
      </c>
      <c r="D147" s="51" t="s">
        <v>2510</v>
      </c>
      <c r="E147" s="60">
        <v>104</v>
      </c>
      <c r="F147" s="23" t="s">
        <v>24</v>
      </c>
      <c r="G147" s="326">
        <v>43160</v>
      </c>
      <c r="H147" s="25" t="s">
        <v>773</v>
      </c>
      <c r="I147" s="26"/>
      <c r="J147" s="28"/>
      <c r="K147" s="28"/>
      <c r="L147" s="331">
        <v>6119</v>
      </c>
      <c r="M147" s="30">
        <f t="shared" si="9"/>
        <v>7220.42</v>
      </c>
      <c r="N147" s="70"/>
      <c r="O147" s="96">
        <v>145</v>
      </c>
      <c r="P147" s="83" t="s">
        <v>26</v>
      </c>
      <c r="Q147" s="34" t="s">
        <v>2511</v>
      </c>
      <c r="R147" s="35" t="s">
        <v>2512</v>
      </c>
      <c r="S147" s="322">
        <f t="shared" si="7"/>
        <v>750923.68</v>
      </c>
      <c r="T147" s="323"/>
      <c r="U147" s="324">
        <f t="shared" si="8"/>
        <v>636376.00000000012</v>
      </c>
      <c r="V147" s="325"/>
    </row>
    <row r="148" spans="1:22" x14ac:dyDescent="0.2">
      <c r="A148" s="18" t="s">
        <v>113</v>
      </c>
      <c r="B148" s="19">
        <v>3806</v>
      </c>
      <c r="C148" s="50" t="s">
        <v>2292</v>
      </c>
      <c r="D148" s="51" t="s">
        <v>2513</v>
      </c>
      <c r="E148" s="60">
        <v>1</v>
      </c>
      <c r="F148" s="23" t="s">
        <v>24</v>
      </c>
      <c r="G148" s="326">
        <v>43160</v>
      </c>
      <c r="H148" s="25" t="s">
        <v>773</v>
      </c>
      <c r="I148" s="26"/>
      <c r="J148" s="28"/>
      <c r="K148" s="28"/>
      <c r="L148" s="331">
        <v>5909</v>
      </c>
      <c r="M148" s="30">
        <f t="shared" si="9"/>
        <v>6972.62</v>
      </c>
      <c r="N148" s="70"/>
      <c r="O148" s="96">
        <v>145</v>
      </c>
      <c r="P148" s="83" t="s">
        <v>26</v>
      </c>
      <c r="Q148" s="34" t="s">
        <v>644</v>
      </c>
      <c r="R148" s="35" t="s">
        <v>2512</v>
      </c>
      <c r="S148" s="322">
        <f t="shared" si="7"/>
        <v>6972.62</v>
      </c>
      <c r="T148" s="323"/>
      <c r="U148" s="324">
        <f t="shared" si="8"/>
        <v>5909</v>
      </c>
      <c r="V148" s="325"/>
    </row>
    <row r="149" spans="1:22" x14ac:dyDescent="0.2">
      <c r="A149" s="18" t="s">
        <v>113</v>
      </c>
      <c r="B149" s="19">
        <v>3807</v>
      </c>
      <c r="C149" s="50" t="s">
        <v>2292</v>
      </c>
      <c r="D149" s="51" t="s">
        <v>2514</v>
      </c>
      <c r="E149" s="60">
        <v>3</v>
      </c>
      <c r="F149" s="23" t="s">
        <v>24</v>
      </c>
      <c r="G149" s="326">
        <v>43160</v>
      </c>
      <c r="H149" s="25" t="s">
        <v>773</v>
      </c>
      <c r="I149" s="26"/>
      <c r="J149" s="56"/>
      <c r="K149" s="56"/>
      <c r="L149" s="338">
        <v>5582.5</v>
      </c>
      <c r="M149" s="30">
        <f t="shared" si="9"/>
        <v>6587.3499999999995</v>
      </c>
      <c r="N149" s="70"/>
      <c r="O149" s="96">
        <v>145</v>
      </c>
      <c r="P149" s="83" t="s">
        <v>26</v>
      </c>
      <c r="Q149" s="34" t="s">
        <v>324</v>
      </c>
      <c r="R149" s="35" t="s">
        <v>2512</v>
      </c>
      <c r="S149" s="322">
        <f t="shared" si="7"/>
        <v>19762.05</v>
      </c>
      <c r="T149" s="323"/>
      <c r="U149" s="324">
        <f t="shared" si="8"/>
        <v>16747.5</v>
      </c>
      <c r="V149" s="325"/>
    </row>
    <row r="150" spans="1:22" x14ac:dyDescent="0.2">
      <c r="A150" s="18" t="s">
        <v>113</v>
      </c>
      <c r="B150" s="19">
        <v>3808</v>
      </c>
      <c r="C150" s="50" t="s">
        <v>2292</v>
      </c>
      <c r="D150" s="51" t="s">
        <v>2515</v>
      </c>
      <c r="E150" s="60">
        <v>4</v>
      </c>
      <c r="F150" s="23" t="s">
        <v>24</v>
      </c>
      <c r="G150" s="326">
        <v>43160</v>
      </c>
      <c r="H150" s="25" t="s">
        <v>773</v>
      </c>
      <c r="I150" s="26"/>
      <c r="J150" s="28"/>
      <c r="K150" s="28"/>
      <c r="L150" s="331">
        <v>5452.5</v>
      </c>
      <c r="M150" s="30">
        <f t="shared" si="9"/>
        <v>6433.95</v>
      </c>
      <c r="N150" s="70"/>
      <c r="O150" s="96">
        <v>145</v>
      </c>
      <c r="P150" s="83" t="s">
        <v>26</v>
      </c>
      <c r="Q150" s="34" t="s">
        <v>324</v>
      </c>
      <c r="R150" s="35" t="s">
        <v>2512</v>
      </c>
      <c r="S150" s="322">
        <f t="shared" si="7"/>
        <v>25735.8</v>
      </c>
      <c r="T150" s="323"/>
      <c r="U150" s="324">
        <f t="shared" si="8"/>
        <v>21810</v>
      </c>
      <c r="V150" s="325"/>
    </row>
    <row r="151" spans="1:22" x14ac:dyDescent="0.2">
      <c r="A151" s="18" t="s">
        <v>113</v>
      </c>
      <c r="B151" s="19">
        <v>3809</v>
      </c>
      <c r="C151" s="50" t="s">
        <v>2292</v>
      </c>
      <c r="D151" s="51" t="s">
        <v>2516</v>
      </c>
      <c r="E151" s="60">
        <v>1</v>
      </c>
      <c r="F151" s="23" t="s">
        <v>24</v>
      </c>
      <c r="G151" s="326">
        <v>43160</v>
      </c>
      <c r="H151" s="25" t="s">
        <v>773</v>
      </c>
      <c r="I151" s="26"/>
      <c r="J151" s="28"/>
      <c r="K151" s="28"/>
      <c r="L151" s="331">
        <v>5389</v>
      </c>
      <c r="M151" s="30">
        <f t="shared" si="9"/>
        <v>6359.0199999999995</v>
      </c>
      <c r="N151" s="70"/>
      <c r="O151" s="96">
        <v>145</v>
      </c>
      <c r="P151" s="83" t="s">
        <v>26</v>
      </c>
      <c r="Q151" s="34" t="s">
        <v>324</v>
      </c>
      <c r="R151" s="35" t="s">
        <v>2512</v>
      </c>
      <c r="S151" s="322">
        <f t="shared" si="7"/>
        <v>6359.0199999999995</v>
      </c>
      <c r="T151" s="323"/>
      <c r="U151" s="324">
        <f t="shared" si="8"/>
        <v>5389</v>
      </c>
      <c r="V151" s="325"/>
    </row>
    <row r="152" spans="1:22" x14ac:dyDescent="0.2">
      <c r="A152" s="18" t="s">
        <v>113</v>
      </c>
      <c r="B152" s="19">
        <v>3810</v>
      </c>
      <c r="C152" s="50" t="s">
        <v>2292</v>
      </c>
      <c r="D152" s="51" t="s">
        <v>2517</v>
      </c>
      <c r="E152" s="60">
        <v>1</v>
      </c>
      <c r="F152" s="23" t="s">
        <v>24</v>
      </c>
      <c r="G152" s="326">
        <v>43160</v>
      </c>
      <c r="H152" s="25" t="s">
        <v>773</v>
      </c>
      <c r="I152" s="26"/>
      <c r="J152" s="28"/>
      <c r="K152" s="28"/>
      <c r="L152" s="364">
        <v>5246.5</v>
      </c>
      <c r="M152" s="30">
        <f t="shared" si="9"/>
        <v>6190.87</v>
      </c>
      <c r="N152" s="70"/>
      <c r="O152" s="96">
        <v>145</v>
      </c>
      <c r="P152" s="83" t="s">
        <v>26</v>
      </c>
      <c r="Q152" s="34" t="s">
        <v>324</v>
      </c>
      <c r="R152" s="35" t="s">
        <v>2512</v>
      </c>
      <c r="S152" s="322">
        <f t="shared" si="7"/>
        <v>6190.87</v>
      </c>
      <c r="T152" s="323"/>
      <c r="U152" s="324">
        <f t="shared" si="8"/>
        <v>5246.5</v>
      </c>
      <c r="V152" s="325"/>
    </row>
    <row r="153" spans="1:22" x14ac:dyDescent="0.2">
      <c r="A153" s="18" t="s">
        <v>113</v>
      </c>
      <c r="B153" s="19">
        <v>3811</v>
      </c>
      <c r="C153" s="50" t="s">
        <v>2292</v>
      </c>
      <c r="D153" s="51" t="s">
        <v>2518</v>
      </c>
      <c r="E153" s="60">
        <v>2</v>
      </c>
      <c r="F153" s="23" t="s">
        <v>24</v>
      </c>
      <c r="G153" s="326">
        <v>43160</v>
      </c>
      <c r="H153" s="25" t="s">
        <v>773</v>
      </c>
      <c r="I153" s="26"/>
      <c r="J153" s="28"/>
      <c r="K153" s="28"/>
      <c r="L153" s="331">
        <v>5191</v>
      </c>
      <c r="M153" s="30">
        <f t="shared" si="9"/>
        <v>6125.38</v>
      </c>
      <c r="N153" s="70"/>
      <c r="O153" s="96">
        <v>145</v>
      </c>
      <c r="P153" s="83" t="s">
        <v>26</v>
      </c>
      <c r="Q153" s="34" t="s">
        <v>324</v>
      </c>
      <c r="R153" s="35" t="s">
        <v>2512</v>
      </c>
      <c r="S153" s="322">
        <f t="shared" si="7"/>
        <v>12250.76</v>
      </c>
      <c r="T153" s="323"/>
      <c r="U153" s="324">
        <f t="shared" si="8"/>
        <v>10382</v>
      </c>
      <c r="V153" s="325"/>
    </row>
    <row r="154" spans="1:22" x14ac:dyDescent="0.2">
      <c r="A154" s="18" t="s">
        <v>113</v>
      </c>
      <c r="B154" s="19">
        <v>3812</v>
      </c>
      <c r="C154" s="50" t="s">
        <v>2292</v>
      </c>
      <c r="D154" s="51" t="s">
        <v>2519</v>
      </c>
      <c r="E154" s="60">
        <v>2</v>
      </c>
      <c r="F154" s="23" t="s">
        <v>24</v>
      </c>
      <c r="G154" s="326">
        <v>43160</v>
      </c>
      <c r="H154" s="25" t="s">
        <v>773</v>
      </c>
      <c r="I154" s="26"/>
      <c r="J154" s="56"/>
      <c r="K154" s="56"/>
      <c r="L154" s="365">
        <v>5059.5</v>
      </c>
      <c r="M154" s="30">
        <f t="shared" si="9"/>
        <v>5970.21</v>
      </c>
      <c r="N154" s="70"/>
      <c r="O154" s="96">
        <v>145</v>
      </c>
      <c r="P154" s="83" t="s">
        <v>26</v>
      </c>
      <c r="Q154" s="34" t="s">
        <v>324</v>
      </c>
      <c r="R154" s="35" t="s">
        <v>2512</v>
      </c>
      <c r="S154" s="322">
        <f t="shared" si="7"/>
        <v>11940.42</v>
      </c>
      <c r="T154" s="323"/>
      <c r="U154" s="324">
        <f t="shared" si="8"/>
        <v>10119</v>
      </c>
      <c r="V154" s="325"/>
    </row>
    <row r="155" spans="1:22" x14ac:dyDescent="0.2">
      <c r="A155" s="18" t="s">
        <v>113</v>
      </c>
      <c r="B155" s="19">
        <v>3813</v>
      </c>
      <c r="C155" s="50" t="s">
        <v>2292</v>
      </c>
      <c r="D155" s="51" t="s">
        <v>2520</v>
      </c>
      <c r="E155" s="60">
        <v>3</v>
      </c>
      <c r="F155" s="23" t="s">
        <v>24</v>
      </c>
      <c r="G155" s="326">
        <v>43160</v>
      </c>
      <c r="H155" s="25" t="s">
        <v>773</v>
      </c>
      <c r="I155" s="26"/>
      <c r="J155" s="56"/>
      <c r="K155" s="56"/>
      <c r="L155" s="365">
        <v>5124.5</v>
      </c>
      <c r="M155" s="30">
        <f t="shared" si="9"/>
        <v>6046.91</v>
      </c>
      <c r="N155" s="70"/>
      <c r="O155" s="96">
        <v>145</v>
      </c>
      <c r="P155" s="83" t="s">
        <v>26</v>
      </c>
      <c r="Q155" s="34" t="s">
        <v>324</v>
      </c>
      <c r="R155" s="110" t="s">
        <v>2512</v>
      </c>
      <c r="S155" s="322">
        <f t="shared" si="7"/>
        <v>18140.73</v>
      </c>
      <c r="T155" s="323"/>
      <c r="U155" s="324">
        <f t="shared" si="8"/>
        <v>15373.5</v>
      </c>
      <c r="V155" s="325"/>
    </row>
    <row r="156" spans="1:22" x14ac:dyDescent="0.2">
      <c r="A156" s="18" t="s">
        <v>113</v>
      </c>
      <c r="B156" s="19">
        <v>3814</v>
      </c>
      <c r="C156" s="50" t="s">
        <v>2292</v>
      </c>
      <c r="D156" s="51" t="s">
        <v>2521</v>
      </c>
      <c r="E156" s="60">
        <v>1</v>
      </c>
      <c r="F156" s="23" t="s">
        <v>24</v>
      </c>
      <c r="G156" s="326">
        <v>43160</v>
      </c>
      <c r="H156" s="25" t="s">
        <v>773</v>
      </c>
      <c r="I156" s="26"/>
      <c r="J156" s="56"/>
      <c r="K156" s="56"/>
      <c r="L156" s="365">
        <v>5032.5</v>
      </c>
      <c r="M156" s="30">
        <f t="shared" si="9"/>
        <v>5938.3499999999995</v>
      </c>
      <c r="N156" s="70"/>
      <c r="O156" s="96">
        <v>145</v>
      </c>
      <c r="P156" s="83" t="s">
        <v>26</v>
      </c>
      <c r="Q156" s="34" t="s">
        <v>324</v>
      </c>
      <c r="R156" s="35" t="s">
        <v>2512</v>
      </c>
      <c r="S156" s="322">
        <f t="shared" si="7"/>
        <v>5938.3499999999995</v>
      </c>
      <c r="T156" s="323"/>
      <c r="U156" s="324">
        <f t="shared" si="8"/>
        <v>5032.5</v>
      </c>
      <c r="V156" s="325"/>
    </row>
    <row r="157" spans="1:22" x14ac:dyDescent="0.2">
      <c r="A157" s="18" t="s">
        <v>113</v>
      </c>
      <c r="B157" s="19">
        <v>3815</v>
      </c>
      <c r="C157" s="50" t="s">
        <v>2292</v>
      </c>
      <c r="D157" s="51" t="s">
        <v>2522</v>
      </c>
      <c r="E157" s="60">
        <v>2</v>
      </c>
      <c r="F157" s="23" t="s">
        <v>24</v>
      </c>
      <c r="G157" s="326">
        <v>43160</v>
      </c>
      <c r="H157" s="25" t="s">
        <v>773</v>
      </c>
      <c r="I157" s="26"/>
      <c r="J157" s="56"/>
      <c r="K157" s="56"/>
      <c r="L157" s="365">
        <v>4993</v>
      </c>
      <c r="M157" s="30">
        <f t="shared" si="9"/>
        <v>5891.74</v>
      </c>
      <c r="N157" s="70"/>
      <c r="O157" s="96">
        <v>145</v>
      </c>
      <c r="P157" s="83" t="s">
        <v>26</v>
      </c>
      <c r="Q157" s="34" t="s">
        <v>324</v>
      </c>
      <c r="R157" s="35" t="s">
        <v>2512</v>
      </c>
      <c r="S157" s="322">
        <f t="shared" si="7"/>
        <v>11783.48</v>
      </c>
      <c r="T157" s="323"/>
      <c r="U157" s="324">
        <f t="shared" si="8"/>
        <v>9986</v>
      </c>
      <c r="V157" s="325"/>
    </row>
    <row r="158" spans="1:22" x14ac:dyDescent="0.2">
      <c r="A158" s="18" t="s">
        <v>113</v>
      </c>
      <c r="B158" s="19">
        <v>3816</v>
      </c>
      <c r="C158" s="50" t="s">
        <v>2292</v>
      </c>
      <c r="D158" s="51" t="s">
        <v>2523</v>
      </c>
      <c r="E158" s="60">
        <v>1</v>
      </c>
      <c r="F158" s="23" t="s">
        <v>24</v>
      </c>
      <c r="G158" s="326">
        <v>43160</v>
      </c>
      <c r="H158" s="25" t="s">
        <v>773</v>
      </c>
      <c r="I158" s="26"/>
      <c r="J158" s="56"/>
      <c r="K158" s="56"/>
      <c r="L158" s="365">
        <v>4668</v>
      </c>
      <c r="M158" s="30">
        <f t="shared" si="9"/>
        <v>5508.24</v>
      </c>
      <c r="N158" s="70"/>
      <c r="O158" s="96">
        <v>145</v>
      </c>
      <c r="P158" s="83" t="s">
        <v>26</v>
      </c>
      <c r="Q158" s="34" t="s">
        <v>324</v>
      </c>
      <c r="R158" s="35" t="s">
        <v>2512</v>
      </c>
      <c r="S158" s="322">
        <f t="shared" si="7"/>
        <v>5508.24</v>
      </c>
      <c r="T158" s="323"/>
      <c r="U158" s="324">
        <f t="shared" si="8"/>
        <v>4668</v>
      </c>
      <c r="V158" s="325"/>
    </row>
    <row r="159" spans="1:22" x14ac:dyDescent="0.2">
      <c r="A159" s="18" t="s">
        <v>113</v>
      </c>
      <c r="B159" s="19">
        <v>3817</v>
      </c>
      <c r="C159" s="50" t="s">
        <v>2292</v>
      </c>
      <c r="D159" s="21" t="s">
        <v>2524</v>
      </c>
      <c r="E159" s="60">
        <v>1</v>
      </c>
      <c r="F159" s="23" t="s">
        <v>24</v>
      </c>
      <c r="G159" s="326">
        <v>43160</v>
      </c>
      <c r="H159" s="25" t="s">
        <v>773</v>
      </c>
      <c r="I159" s="26"/>
      <c r="J159" s="28"/>
      <c r="K159" s="28"/>
      <c r="L159" s="365">
        <v>4628.5</v>
      </c>
      <c r="M159" s="30">
        <f t="shared" si="9"/>
        <v>5461.63</v>
      </c>
      <c r="N159" s="70"/>
      <c r="O159" s="96">
        <v>145</v>
      </c>
      <c r="P159" s="83" t="s">
        <v>26</v>
      </c>
      <c r="Q159" s="34" t="s">
        <v>324</v>
      </c>
      <c r="R159" s="35" t="s">
        <v>2512</v>
      </c>
      <c r="S159" s="322">
        <f t="shared" si="7"/>
        <v>5461.63</v>
      </c>
      <c r="T159" s="323"/>
      <c r="U159" s="324">
        <f t="shared" si="8"/>
        <v>4628.5</v>
      </c>
      <c r="V159" s="325"/>
    </row>
    <row r="160" spans="1:22" x14ac:dyDescent="0.2">
      <c r="A160" s="18" t="s">
        <v>113</v>
      </c>
      <c r="B160" s="19">
        <v>3818</v>
      </c>
      <c r="C160" s="50" t="s">
        <v>2292</v>
      </c>
      <c r="D160" s="51" t="s">
        <v>2525</v>
      </c>
      <c r="E160" s="60">
        <v>3</v>
      </c>
      <c r="F160" s="23" t="s">
        <v>24</v>
      </c>
      <c r="G160" s="326">
        <v>43160</v>
      </c>
      <c r="H160" s="25" t="s">
        <v>773</v>
      </c>
      <c r="I160" s="26"/>
      <c r="J160" s="28"/>
      <c r="K160" s="28"/>
      <c r="L160" s="365">
        <v>4406.5</v>
      </c>
      <c r="M160" s="30">
        <f t="shared" si="9"/>
        <v>5199.67</v>
      </c>
      <c r="N160" s="70"/>
      <c r="O160" s="96">
        <v>145</v>
      </c>
      <c r="P160" s="83" t="s">
        <v>26</v>
      </c>
      <c r="Q160" s="34" t="s">
        <v>503</v>
      </c>
      <c r="R160" s="35" t="s">
        <v>2512</v>
      </c>
      <c r="S160" s="322">
        <f t="shared" si="7"/>
        <v>15599.01</v>
      </c>
      <c r="T160" s="323"/>
      <c r="U160" s="324">
        <f t="shared" si="8"/>
        <v>13219.5</v>
      </c>
      <c r="V160" s="325"/>
    </row>
    <row r="161" spans="1:22" x14ac:dyDescent="0.2">
      <c r="A161" s="18" t="s">
        <v>113</v>
      </c>
      <c r="B161" s="19">
        <v>3819</v>
      </c>
      <c r="C161" s="50" t="s">
        <v>2292</v>
      </c>
      <c r="D161" s="51" t="s">
        <v>2526</v>
      </c>
      <c r="E161" s="60">
        <v>2</v>
      </c>
      <c r="F161" s="23" t="s">
        <v>24</v>
      </c>
      <c r="G161" s="326">
        <v>43160</v>
      </c>
      <c r="H161" s="25" t="s">
        <v>773</v>
      </c>
      <c r="I161" s="26"/>
      <c r="J161" s="28"/>
      <c r="K161" s="28"/>
      <c r="L161" s="365">
        <v>4352.5</v>
      </c>
      <c r="M161" s="30">
        <f t="shared" si="9"/>
        <v>5135.95</v>
      </c>
      <c r="N161" s="70"/>
      <c r="O161" s="96">
        <v>145</v>
      </c>
      <c r="P161" s="83" t="s">
        <v>26</v>
      </c>
      <c r="Q161" s="34" t="s">
        <v>503</v>
      </c>
      <c r="R161" s="35" t="s">
        <v>2512</v>
      </c>
      <c r="S161" s="322">
        <f t="shared" si="7"/>
        <v>10271.9</v>
      </c>
      <c r="T161" s="323"/>
      <c r="U161" s="324">
        <f t="shared" si="8"/>
        <v>8705</v>
      </c>
      <c r="V161" s="325"/>
    </row>
    <row r="162" spans="1:22" x14ac:dyDescent="0.2">
      <c r="A162" s="18" t="s">
        <v>113</v>
      </c>
      <c r="B162" s="19">
        <v>3820</v>
      </c>
      <c r="C162" s="50" t="s">
        <v>2292</v>
      </c>
      <c r="D162" s="51" t="s">
        <v>2527</v>
      </c>
      <c r="E162" s="60">
        <v>3</v>
      </c>
      <c r="F162" s="23" t="s">
        <v>24</v>
      </c>
      <c r="G162" s="326">
        <v>43160</v>
      </c>
      <c r="H162" s="25" t="s">
        <v>773</v>
      </c>
      <c r="I162" s="26"/>
      <c r="J162" s="28"/>
      <c r="K162" s="28"/>
      <c r="L162" s="365">
        <v>4208.5</v>
      </c>
      <c r="M162" s="30">
        <f t="shared" si="9"/>
        <v>4966.03</v>
      </c>
      <c r="N162" s="70"/>
      <c r="O162" s="96">
        <v>145</v>
      </c>
      <c r="P162" s="83" t="s">
        <v>26</v>
      </c>
      <c r="Q162" s="34" t="s">
        <v>324</v>
      </c>
      <c r="R162" s="35" t="s">
        <v>2512</v>
      </c>
      <c r="S162" s="322">
        <f t="shared" si="7"/>
        <v>14898.09</v>
      </c>
      <c r="T162" s="323"/>
      <c r="U162" s="324">
        <f t="shared" si="8"/>
        <v>12625.5</v>
      </c>
      <c r="V162" s="325"/>
    </row>
    <row r="163" spans="1:22" x14ac:dyDescent="0.2">
      <c r="A163" s="18" t="s">
        <v>113</v>
      </c>
      <c r="B163" s="19">
        <v>3821</v>
      </c>
      <c r="C163" s="50" t="s">
        <v>2292</v>
      </c>
      <c r="D163" s="51" t="s">
        <v>2528</v>
      </c>
      <c r="E163" s="60">
        <v>3</v>
      </c>
      <c r="F163" s="23" t="s">
        <v>24</v>
      </c>
      <c r="G163" s="326">
        <v>43160</v>
      </c>
      <c r="H163" s="25" t="s">
        <v>773</v>
      </c>
      <c r="I163" s="26"/>
      <c r="J163" s="56"/>
      <c r="K163" s="56"/>
      <c r="L163" s="365">
        <v>4195.5</v>
      </c>
      <c r="M163" s="30">
        <f t="shared" si="9"/>
        <v>4950.6899999999996</v>
      </c>
      <c r="N163" s="70"/>
      <c r="O163" s="96">
        <v>145</v>
      </c>
      <c r="P163" s="83" t="s">
        <v>26</v>
      </c>
      <c r="Q163" s="34" t="s">
        <v>324</v>
      </c>
      <c r="R163" s="35" t="s">
        <v>2512</v>
      </c>
      <c r="S163" s="322">
        <f t="shared" si="7"/>
        <v>14852.07</v>
      </c>
      <c r="T163" s="323"/>
      <c r="U163" s="324">
        <f t="shared" si="8"/>
        <v>12586.5</v>
      </c>
      <c r="V163" s="325"/>
    </row>
    <row r="164" spans="1:22" x14ac:dyDescent="0.2">
      <c r="A164" s="18" t="s">
        <v>113</v>
      </c>
      <c r="B164" s="19">
        <v>3822</v>
      </c>
      <c r="C164" s="50" t="s">
        <v>2292</v>
      </c>
      <c r="D164" s="51" t="s">
        <v>2529</v>
      </c>
      <c r="E164" s="60">
        <v>2</v>
      </c>
      <c r="F164" s="23" t="s">
        <v>24</v>
      </c>
      <c r="G164" s="326">
        <v>43160</v>
      </c>
      <c r="H164" s="25" t="s">
        <v>773</v>
      </c>
      <c r="I164" s="26"/>
      <c r="J164" s="28"/>
      <c r="K164" s="28"/>
      <c r="L164" s="331">
        <v>4169</v>
      </c>
      <c r="M164" s="30">
        <f t="shared" si="9"/>
        <v>4919.42</v>
      </c>
      <c r="N164" s="70"/>
      <c r="O164" s="96">
        <v>145</v>
      </c>
      <c r="P164" s="83" t="s">
        <v>26</v>
      </c>
      <c r="Q164" s="34" t="s">
        <v>324</v>
      </c>
      <c r="R164" s="35" t="s">
        <v>2512</v>
      </c>
      <c r="S164" s="322">
        <f t="shared" si="7"/>
        <v>9838.84</v>
      </c>
      <c r="T164" s="323"/>
      <c r="U164" s="324">
        <f t="shared" si="8"/>
        <v>8338</v>
      </c>
      <c r="V164" s="325"/>
    </row>
    <row r="165" spans="1:22" x14ac:dyDescent="0.2">
      <c r="A165" s="18" t="s">
        <v>113</v>
      </c>
      <c r="B165" s="19">
        <v>3823</v>
      </c>
      <c r="C165" s="50" t="s">
        <v>2292</v>
      </c>
      <c r="D165" s="51" t="s">
        <v>2530</v>
      </c>
      <c r="E165" s="60">
        <v>2</v>
      </c>
      <c r="F165" s="23" t="s">
        <v>24</v>
      </c>
      <c r="G165" s="326">
        <v>43160</v>
      </c>
      <c r="H165" s="25" t="s">
        <v>773</v>
      </c>
      <c r="I165" s="26"/>
      <c r="J165" s="56"/>
      <c r="K165" s="56"/>
      <c r="L165" s="329">
        <v>4143.5</v>
      </c>
      <c r="M165" s="30">
        <f t="shared" si="9"/>
        <v>4889.33</v>
      </c>
      <c r="N165" s="70"/>
      <c r="O165" s="96">
        <v>145</v>
      </c>
      <c r="P165" s="83" t="s">
        <v>26</v>
      </c>
      <c r="Q165" s="34" t="s">
        <v>2531</v>
      </c>
      <c r="R165" s="35" t="s">
        <v>2512</v>
      </c>
      <c r="S165" s="322">
        <f t="shared" si="7"/>
        <v>9778.66</v>
      </c>
      <c r="T165" s="323"/>
      <c r="U165" s="324">
        <f t="shared" si="8"/>
        <v>8287</v>
      </c>
      <c r="V165" s="325"/>
    </row>
    <row r="166" spans="1:22" x14ac:dyDescent="0.2">
      <c r="A166" s="18" t="s">
        <v>113</v>
      </c>
      <c r="B166" s="19">
        <v>3824</v>
      </c>
      <c r="C166" s="50" t="s">
        <v>2292</v>
      </c>
      <c r="D166" s="51" t="s">
        <v>2532</v>
      </c>
      <c r="E166" s="60">
        <v>4</v>
      </c>
      <c r="F166" s="23" t="s">
        <v>24</v>
      </c>
      <c r="G166" s="326">
        <v>43160</v>
      </c>
      <c r="H166" s="25" t="s">
        <v>773</v>
      </c>
      <c r="I166" s="26"/>
      <c r="J166" s="56"/>
      <c r="K166" s="56"/>
      <c r="L166" s="329">
        <v>4130</v>
      </c>
      <c r="M166" s="30">
        <f t="shared" si="9"/>
        <v>4873.3999999999996</v>
      </c>
      <c r="N166" s="70"/>
      <c r="O166" s="96">
        <v>145</v>
      </c>
      <c r="P166" s="83" t="s">
        <v>26</v>
      </c>
      <c r="Q166" s="34" t="s">
        <v>324</v>
      </c>
      <c r="R166" s="35" t="s">
        <v>2512</v>
      </c>
      <c r="S166" s="322">
        <f t="shared" si="7"/>
        <v>19493.599999999999</v>
      </c>
      <c r="T166" s="323"/>
      <c r="U166" s="324">
        <f t="shared" si="8"/>
        <v>16520</v>
      </c>
      <c r="V166" s="325"/>
    </row>
    <row r="167" spans="1:22" x14ac:dyDescent="0.2">
      <c r="A167" s="18" t="s">
        <v>113</v>
      </c>
      <c r="B167" s="19">
        <v>3825</v>
      </c>
      <c r="C167" s="50" t="s">
        <v>2292</v>
      </c>
      <c r="D167" s="51" t="s">
        <v>2533</v>
      </c>
      <c r="E167" s="60">
        <v>1</v>
      </c>
      <c r="F167" s="23" t="s">
        <v>24</v>
      </c>
      <c r="G167" s="326">
        <v>43160</v>
      </c>
      <c r="H167" s="25" t="s">
        <v>773</v>
      </c>
      <c r="I167" s="26"/>
      <c r="J167" s="28"/>
      <c r="K167" s="28"/>
      <c r="L167" s="347">
        <v>4078.5</v>
      </c>
      <c r="M167" s="30">
        <f t="shared" si="9"/>
        <v>4812.63</v>
      </c>
      <c r="N167" s="70"/>
      <c r="O167" s="96">
        <v>145</v>
      </c>
      <c r="P167" s="83" t="s">
        <v>26</v>
      </c>
      <c r="Q167" s="34" t="s">
        <v>503</v>
      </c>
      <c r="R167" s="35" t="s">
        <v>2512</v>
      </c>
      <c r="S167" s="322">
        <f t="shared" si="7"/>
        <v>4812.63</v>
      </c>
      <c r="T167" s="323"/>
      <c r="U167" s="324">
        <f t="shared" si="8"/>
        <v>4078.5000000000005</v>
      </c>
      <c r="V167" s="325"/>
    </row>
    <row r="168" spans="1:22" x14ac:dyDescent="0.2">
      <c r="A168" s="18" t="s">
        <v>113</v>
      </c>
      <c r="B168" s="19">
        <v>3826</v>
      </c>
      <c r="C168" s="50" t="s">
        <v>2292</v>
      </c>
      <c r="D168" s="51" t="s">
        <v>2534</v>
      </c>
      <c r="E168" s="60">
        <v>3</v>
      </c>
      <c r="F168" s="23" t="s">
        <v>24</v>
      </c>
      <c r="G168" s="326">
        <v>43160</v>
      </c>
      <c r="H168" s="25" t="s">
        <v>773</v>
      </c>
      <c r="I168" s="61"/>
      <c r="J168" s="28"/>
      <c r="K168" s="28"/>
      <c r="L168" s="331">
        <v>4066</v>
      </c>
      <c r="M168" s="30">
        <f t="shared" si="9"/>
        <v>4797.88</v>
      </c>
      <c r="N168" s="70"/>
      <c r="O168" s="96">
        <v>145</v>
      </c>
      <c r="P168" s="83" t="s">
        <v>26</v>
      </c>
      <c r="Q168" s="34" t="s">
        <v>324</v>
      </c>
      <c r="R168" s="35" t="s">
        <v>2512</v>
      </c>
      <c r="S168" s="322">
        <f t="shared" si="7"/>
        <v>14393.64</v>
      </c>
      <c r="T168" s="323"/>
      <c r="U168" s="324">
        <f t="shared" si="8"/>
        <v>12198</v>
      </c>
      <c r="V168" s="325"/>
    </row>
    <row r="169" spans="1:22" x14ac:dyDescent="0.2">
      <c r="A169" s="18" t="s">
        <v>113</v>
      </c>
      <c r="B169" s="19">
        <v>3827</v>
      </c>
      <c r="C169" s="50" t="s">
        <v>2292</v>
      </c>
      <c r="D169" s="51" t="s">
        <v>2535</v>
      </c>
      <c r="E169" s="52">
        <v>3</v>
      </c>
      <c r="F169" s="23" t="s">
        <v>24</v>
      </c>
      <c r="G169" s="326">
        <v>43160</v>
      </c>
      <c r="H169" s="25" t="s">
        <v>773</v>
      </c>
      <c r="I169" s="61"/>
      <c r="J169" s="56"/>
      <c r="K169" s="56"/>
      <c r="L169" s="57">
        <v>3999</v>
      </c>
      <c r="M169" s="30">
        <f t="shared" si="9"/>
        <v>4718.82</v>
      </c>
      <c r="N169" s="70"/>
      <c r="O169" s="96">
        <v>145</v>
      </c>
      <c r="P169" s="83" t="s">
        <v>26</v>
      </c>
      <c r="Q169" s="34" t="s">
        <v>324</v>
      </c>
      <c r="R169" s="35" t="s">
        <v>2512</v>
      </c>
      <c r="S169" s="322">
        <f t="shared" si="7"/>
        <v>14156.46</v>
      </c>
      <c r="T169" s="323"/>
      <c r="U169" s="324">
        <f t="shared" si="8"/>
        <v>11997</v>
      </c>
      <c r="V169" s="325"/>
    </row>
    <row r="170" spans="1:22" x14ac:dyDescent="0.2">
      <c r="A170" s="18" t="s">
        <v>113</v>
      </c>
      <c r="B170" s="19">
        <v>3828</v>
      </c>
      <c r="C170" s="50" t="s">
        <v>2292</v>
      </c>
      <c r="D170" s="20" t="s">
        <v>2536</v>
      </c>
      <c r="E170" s="22">
        <v>3</v>
      </c>
      <c r="F170" s="23" t="s">
        <v>24</v>
      </c>
      <c r="G170" s="326">
        <v>43160</v>
      </c>
      <c r="H170" s="25" t="s">
        <v>773</v>
      </c>
      <c r="I170" s="26"/>
      <c r="J170" s="28"/>
      <c r="K170" s="28"/>
      <c r="L170" s="331">
        <v>3934</v>
      </c>
      <c r="M170" s="30">
        <f t="shared" si="9"/>
        <v>4642.12</v>
      </c>
      <c r="N170" s="70"/>
      <c r="O170" s="96">
        <v>145</v>
      </c>
      <c r="P170" s="83" t="s">
        <v>26</v>
      </c>
      <c r="Q170" s="34" t="s">
        <v>324</v>
      </c>
      <c r="R170" s="35" t="s">
        <v>2512</v>
      </c>
      <c r="S170" s="322">
        <f t="shared" si="7"/>
        <v>13926.36</v>
      </c>
      <c r="T170" s="323"/>
      <c r="U170" s="324">
        <f t="shared" si="8"/>
        <v>11802.000000000002</v>
      </c>
      <c r="V170" s="325"/>
    </row>
    <row r="171" spans="1:22" x14ac:dyDescent="0.2">
      <c r="A171" s="18" t="s">
        <v>113</v>
      </c>
      <c r="B171" s="19">
        <v>3829</v>
      </c>
      <c r="C171" s="50" t="s">
        <v>2292</v>
      </c>
      <c r="D171" s="51" t="s">
        <v>2537</v>
      </c>
      <c r="E171" s="60">
        <v>1</v>
      </c>
      <c r="F171" s="23" t="s">
        <v>24</v>
      </c>
      <c r="G171" s="326">
        <v>43160</v>
      </c>
      <c r="H171" s="25" t="s">
        <v>773</v>
      </c>
      <c r="I171" s="61"/>
      <c r="J171" s="56"/>
      <c r="K171" s="56"/>
      <c r="L171" s="329">
        <v>3882</v>
      </c>
      <c r="M171" s="30">
        <f t="shared" si="9"/>
        <v>4580.7599999999993</v>
      </c>
      <c r="N171" s="70"/>
      <c r="O171" s="96">
        <v>145</v>
      </c>
      <c r="P171" s="83" t="s">
        <v>26</v>
      </c>
      <c r="Q171" s="34" t="s">
        <v>324</v>
      </c>
      <c r="R171" s="35" t="s">
        <v>2512</v>
      </c>
      <c r="S171" s="322">
        <f t="shared" si="7"/>
        <v>4580.7599999999993</v>
      </c>
      <c r="T171" s="323"/>
      <c r="U171" s="324">
        <f t="shared" si="8"/>
        <v>3881.9999999999995</v>
      </c>
      <c r="V171" s="325"/>
    </row>
    <row r="172" spans="1:22" x14ac:dyDescent="0.2">
      <c r="A172" s="18" t="s">
        <v>113</v>
      </c>
      <c r="B172" s="19">
        <v>3830</v>
      </c>
      <c r="C172" s="50" t="s">
        <v>2292</v>
      </c>
      <c r="D172" s="51" t="s">
        <v>2538</v>
      </c>
      <c r="E172" s="52">
        <v>2</v>
      </c>
      <c r="F172" s="23" t="s">
        <v>24</v>
      </c>
      <c r="G172" s="326">
        <v>43160</v>
      </c>
      <c r="H172" s="25" t="s">
        <v>773</v>
      </c>
      <c r="I172" s="61"/>
      <c r="J172" s="56"/>
      <c r="K172" s="56"/>
      <c r="L172" s="338">
        <v>3901</v>
      </c>
      <c r="M172" s="30">
        <f t="shared" si="9"/>
        <v>4603.1799999999994</v>
      </c>
      <c r="N172" s="70"/>
      <c r="O172" s="96">
        <v>145</v>
      </c>
      <c r="P172" s="83" t="s">
        <v>26</v>
      </c>
      <c r="Q172" s="34" t="s">
        <v>324</v>
      </c>
      <c r="R172" s="35" t="s">
        <v>2512</v>
      </c>
      <c r="S172" s="322">
        <f t="shared" si="7"/>
        <v>9206.3599999999988</v>
      </c>
      <c r="T172" s="323"/>
      <c r="U172" s="324">
        <f t="shared" si="8"/>
        <v>7801.9999999999991</v>
      </c>
      <c r="V172" s="325"/>
    </row>
    <row r="173" spans="1:22" x14ac:dyDescent="0.2">
      <c r="A173" s="18" t="s">
        <v>113</v>
      </c>
      <c r="B173" s="19">
        <v>3831</v>
      </c>
      <c r="C173" s="50" t="s">
        <v>2292</v>
      </c>
      <c r="D173" s="50" t="s">
        <v>2539</v>
      </c>
      <c r="E173" s="119">
        <v>1</v>
      </c>
      <c r="F173" s="23" t="s">
        <v>24</v>
      </c>
      <c r="G173" s="326">
        <v>43160</v>
      </c>
      <c r="H173" s="25" t="s">
        <v>773</v>
      </c>
      <c r="I173" s="61"/>
      <c r="J173" s="55"/>
      <c r="K173" s="56"/>
      <c r="L173" s="331">
        <v>3867.5</v>
      </c>
      <c r="M173" s="30">
        <f t="shared" si="9"/>
        <v>4563.6499999999996</v>
      </c>
      <c r="N173" s="70"/>
      <c r="O173" s="96">
        <v>145</v>
      </c>
      <c r="P173" s="83" t="s">
        <v>26</v>
      </c>
      <c r="Q173" s="34" t="s">
        <v>324</v>
      </c>
      <c r="R173" s="35" t="s">
        <v>2512</v>
      </c>
      <c r="S173" s="322">
        <f t="shared" si="7"/>
        <v>4563.6499999999996</v>
      </c>
      <c r="T173" s="323"/>
      <c r="U173" s="324">
        <f t="shared" si="8"/>
        <v>3867.5</v>
      </c>
      <c r="V173" s="325"/>
    </row>
    <row r="174" spans="1:22" x14ac:dyDescent="0.2">
      <c r="A174" s="18" t="s">
        <v>113</v>
      </c>
      <c r="B174" s="19">
        <v>3832</v>
      </c>
      <c r="C174" s="50" t="s">
        <v>2292</v>
      </c>
      <c r="D174" s="21" t="s">
        <v>2540</v>
      </c>
      <c r="E174" s="22">
        <v>1</v>
      </c>
      <c r="F174" s="23" t="s">
        <v>24</v>
      </c>
      <c r="G174" s="326">
        <v>43160</v>
      </c>
      <c r="H174" s="25" t="s">
        <v>773</v>
      </c>
      <c r="I174" s="54"/>
      <c r="J174" s="366"/>
      <c r="K174" s="367"/>
      <c r="L174" s="41">
        <v>3790</v>
      </c>
      <c r="M174" s="30">
        <f t="shared" si="9"/>
        <v>4472.2</v>
      </c>
      <c r="N174" s="70"/>
      <c r="O174" s="96">
        <v>145</v>
      </c>
      <c r="P174" s="83" t="s">
        <v>26</v>
      </c>
      <c r="Q174" s="34" t="s">
        <v>324</v>
      </c>
      <c r="R174" s="35" t="s">
        <v>2512</v>
      </c>
      <c r="S174" s="322">
        <f t="shared" si="7"/>
        <v>4472.2</v>
      </c>
      <c r="T174" s="323"/>
      <c r="U174" s="324">
        <f t="shared" si="8"/>
        <v>3790</v>
      </c>
      <c r="V174" s="325"/>
    </row>
    <row r="175" spans="1:22" x14ac:dyDescent="0.2">
      <c r="A175" s="18" t="s">
        <v>113</v>
      </c>
      <c r="B175" s="19">
        <v>3833</v>
      </c>
      <c r="C175" s="50" t="s">
        <v>2292</v>
      </c>
      <c r="D175" s="21" t="s">
        <v>2541</v>
      </c>
      <c r="E175" s="22">
        <v>1</v>
      </c>
      <c r="F175" s="23" t="s">
        <v>24</v>
      </c>
      <c r="G175" s="326">
        <v>43160</v>
      </c>
      <c r="H175" s="25" t="s">
        <v>773</v>
      </c>
      <c r="I175" s="61"/>
      <c r="J175" s="28"/>
      <c r="K175" s="28"/>
      <c r="L175" s="41">
        <v>3823.5</v>
      </c>
      <c r="M175" s="30">
        <f t="shared" si="9"/>
        <v>4511.7299999999996</v>
      </c>
      <c r="N175" s="70"/>
      <c r="O175" s="96">
        <v>145</v>
      </c>
      <c r="P175" s="83" t="s">
        <v>26</v>
      </c>
      <c r="Q175" s="34" t="s">
        <v>2542</v>
      </c>
      <c r="R175" s="35" t="s">
        <v>2512</v>
      </c>
      <c r="S175" s="322">
        <f t="shared" si="7"/>
        <v>4511.7299999999996</v>
      </c>
      <c r="T175" s="323"/>
      <c r="U175" s="324">
        <f t="shared" si="8"/>
        <v>3823.5</v>
      </c>
      <c r="V175" s="325"/>
    </row>
    <row r="176" spans="1:22" x14ac:dyDescent="0.2">
      <c r="A176" s="18" t="s">
        <v>113</v>
      </c>
      <c r="B176" s="19">
        <v>3834</v>
      </c>
      <c r="C176" s="50" t="s">
        <v>2292</v>
      </c>
      <c r="D176" s="21" t="s">
        <v>2543</v>
      </c>
      <c r="E176" s="22">
        <v>1</v>
      </c>
      <c r="F176" s="23" t="s">
        <v>24</v>
      </c>
      <c r="G176" s="326">
        <v>43160</v>
      </c>
      <c r="H176" s="25" t="s">
        <v>773</v>
      </c>
      <c r="I176" s="26"/>
      <c r="J176" s="28"/>
      <c r="K176" s="28"/>
      <c r="L176" s="41">
        <v>3685.5</v>
      </c>
      <c r="M176" s="30">
        <f t="shared" si="9"/>
        <v>4348.8899999999994</v>
      </c>
      <c r="N176" s="70"/>
      <c r="O176" s="96">
        <v>145</v>
      </c>
      <c r="P176" s="83" t="s">
        <v>26</v>
      </c>
      <c r="Q176" s="34" t="s">
        <v>324</v>
      </c>
      <c r="R176" s="35" t="s">
        <v>2512</v>
      </c>
      <c r="S176" s="322">
        <f t="shared" si="7"/>
        <v>4348.8899999999994</v>
      </c>
      <c r="T176" s="323"/>
      <c r="U176" s="324">
        <f t="shared" si="8"/>
        <v>3685.4999999999995</v>
      </c>
      <c r="V176" s="325"/>
    </row>
    <row r="177" spans="1:22" x14ac:dyDescent="0.2">
      <c r="A177" s="18" t="s">
        <v>113</v>
      </c>
      <c r="B177" s="19">
        <v>3835</v>
      </c>
      <c r="C177" s="50" t="s">
        <v>2292</v>
      </c>
      <c r="D177" s="21" t="s">
        <v>2544</v>
      </c>
      <c r="E177" s="22">
        <v>1</v>
      </c>
      <c r="F177" s="23" t="s">
        <v>24</v>
      </c>
      <c r="G177" s="326">
        <v>43160</v>
      </c>
      <c r="H177" s="25" t="s">
        <v>773</v>
      </c>
      <c r="I177" s="26"/>
      <c r="J177" s="28"/>
      <c r="K177" s="28"/>
      <c r="L177" s="41">
        <v>3620.5</v>
      </c>
      <c r="M177" s="30">
        <f t="shared" si="9"/>
        <v>4272.1899999999996</v>
      </c>
      <c r="N177" s="70"/>
      <c r="O177" s="96">
        <v>145</v>
      </c>
      <c r="P177" s="83" t="s">
        <v>26</v>
      </c>
      <c r="Q177" s="34" t="s">
        <v>324</v>
      </c>
      <c r="R177" s="35" t="s">
        <v>2512</v>
      </c>
      <c r="S177" s="322">
        <f t="shared" si="7"/>
        <v>4272.1899999999996</v>
      </c>
      <c r="T177" s="323"/>
      <c r="U177" s="324">
        <f t="shared" si="8"/>
        <v>3620.5</v>
      </c>
      <c r="V177" s="325"/>
    </row>
    <row r="178" spans="1:22" x14ac:dyDescent="0.2">
      <c r="A178" s="18" t="s">
        <v>113</v>
      </c>
      <c r="B178" s="19">
        <v>3836</v>
      </c>
      <c r="C178" s="50" t="s">
        <v>2292</v>
      </c>
      <c r="D178" s="21" t="s">
        <v>2545</v>
      </c>
      <c r="E178" s="22">
        <v>11</v>
      </c>
      <c r="F178" s="23" t="s">
        <v>24</v>
      </c>
      <c r="G178" s="326">
        <v>43160</v>
      </c>
      <c r="H178" s="25" t="s">
        <v>780</v>
      </c>
      <c r="I178" s="26"/>
      <c r="J178" s="28"/>
      <c r="K178" s="28"/>
      <c r="L178" s="41">
        <v>5864.5</v>
      </c>
      <c r="M178" s="30">
        <f t="shared" si="9"/>
        <v>6920.11</v>
      </c>
      <c r="N178" s="70"/>
      <c r="O178" s="96">
        <v>145</v>
      </c>
      <c r="P178" s="83" t="s">
        <v>26</v>
      </c>
      <c r="Q178" s="34" t="s">
        <v>503</v>
      </c>
      <c r="R178" s="35" t="s">
        <v>2512</v>
      </c>
      <c r="S178" s="322">
        <f t="shared" si="7"/>
        <v>76121.209999999992</v>
      </c>
      <c r="T178" s="323"/>
      <c r="U178" s="324">
        <f t="shared" si="8"/>
        <v>64509.5</v>
      </c>
      <c r="V178" s="325"/>
    </row>
    <row r="179" spans="1:22" x14ac:dyDescent="0.2">
      <c r="A179" s="18" t="s">
        <v>113</v>
      </c>
      <c r="B179" s="19">
        <v>3837</v>
      </c>
      <c r="C179" s="50" t="s">
        <v>2292</v>
      </c>
      <c r="D179" s="21" t="s">
        <v>781</v>
      </c>
      <c r="E179" s="22">
        <v>21</v>
      </c>
      <c r="F179" s="23" t="s">
        <v>24</v>
      </c>
      <c r="G179" s="326">
        <v>43160</v>
      </c>
      <c r="H179" s="25" t="s">
        <v>782</v>
      </c>
      <c r="I179" s="26"/>
      <c r="J179" s="28"/>
      <c r="K179" s="28"/>
      <c r="L179" s="41">
        <v>6023</v>
      </c>
      <c r="M179" s="30">
        <f t="shared" si="9"/>
        <v>7107.1399999999994</v>
      </c>
      <c r="N179" s="70"/>
      <c r="O179" s="96">
        <v>145</v>
      </c>
      <c r="P179" s="83" t="s">
        <v>26</v>
      </c>
      <c r="Q179" s="34" t="s">
        <v>503</v>
      </c>
      <c r="R179" s="35" t="s">
        <v>2512</v>
      </c>
      <c r="S179" s="322">
        <f t="shared" si="7"/>
        <v>149249.94</v>
      </c>
      <c r="T179" s="323"/>
      <c r="U179" s="324">
        <f t="shared" si="8"/>
        <v>126483.00000000001</v>
      </c>
      <c r="V179" s="325"/>
    </row>
    <row r="180" spans="1:22" x14ac:dyDescent="0.2">
      <c r="A180" s="18" t="s">
        <v>113</v>
      </c>
      <c r="B180" s="19">
        <v>3838</v>
      </c>
      <c r="C180" s="50" t="s">
        <v>2292</v>
      </c>
      <c r="D180" s="21" t="s">
        <v>2546</v>
      </c>
      <c r="E180" s="22">
        <v>1</v>
      </c>
      <c r="F180" s="23" t="s">
        <v>24</v>
      </c>
      <c r="G180" s="326">
        <v>43160</v>
      </c>
      <c r="H180" s="25" t="s">
        <v>2547</v>
      </c>
      <c r="I180" s="61"/>
      <c r="J180" s="368"/>
      <c r="K180" s="28"/>
      <c r="L180" s="41">
        <v>6443.5</v>
      </c>
      <c r="M180" s="30">
        <f t="shared" si="9"/>
        <v>7603.33</v>
      </c>
      <c r="N180" s="70"/>
      <c r="O180" s="96">
        <v>145</v>
      </c>
      <c r="P180" s="83" t="s">
        <v>26</v>
      </c>
      <c r="Q180" s="34" t="s">
        <v>644</v>
      </c>
      <c r="R180" s="35" t="s">
        <v>2512</v>
      </c>
      <c r="S180" s="322">
        <f t="shared" si="7"/>
        <v>7603.33</v>
      </c>
      <c r="T180" s="323"/>
      <c r="U180" s="324">
        <f t="shared" si="8"/>
        <v>6443.5</v>
      </c>
      <c r="V180" s="325"/>
    </row>
    <row r="181" spans="1:22" x14ac:dyDescent="0.2">
      <c r="A181" s="18" t="s">
        <v>113</v>
      </c>
      <c r="B181" s="19">
        <v>3839</v>
      </c>
      <c r="C181" s="50" t="s">
        <v>2292</v>
      </c>
      <c r="D181" s="21" t="s">
        <v>2548</v>
      </c>
      <c r="E181" s="22">
        <v>1</v>
      </c>
      <c r="F181" s="23" t="s">
        <v>24</v>
      </c>
      <c r="G181" s="326">
        <v>43160</v>
      </c>
      <c r="H181" s="25" t="s">
        <v>2549</v>
      </c>
      <c r="I181" s="61"/>
      <c r="J181" s="28"/>
      <c r="K181" s="28"/>
      <c r="L181" s="41">
        <v>14562.5</v>
      </c>
      <c r="M181" s="30">
        <f t="shared" si="9"/>
        <v>17183.75</v>
      </c>
      <c r="N181" s="70"/>
      <c r="O181" s="96">
        <v>145</v>
      </c>
      <c r="P181" s="83" t="s">
        <v>26</v>
      </c>
      <c r="Q181" s="34" t="s">
        <v>503</v>
      </c>
      <c r="R181" s="35" t="s">
        <v>2512</v>
      </c>
      <c r="S181" s="322">
        <f t="shared" si="7"/>
        <v>17183.75</v>
      </c>
      <c r="T181" s="323"/>
      <c r="U181" s="324">
        <f t="shared" si="8"/>
        <v>14562.5</v>
      </c>
      <c r="V181" s="325"/>
    </row>
    <row r="182" spans="1:22" x14ac:dyDescent="0.2">
      <c r="A182" s="18" t="s">
        <v>113</v>
      </c>
      <c r="B182" s="19">
        <v>3840</v>
      </c>
      <c r="C182" s="50" t="s">
        <v>2292</v>
      </c>
      <c r="D182" s="21" t="s">
        <v>2550</v>
      </c>
      <c r="E182" s="22">
        <v>21</v>
      </c>
      <c r="F182" s="23" t="s">
        <v>24</v>
      </c>
      <c r="G182" s="326">
        <v>43160</v>
      </c>
      <c r="H182" s="25" t="s">
        <v>2551</v>
      </c>
      <c r="I182" s="26"/>
      <c r="J182" s="28"/>
      <c r="L182" s="41">
        <v>24171.5</v>
      </c>
      <c r="M182" s="30">
        <f t="shared" si="9"/>
        <v>28522.37</v>
      </c>
      <c r="N182" s="70"/>
      <c r="O182" s="96">
        <v>145</v>
      </c>
      <c r="P182" s="83" t="s">
        <v>26</v>
      </c>
      <c r="Q182" s="34" t="s">
        <v>644</v>
      </c>
      <c r="R182" s="35" t="s">
        <v>2512</v>
      </c>
      <c r="S182" s="322">
        <f t="shared" si="7"/>
        <v>598969.77</v>
      </c>
      <c r="T182" s="323"/>
      <c r="U182" s="324">
        <f t="shared" si="8"/>
        <v>507601.50000000006</v>
      </c>
      <c r="V182" s="325"/>
    </row>
    <row r="183" spans="1:22" x14ac:dyDescent="0.2">
      <c r="A183" s="18" t="s">
        <v>113</v>
      </c>
      <c r="B183" s="19">
        <v>3841</v>
      </c>
      <c r="C183" s="50" t="s">
        <v>2292</v>
      </c>
      <c r="D183" s="20" t="s">
        <v>2552</v>
      </c>
      <c r="E183" s="22">
        <v>43</v>
      </c>
      <c r="F183" s="23" t="s">
        <v>24</v>
      </c>
      <c r="G183" s="326">
        <v>43160</v>
      </c>
      <c r="H183" s="25" t="s">
        <v>2553</v>
      </c>
      <c r="I183" s="26"/>
      <c r="J183" s="28"/>
      <c r="K183" s="28"/>
      <c r="L183" s="331">
        <v>708.5</v>
      </c>
      <c r="M183" s="30">
        <f t="shared" si="9"/>
        <v>836.03</v>
      </c>
      <c r="N183" s="70"/>
      <c r="O183" s="96">
        <v>145</v>
      </c>
      <c r="P183" s="83" t="s">
        <v>26</v>
      </c>
      <c r="Q183" s="34" t="s">
        <v>503</v>
      </c>
      <c r="R183" s="35" t="s">
        <v>2512</v>
      </c>
      <c r="S183" s="322">
        <f t="shared" si="7"/>
        <v>35949.29</v>
      </c>
      <c r="T183" s="323"/>
      <c r="U183" s="324">
        <f t="shared" si="8"/>
        <v>30465.500000000004</v>
      </c>
      <c r="V183" s="325"/>
    </row>
    <row r="184" spans="1:22" x14ac:dyDescent="0.2">
      <c r="A184" s="18"/>
      <c r="B184" s="19">
        <v>3842</v>
      </c>
      <c r="C184" s="20" t="s">
        <v>1801</v>
      </c>
      <c r="D184" s="21" t="s">
        <v>2554</v>
      </c>
      <c r="E184" s="22">
        <v>1</v>
      </c>
      <c r="F184" s="23" t="s">
        <v>24</v>
      </c>
      <c r="G184" s="326">
        <v>43164</v>
      </c>
      <c r="H184" s="25" t="s">
        <v>2555</v>
      </c>
      <c r="I184" s="26" t="s">
        <v>2556</v>
      </c>
      <c r="J184" s="28"/>
      <c r="K184" s="28">
        <v>187.2</v>
      </c>
      <c r="L184" s="41"/>
      <c r="M184" s="30">
        <f t="shared" si="9"/>
        <v>0</v>
      </c>
      <c r="N184" s="70"/>
      <c r="O184" s="96"/>
      <c r="P184" s="83" t="s">
        <v>26</v>
      </c>
      <c r="Q184" s="34" t="s">
        <v>503</v>
      </c>
      <c r="R184" s="35"/>
      <c r="S184" s="322">
        <f t="shared" si="7"/>
        <v>0</v>
      </c>
      <c r="T184" s="323"/>
      <c r="U184" s="324">
        <f t="shared" si="8"/>
        <v>0</v>
      </c>
      <c r="V184" s="325">
        <v>49651</v>
      </c>
    </row>
    <row r="185" spans="1:22" x14ac:dyDescent="0.2">
      <c r="A185" s="18"/>
      <c r="B185" s="19">
        <v>3843</v>
      </c>
      <c r="C185" s="20" t="s">
        <v>1150</v>
      </c>
      <c r="D185" s="21" t="s">
        <v>1911</v>
      </c>
      <c r="E185" s="22">
        <v>400</v>
      </c>
      <c r="F185" s="23" t="s">
        <v>24</v>
      </c>
      <c r="G185" s="326">
        <v>43165</v>
      </c>
      <c r="H185" s="25" t="s">
        <v>1912</v>
      </c>
      <c r="I185" s="26"/>
      <c r="J185" s="56">
        <v>0.51700000000000002</v>
      </c>
      <c r="K185" s="56">
        <v>0.8</v>
      </c>
      <c r="L185" s="329">
        <v>350</v>
      </c>
      <c r="M185" s="30">
        <f t="shared" si="9"/>
        <v>413</v>
      </c>
      <c r="N185" s="70"/>
      <c r="O185" s="96">
        <v>153</v>
      </c>
      <c r="P185" s="83" t="s">
        <v>26</v>
      </c>
      <c r="Q185" s="34" t="s">
        <v>503</v>
      </c>
      <c r="R185" s="35"/>
      <c r="S185" s="322">
        <f t="shared" si="7"/>
        <v>165200</v>
      </c>
      <c r="T185" s="323"/>
      <c r="U185" s="324">
        <f t="shared" si="8"/>
        <v>140000</v>
      </c>
      <c r="V185" s="325"/>
    </row>
    <row r="186" spans="1:22" x14ac:dyDescent="0.2">
      <c r="A186" s="18" t="s">
        <v>113</v>
      </c>
      <c r="B186" s="19">
        <v>3844</v>
      </c>
      <c r="C186" s="67" t="s">
        <v>2235</v>
      </c>
      <c r="D186" s="51" t="s">
        <v>524</v>
      </c>
      <c r="E186" s="60">
        <v>1</v>
      </c>
      <c r="F186" s="53" t="s">
        <v>378</v>
      </c>
      <c r="G186" s="326">
        <v>43165</v>
      </c>
      <c r="H186" s="25"/>
      <c r="I186" s="61"/>
      <c r="J186" s="56">
        <v>9</v>
      </c>
      <c r="K186" s="56"/>
      <c r="L186" s="338">
        <v>6345</v>
      </c>
      <c r="M186" s="30">
        <f>L186*1.18</f>
        <v>7487.0999999999995</v>
      </c>
      <c r="N186" s="48" t="s">
        <v>121</v>
      </c>
      <c r="O186" s="96">
        <v>158</v>
      </c>
      <c r="P186" s="83" t="s">
        <v>26</v>
      </c>
      <c r="Q186" s="34" t="s">
        <v>324</v>
      </c>
      <c r="R186" s="35" t="s">
        <v>2501</v>
      </c>
      <c r="S186" s="322">
        <f t="shared" si="7"/>
        <v>7487.0999999999995</v>
      </c>
      <c r="T186" s="323"/>
      <c r="U186" s="324">
        <f t="shared" si="8"/>
        <v>6345</v>
      </c>
      <c r="V186" s="325"/>
    </row>
    <row r="187" spans="1:22" x14ac:dyDescent="0.2">
      <c r="A187" s="18" t="s">
        <v>113</v>
      </c>
      <c r="B187" s="19">
        <v>3845</v>
      </c>
      <c r="C187" s="20" t="s">
        <v>206</v>
      </c>
      <c r="D187" s="21" t="s">
        <v>1175</v>
      </c>
      <c r="E187" s="22">
        <v>3</v>
      </c>
      <c r="F187" s="23" t="s">
        <v>24</v>
      </c>
      <c r="G187" s="326">
        <v>43165</v>
      </c>
      <c r="H187" s="25" t="s">
        <v>120</v>
      </c>
      <c r="I187" s="26" t="s">
        <v>1020</v>
      </c>
      <c r="J187" s="28">
        <v>4</v>
      </c>
      <c r="K187" s="28">
        <v>0.4</v>
      </c>
      <c r="L187" s="41">
        <v>2880</v>
      </c>
      <c r="M187" s="30">
        <f t="shared" si="9"/>
        <v>3398.3999999999996</v>
      </c>
      <c r="N187" s="70"/>
      <c r="O187" s="96">
        <v>159</v>
      </c>
      <c r="P187" s="83" t="s">
        <v>26</v>
      </c>
      <c r="Q187" s="34" t="s">
        <v>324</v>
      </c>
      <c r="R187" s="361" t="s">
        <v>2275</v>
      </c>
      <c r="S187" s="322">
        <f t="shared" si="7"/>
        <v>10195.199999999999</v>
      </c>
      <c r="T187" s="323"/>
      <c r="U187" s="324">
        <f t="shared" si="8"/>
        <v>8640</v>
      </c>
      <c r="V187" s="325"/>
    </row>
    <row r="188" spans="1:22" x14ac:dyDescent="0.2">
      <c r="A188" s="18" t="s">
        <v>113</v>
      </c>
      <c r="B188" s="19">
        <v>3846</v>
      </c>
      <c r="C188" s="20" t="s">
        <v>1048</v>
      </c>
      <c r="D188" s="21" t="s">
        <v>2557</v>
      </c>
      <c r="E188" s="22">
        <v>8</v>
      </c>
      <c r="F188" s="53" t="s">
        <v>378</v>
      </c>
      <c r="G188" s="326">
        <v>43171</v>
      </c>
      <c r="H188" s="25"/>
      <c r="I188" s="26"/>
      <c r="J188" s="28"/>
      <c r="K188" s="28"/>
      <c r="L188" s="41">
        <v>1693</v>
      </c>
      <c r="M188" s="30">
        <f t="shared" si="9"/>
        <v>1997.7399999999998</v>
      </c>
      <c r="N188" s="48" t="s">
        <v>121</v>
      </c>
      <c r="O188" s="96">
        <v>161</v>
      </c>
      <c r="P188" s="83" t="s">
        <v>26</v>
      </c>
      <c r="Q188" s="34" t="s">
        <v>324</v>
      </c>
      <c r="R188" s="35"/>
      <c r="S188" s="322">
        <f t="shared" si="7"/>
        <v>15981.919999999998</v>
      </c>
      <c r="T188" s="323"/>
      <c r="U188" s="324">
        <f t="shared" si="8"/>
        <v>13544</v>
      </c>
      <c r="V188" s="325"/>
    </row>
    <row r="189" spans="1:22" x14ac:dyDescent="0.2">
      <c r="A189" s="18" t="s">
        <v>113</v>
      </c>
      <c r="B189" s="19">
        <v>3847</v>
      </c>
      <c r="C189" s="50" t="s">
        <v>2292</v>
      </c>
      <c r="D189" s="111" t="s">
        <v>2558</v>
      </c>
      <c r="E189" s="22">
        <v>18</v>
      </c>
      <c r="F189" s="23" t="s">
        <v>24</v>
      </c>
      <c r="G189" s="326">
        <v>43172</v>
      </c>
      <c r="H189" s="101" t="s">
        <v>2559</v>
      </c>
      <c r="I189" s="54"/>
      <c r="J189" s="28"/>
      <c r="K189" s="28"/>
      <c r="L189" s="41">
        <v>18770</v>
      </c>
      <c r="M189" s="30">
        <f t="shared" si="9"/>
        <v>22148.6</v>
      </c>
      <c r="N189" s="70"/>
      <c r="O189" s="96">
        <v>164</v>
      </c>
      <c r="P189" s="83" t="s">
        <v>26</v>
      </c>
      <c r="Q189" s="34" t="s">
        <v>503</v>
      </c>
      <c r="R189" s="35" t="s">
        <v>2560</v>
      </c>
      <c r="S189" s="322">
        <f t="shared" si="7"/>
        <v>398674.8</v>
      </c>
      <c r="T189" s="323"/>
      <c r="U189" s="324">
        <f t="shared" si="8"/>
        <v>337860</v>
      </c>
      <c r="V189" s="325"/>
    </row>
    <row r="190" spans="1:22" x14ac:dyDescent="0.2">
      <c r="A190" s="18" t="s">
        <v>113</v>
      </c>
      <c r="B190" s="19">
        <v>3848</v>
      </c>
      <c r="C190" s="50" t="s">
        <v>2292</v>
      </c>
      <c r="D190" s="51" t="s">
        <v>2561</v>
      </c>
      <c r="E190" s="60">
        <v>18</v>
      </c>
      <c r="F190" s="23" t="s">
        <v>24</v>
      </c>
      <c r="G190" s="326">
        <v>43172</v>
      </c>
      <c r="H190" s="51" t="s">
        <v>2562</v>
      </c>
      <c r="I190" s="61"/>
      <c r="J190" s="28"/>
      <c r="K190" s="28"/>
      <c r="L190" s="41">
        <v>18770</v>
      </c>
      <c r="M190" s="30">
        <f t="shared" si="9"/>
        <v>22148.6</v>
      </c>
      <c r="N190" s="70"/>
      <c r="O190" s="96">
        <v>164</v>
      </c>
      <c r="P190" s="83" t="s">
        <v>26</v>
      </c>
      <c r="Q190" s="34" t="s">
        <v>503</v>
      </c>
      <c r="R190" s="35" t="s">
        <v>2560</v>
      </c>
      <c r="S190" s="322">
        <f t="shared" si="7"/>
        <v>398674.8</v>
      </c>
      <c r="T190" s="323"/>
      <c r="U190" s="324">
        <f t="shared" si="8"/>
        <v>337860</v>
      </c>
      <c r="V190" s="325"/>
    </row>
    <row r="191" spans="1:22" x14ac:dyDescent="0.2">
      <c r="A191" s="18" t="s">
        <v>113</v>
      </c>
      <c r="B191" s="19">
        <v>3849</v>
      </c>
      <c r="C191" s="50" t="s">
        <v>2292</v>
      </c>
      <c r="D191" s="51" t="s">
        <v>2563</v>
      </c>
      <c r="E191" s="60">
        <v>36</v>
      </c>
      <c r="F191" s="23" t="s">
        <v>24</v>
      </c>
      <c r="G191" s="326">
        <v>43172</v>
      </c>
      <c r="H191" s="51" t="s">
        <v>2564</v>
      </c>
      <c r="I191" s="61"/>
      <c r="J191" s="56"/>
      <c r="K191" s="56"/>
      <c r="L191" s="329">
        <v>40550</v>
      </c>
      <c r="M191" s="30">
        <f t="shared" si="9"/>
        <v>47849</v>
      </c>
      <c r="N191" s="70"/>
      <c r="O191" s="96">
        <v>164</v>
      </c>
      <c r="P191" s="83" t="s">
        <v>26</v>
      </c>
      <c r="Q191" s="34" t="s">
        <v>503</v>
      </c>
      <c r="R191" s="35" t="s">
        <v>2560</v>
      </c>
      <c r="S191" s="322">
        <f t="shared" si="7"/>
        <v>1722564</v>
      </c>
      <c r="T191" s="323"/>
      <c r="U191" s="324">
        <f t="shared" si="8"/>
        <v>1459800</v>
      </c>
      <c r="V191" s="325"/>
    </row>
    <row r="192" spans="1:22" x14ac:dyDescent="0.2">
      <c r="A192" s="18" t="s">
        <v>113</v>
      </c>
      <c r="B192" s="19">
        <v>3850</v>
      </c>
      <c r="C192" s="67" t="s">
        <v>139</v>
      </c>
      <c r="D192" s="51" t="s">
        <v>1987</v>
      </c>
      <c r="E192" s="60">
        <v>5</v>
      </c>
      <c r="F192" s="53" t="s">
        <v>24</v>
      </c>
      <c r="G192" s="326">
        <v>43026</v>
      </c>
      <c r="H192" s="25" t="s">
        <v>120</v>
      </c>
      <c r="I192" s="26" t="s">
        <v>1091</v>
      </c>
      <c r="J192" s="56"/>
      <c r="K192" s="56">
        <v>1.2</v>
      </c>
      <c r="L192" s="329">
        <v>4250</v>
      </c>
      <c r="M192" s="30">
        <f>L192*1.18</f>
        <v>5015</v>
      </c>
      <c r="N192" s="70"/>
      <c r="O192" s="28"/>
      <c r="P192" s="129"/>
      <c r="Q192" s="34"/>
      <c r="R192" s="35" t="s">
        <v>200</v>
      </c>
      <c r="S192" s="322">
        <f t="shared" si="7"/>
        <v>25075</v>
      </c>
      <c r="T192" s="323"/>
      <c r="U192" s="324">
        <f t="shared" si="8"/>
        <v>21250</v>
      </c>
      <c r="V192" s="325"/>
    </row>
    <row r="193" spans="1:22" ht="25.5" x14ac:dyDescent="0.2">
      <c r="A193" s="18" t="s">
        <v>113</v>
      </c>
      <c r="B193" s="19">
        <v>3851</v>
      </c>
      <c r="C193" s="50" t="s">
        <v>2292</v>
      </c>
      <c r="D193" s="21" t="s">
        <v>2565</v>
      </c>
      <c r="E193" s="22">
        <v>2</v>
      </c>
      <c r="F193" s="23" t="s">
        <v>24</v>
      </c>
      <c r="G193" s="326">
        <v>43174</v>
      </c>
      <c r="H193" s="87" t="s">
        <v>2566</v>
      </c>
      <c r="I193" s="61"/>
      <c r="J193" s="28"/>
      <c r="K193" s="28"/>
      <c r="L193" s="41">
        <v>381370</v>
      </c>
      <c r="M193" s="30">
        <f t="shared" si="9"/>
        <v>450016.6</v>
      </c>
      <c r="N193" s="70"/>
      <c r="O193" s="96">
        <v>170</v>
      </c>
      <c r="P193" s="83" t="s">
        <v>26</v>
      </c>
      <c r="Q193" s="34" t="s">
        <v>2567</v>
      </c>
      <c r="R193" s="35" t="s">
        <v>2568</v>
      </c>
      <c r="S193" s="322">
        <f t="shared" si="7"/>
        <v>900033.2</v>
      </c>
      <c r="T193" s="323"/>
      <c r="U193" s="324">
        <f t="shared" si="8"/>
        <v>762740</v>
      </c>
      <c r="V193" s="325"/>
    </row>
    <row r="194" spans="1:22" x14ac:dyDescent="0.2">
      <c r="A194" s="18" t="s">
        <v>113</v>
      </c>
      <c r="B194" s="19">
        <v>3852</v>
      </c>
      <c r="C194" s="50" t="s">
        <v>2292</v>
      </c>
      <c r="D194" s="21" t="s">
        <v>2569</v>
      </c>
      <c r="E194" s="22">
        <v>3</v>
      </c>
      <c r="F194" s="23" t="s">
        <v>24</v>
      </c>
      <c r="G194" s="326">
        <v>43174</v>
      </c>
      <c r="H194" s="101" t="s">
        <v>2570</v>
      </c>
      <c r="I194" s="26"/>
      <c r="J194" s="28"/>
      <c r="K194" s="28"/>
      <c r="L194" s="41">
        <v>97607</v>
      </c>
      <c r="M194" s="30">
        <f t="shared" si="9"/>
        <v>115176.26</v>
      </c>
      <c r="N194" s="70"/>
      <c r="O194" s="96">
        <v>171</v>
      </c>
      <c r="P194" s="83" t="s">
        <v>26</v>
      </c>
      <c r="Q194" s="34" t="s">
        <v>503</v>
      </c>
      <c r="R194" s="35" t="s">
        <v>2571</v>
      </c>
      <c r="S194" s="322">
        <f t="shared" ref="S194:S257" si="10">M194*E194</f>
        <v>345528.77999999997</v>
      </c>
      <c r="T194" s="323"/>
      <c r="U194" s="324">
        <f t="shared" ref="U194:U257" si="11">S194/1.18</f>
        <v>292821</v>
      </c>
      <c r="V194" s="325"/>
    </row>
    <row r="195" spans="1:22" x14ac:dyDescent="0.2">
      <c r="A195" s="18" t="s">
        <v>113</v>
      </c>
      <c r="B195" s="19">
        <v>3853</v>
      </c>
      <c r="C195" s="50" t="s">
        <v>2292</v>
      </c>
      <c r="D195" s="21" t="s">
        <v>2572</v>
      </c>
      <c r="E195" s="22">
        <v>1</v>
      </c>
      <c r="F195" s="23" t="s">
        <v>24</v>
      </c>
      <c r="G195" s="326">
        <v>43174</v>
      </c>
      <c r="H195" s="101" t="s">
        <v>2570</v>
      </c>
      <c r="I195" s="61"/>
      <c r="J195" s="56"/>
      <c r="K195" s="56"/>
      <c r="L195" s="329">
        <v>92227.5</v>
      </c>
      <c r="M195" s="30">
        <f t="shared" ref="M195:M255" si="12">L195*1.18</f>
        <v>108828.45</v>
      </c>
      <c r="N195" s="70"/>
      <c r="O195" s="96">
        <v>171</v>
      </c>
      <c r="P195" s="83" t="s">
        <v>26</v>
      </c>
      <c r="Q195" s="34" t="s">
        <v>503</v>
      </c>
      <c r="R195" s="35" t="s">
        <v>2571</v>
      </c>
      <c r="S195" s="322">
        <f t="shared" si="10"/>
        <v>108828.45</v>
      </c>
      <c r="T195" s="323"/>
      <c r="U195" s="324">
        <f t="shared" si="11"/>
        <v>92227.5</v>
      </c>
      <c r="V195" s="325"/>
    </row>
    <row r="196" spans="1:22" x14ac:dyDescent="0.2">
      <c r="A196" s="18" t="s">
        <v>113</v>
      </c>
      <c r="B196" s="19">
        <v>3854</v>
      </c>
      <c r="C196" s="50" t="s">
        <v>2292</v>
      </c>
      <c r="D196" s="20" t="s">
        <v>2573</v>
      </c>
      <c r="E196" s="22">
        <v>1</v>
      </c>
      <c r="F196" s="23" t="s">
        <v>24</v>
      </c>
      <c r="G196" s="326">
        <v>43174</v>
      </c>
      <c r="H196" s="101" t="s">
        <v>2570</v>
      </c>
      <c r="I196" s="26"/>
      <c r="J196" s="28"/>
      <c r="K196" s="28"/>
      <c r="L196" s="347">
        <v>82064</v>
      </c>
      <c r="M196" s="30">
        <f t="shared" si="12"/>
        <v>96835.51999999999</v>
      </c>
      <c r="N196" s="70"/>
      <c r="O196" s="96">
        <v>171</v>
      </c>
      <c r="P196" s="83" t="s">
        <v>26</v>
      </c>
      <c r="Q196" s="34" t="s">
        <v>503</v>
      </c>
      <c r="R196" s="35" t="s">
        <v>2571</v>
      </c>
      <c r="S196" s="322">
        <f t="shared" si="10"/>
        <v>96835.51999999999</v>
      </c>
      <c r="T196" s="323"/>
      <c r="U196" s="324">
        <f t="shared" si="11"/>
        <v>82064</v>
      </c>
      <c r="V196" s="325"/>
    </row>
    <row r="197" spans="1:22" x14ac:dyDescent="0.2">
      <c r="A197" s="18" t="s">
        <v>113</v>
      </c>
      <c r="B197" s="19">
        <v>3855</v>
      </c>
      <c r="C197" s="50" t="s">
        <v>2292</v>
      </c>
      <c r="D197" s="111" t="s">
        <v>2574</v>
      </c>
      <c r="E197" s="22">
        <v>1</v>
      </c>
      <c r="F197" s="23" t="s">
        <v>24</v>
      </c>
      <c r="G197" s="326">
        <v>43174</v>
      </c>
      <c r="H197" s="87" t="s">
        <v>2570</v>
      </c>
      <c r="I197" s="61"/>
      <c r="J197" s="28"/>
      <c r="K197" s="28"/>
      <c r="L197" s="41">
        <v>74331.5</v>
      </c>
      <c r="M197" s="30">
        <f t="shared" si="12"/>
        <v>87711.17</v>
      </c>
      <c r="N197" s="70"/>
      <c r="O197" s="96">
        <v>171</v>
      </c>
      <c r="P197" s="83" t="s">
        <v>26</v>
      </c>
      <c r="Q197" s="34" t="s">
        <v>503</v>
      </c>
      <c r="R197" s="35" t="s">
        <v>2571</v>
      </c>
      <c r="S197" s="322">
        <f t="shared" si="10"/>
        <v>87711.17</v>
      </c>
      <c r="T197" s="323"/>
      <c r="U197" s="324">
        <f t="shared" si="11"/>
        <v>74331.5</v>
      </c>
      <c r="V197" s="325"/>
    </row>
    <row r="198" spans="1:22" x14ac:dyDescent="0.2">
      <c r="A198" s="18" t="s">
        <v>113</v>
      </c>
      <c r="B198" s="19">
        <v>3856</v>
      </c>
      <c r="C198" s="50" t="s">
        <v>2292</v>
      </c>
      <c r="D198" s="111" t="s">
        <v>2575</v>
      </c>
      <c r="E198" s="22">
        <v>1</v>
      </c>
      <c r="F198" s="23" t="s">
        <v>24</v>
      </c>
      <c r="G198" s="326">
        <v>43174</v>
      </c>
      <c r="H198" s="51" t="s">
        <v>2576</v>
      </c>
      <c r="I198" s="61"/>
      <c r="J198" s="28"/>
      <c r="K198" s="28"/>
      <c r="L198" s="41">
        <v>89279</v>
      </c>
      <c r="M198" s="30">
        <f t="shared" si="12"/>
        <v>105349.22</v>
      </c>
      <c r="N198" s="70"/>
      <c r="O198" s="96">
        <v>171</v>
      </c>
      <c r="P198" s="83" t="s">
        <v>26</v>
      </c>
      <c r="Q198" s="34" t="s">
        <v>503</v>
      </c>
      <c r="R198" s="35" t="s">
        <v>2571</v>
      </c>
      <c r="S198" s="322">
        <f t="shared" si="10"/>
        <v>105349.22</v>
      </c>
      <c r="T198" s="323"/>
      <c r="U198" s="324">
        <f t="shared" si="11"/>
        <v>89279</v>
      </c>
      <c r="V198" s="325"/>
    </row>
    <row r="199" spans="1:22" ht="25.5" x14ac:dyDescent="0.2">
      <c r="A199" s="18" t="s">
        <v>113</v>
      </c>
      <c r="B199" s="19">
        <v>3857</v>
      </c>
      <c r="C199" s="50" t="s">
        <v>2292</v>
      </c>
      <c r="D199" s="111" t="s">
        <v>2577</v>
      </c>
      <c r="E199" s="22">
        <v>4</v>
      </c>
      <c r="F199" s="23" t="s">
        <v>24</v>
      </c>
      <c r="G199" s="326">
        <v>43174</v>
      </c>
      <c r="H199" s="101" t="s">
        <v>2578</v>
      </c>
      <c r="I199" s="61"/>
      <c r="J199" s="28"/>
      <c r="K199" s="28"/>
      <c r="L199" s="41">
        <v>139464</v>
      </c>
      <c r="M199" s="30">
        <f t="shared" si="12"/>
        <v>164567.51999999999</v>
      </c>
      <c r="N199" s="70"/>
      <c r="O199" s="96">
        <v>171</v>
      </c>
      <c r="P199" s="83" t="s">
        <v>26</v>
      </c>
      <c r="Q199" s="34" t="s">
        <v>503</v>
      </c>
      <c r="R199" s="35" t="s">
        <v>2571</v>
      </c>
      <c r="S199" s="322">
        <f t="shared" si="10"/>
        <v>658270.07999999996</v>
      </c>
      <c r="T199" s="323"/>
      <c r="U199" s="324">
        <f t="shared" si="11"/>
        <v>557856</v>
      </c>
      <c r="V199" s="325"/>
    </row>
    <row r="200" spans="1:22" ht="25.5" x14ac:dyDescent="0.2">
      <c r="A200" s="18" t="s">
        <v>113</v>
      </c>
      <c r="B200" s="19">
        <v>3858</v>
      </c>
      <c r="C200" s="50" t="s">
        <v>2292</v>
      </c>
      <c r="D200" s="111" t="s">
        <v>2579</v>
      </c>
      <c r="E200" s="22">
        <v>1</v>
      </c>
      <c r="F200" s="23" t="s">
        <v>24</v>
      </c>
      <c r="G200" s="326">
        <v>43174</v>
      </c>
      <c r="H200" s="87" t="s">
        <v>2580</v>
      </c>
      <c r="I200" s="61"/>
      <c r="J200" s="28"/>
      <c r="K200" s="28"/>
      <c r="L200" s="41">
        <v>116428</v>
      </c>
      <c r="M200" s="30">
        <f t="shared" si="12"/>
        <v>137385.03999999998</v>
      </c>
      <c r="N200" s="70"/>
      <c r="O200" s="96">
        <v>171</v>
      </c>
      <c r="P200" s="83" t="s">
        <v>26</v>
      </c>
      <c r="Q200" s="34" t="s">
        <v>503</v>
      </c>
      <c r="R200" s="35" t="s">
        <v>2571</v>
      </c>
      <c r="S200" s="322">
        <f t="shared" si="10"/>
        <v>137385.03999999998</v>
      </c>
      <c r="T200" s="323"/>
      <c r="U200" s="324">
        <f t="shared" si="11"/>
        <v>116427.99999999999</v>
      </c>
      <c r="V200" s="325"/>
    </row>
    <row r="201" spans="1:22" x14ac:dyDescent="0.2">
      <c r="A201" s="84" t="s">
        <v>113</v>
      </c>
      <c r="B201" s="85">
        <v>3859</v>
      </c>
      <c r="C201" s="86" t="s">
        <v>2292</v>
      </c>
      <c r="D201" s="111" t="s">
        <v>2581</v>
      </c>
      <c r="E201" s="117">
        <v>1</v>
      </c>
      <c r="F201" s="112" t="s">
        <v>24</v>
      </c>
      <c r="G201" s="319">
        <v>43174</v>
      </c>
      <c r="H201" s="87" t="s">
        <v>2582</v>
      </c>
      <c r="I201" s="116"/>
      <c r="J201" s="102"/>
      <c r="K201" s="102"/>
      <c r="L201" s="125">
        <v>118924</v>
      </c>
      <c r="M201" s="95">
        <f t="shared" si="12"/>
        <v>140330.32</v>
      </c>
      <c r="N201" s="70"/>
      <c r="O201" s="96">
        <v>171</v>
      </c>
      <c r="P201" s="83" t="s">
        <v>26</v>
      </c>
      <c r="Q201" s="97" t="s">
        <v>503</v>
      </c>
      <c r="R201" s="98" t="s">
        <v>2571</v>
      </c>
      <c r="S201" s="36">
        <f t="shared" si="10"/>
        <v>140330.32</v>
      </c>
      <c r="T201" s="37"/>
      <c r="U201" s="38">
        <f t="shared" si="11"/>
        <v>118924.00000000001</v>
      </c>
      <c r="V201" s="369"/>
    </row>
    <row r="202" spans="1:22" x14ac:dyDescent="0.2">
      <c r="A202" s="84" t="s">
        <v>113</v>
      </c>
      <c r="B202" s="85">
        <v>3860</v>
      </c>
      <c r="C202" s="86" t="s">
        <v>2292</v>
      </c>
      <c r="D202" s="111" t="s">
        <v>2583</v>
      </c>
      <c r="E202" s="117">
        <v>1</v>
      </c>
      <c r="F202" s="112" t="s">
        <v>24</v>
      </c>
      <c r="G202" s="319">
        <v>43174</v>
      </c>
      <c r="H202" s="87" t="s">
        <v>2584</v>
      </c>
      <c r="I202" s="116"/>
      <c r="J202" s="102"/>
      <c r="K202" s="102"/>
      <c r="L202" s="125">
        <v>117736</v>
      </c>
      <c r="M202" s="95">
        <f t="shared" si="12"/>
        <v>138928.47999999998</v>
      </c>
      <c r="N202" s="70"/>
      <c r="O202" s="96">
        <v>171</v>
      </c>
      <c r="P202" s="83" t="s">
        <v>26</v>
      </c>
      <c r="Q202" s="97" t="s">
        <v>503</v>
      </c>
      <c r="R202" s="98" t="s">
        <v>2571</v>
      </c>
      <c r="S202" s="36">
        <f t="shared" si="10"/>
        <v>138928.47999999998</v>
      </c>
      <c r="T202" s="37"/>
      <c r="U202" s="38">
        <f t="shared" si="11"/>
        <v>117735.99999999999</v>
      </c>
      <c r="V202" s="369"/>
    </row>
    <row r="203" spans="1:22" x14ac:dyDescent="0.2">
      <c r="A203" s="84" t="s">
        <v>113</v>
      </c>
      <c r="B203" s="85">
        <v>3861</v>
      </c>
      <c r="C203" s="86" t="s">
        <v>2292</v>
      </c>
      <c r="D203" s="111" t="s">
        <v>2585</v>
      </c>
      <c r="E203" s="117">
        <v>1</v>
      </c>
      <c r="F203" s="112" t="s">
        <v>24</v>
      </c>
      <c r="G203" s="319">
        <v>43174</v>
      </c>
      <c r="H203" s="87" t="s">
        <v>2586</v>
      </c>
      <c r="I203" s="116"/>
      <c r="J203" s="102"/>
      <c r="K203" s="102"/>
      <c r="L203" s="125">
        <v>75036</v>
      </c>
      <c r="M203" s="95">
        <f t="shared" si="12"/>
        <v>88542.48</v>
      </c>
      <c r="N203" s="70"/>
      <c r="O203" s="96">
        <v>171</v>
      </c>
      <c r="P203" s="83" t="s">
        <v>26</v>
      </c>
      <c r="Q203" s="97" t="s">
        <v>503</v>
      </c>
      <c r="R203" s="98" t="s">
        <v>2571</v>
      </c>
      <c r="S203" s="36">
        <f t="shared" si="10"/>
        <v>88542.48</v>
      </c>
      <c r="T203" s="37"/>
      <c r="U203" s="38">
        <f t="shared" si="11"/>
        <v>75036</v>
      </c>
      <c r="V203" s="369"/>
    </row>
    <row r="204" spans="1:22" x14ac:dyDescent="0.2">
      <c r="A204" s="84" t="s">
        <v>113</v>
      </c>
      <c r="B204" s="85">
        <v>3862</v>
      </c>
      <c r="C204" s="86" t="s">
        <v>2292</v>
      </c>
      <c r="D204" s="111" t="s">
        <v>2422</v>
      </c>
      <c r="E204" s="117">
        <v>1</v>
      </c>
      <c r="F204" s="112" t="s">
        <v>24</v>
      </c>
      <c r="G204" s="319">
        <v>43174</v>
      </c>
      <c r="H204" s="87" t="s">
        <v>675</v>
      </c>
      <c r="I204" s="116"/>
      <c r="J204" s="102"/>
      <c r="K204" s="102"/>
      <c r="L204" s="125">
        <v>40852.5</v>
      </c>
      <c r="M204" s="95">
        <f t="shared" si="12"/>
        <v>48205.95</v>
      </c>
      <c r="N204" s="70"/>
      <c r="O204" s="96">
        <v>172</v>
      </c>
      <c r="P204" s="83" t="s">
        <v>26</v>
      </c>
      <c r="Q204" s="97" t="s">
        <v>324</v>
      </c>
      <c r="R204" s="98" t="s">
        <v>2587</v>
      </c>
      <c r="S204" s="36">
        <f t="shared" si="10"/>
        <v>48205.95</v>
      </c>
      <c r="T204" s="37"/>
      <c r="U204" s="38">
        <f t="shared" si="11"/>
        <v>40852.5</v>
      </c>
      <c r="V204" s="369"/>
    </row>
    <row r="205" spans="1:22" x14ac:dyDescent="0.2">
      <c r="A205" s="84" t="s">
        <v>113</v>
      </c>
      <c r="B205" s="85">
        <v>3863</v>
      </c>
      <c r="C205" s="86" t="s">
        <v>2292</v>
      </c>
      <c r="D205" s="111" t="s">
        <v>2424</v>
      </c>
      <c r="E205" s="117">
        <v>1</v>
      </c>
      <c r="F205" s="112" t="s">
        <v>24</v>
      </c>
      <c r="G205" s="319">
        <v>43174</v>
      </c>
      <c r="H205" s="87" t="s">
        <v>675</v>
      </c>
      <c r="I205" s="116"/>
      <c r="J205" s="102"/>
      <c r="K205" s="102"/>
      <c r="L205" s="125">
        <v>42262.5</v>
      </c>
      <c r="M205" s="95">
        <f t="shared" si="12"/>
        <v>49869.75</v>
      </c>
      <c r="N205" s="70"/>
      <c r="O205" s="96">
        <v>172</v>
      </c>
      <c r="P205" s="83" t="s">
        <v>26</v>
      </c>
      <c r="Q205" s="97" t="s">
        <v>324</v>
      </c>
      <c r="R205" s="98" t="s">
        <v>2587</v>
      </c>
      <c r="S205" s="36">
        <f t="shared" si="10"/>
        <v>49869.75</v>
      </c>
      <c r="T205" s="37"/>
      <c r="U205" s="38">
        <f t="shared" si="11"/>
        <v>42262.5</v>
      </c>
      <c r="V205" s="369"/>
    </row>
    <row r="206" spans="1:22" x14ac:dyDescent="0.2">
      <c r="A206" s="84" t="s">
        <v>113</v>
      </c>
      <c r="B206" s="85">
        <v>3864</v>
      </c>
      <c r="C206" s="86" t="s">
        <v>2292</v>
      </c>
      <c r="D206" s="111" t="s">
        <v>2588</v>
      </c>
      <c r="E206" s="117">
        <v>1</v>
      </c>
      <c r="F206" s="112" t="s">
        <v>24</v>
      </c>
      <c r="G206" s="319">
        <v>43174</v>
      </c>
      <c r="H206" s="87" t="s">
        <v>679</v>
      </c>
      <c r="I206" s="116"/>
      <c r="J206" s="102"/>
      <c r="K206" s="102"/>
      <c r="L206" s="125">
        <v>81734.5</v>
      </c>
      <c r="M206" s="95">
        <f t="shared" si="12"/>
        <v>96446.709999999992</v>
      </c>
      <c r="N206" s="70"/>
      <c r="O206" s="96">
        <v>172</v>
      </c>
      <c r="P206" s="83" t="s">
        <v>26</v>
      </c>
      <c r="Q206" s="97" t="s">
        <v>324</v>
      </c>
      <c r="R206" s="98" t="s">
        <v>2587</v>
      </c>
      <c r="S206" s="36">
        <f t="shared" si="10"/>
        <v>96446.709999999992</v>
      </c>
      <c r="T206" s="37"/>
      <c r="U206" s="38">
        <f t="shared" si="11"/>
        <v>81734.5</v>
      </c>
      <c r="V206" s="369"/>
    </row>
    <row r="207" spans="1:22" x14ac:dyDescent="0.2">
      <c r="A207" s="84" t="s">
        <v>113</v>
      </c>
      <c r="B207" s="85">
        <v>3865</v>
      </c>
      <c r="C207" s="86" t="s">
        <v>2292</v>
      </c>
      <c r="D207" s="111" t="s">
        <v>2428</v>
      </c>
      <c r="E207" s="117">
        <v>2</v>
      </c>
      <c r="F207" s="112" t="s">
        <v>24</v>
      </c>
      <c r="G207" s="319">
        <v>43174</v>
      </c>
      <c r="H207" s="87" t="s">
        <v>675</v>
      </c>
      <c r="I207" s="116"/>
      <c r="J207" s="102"/>
      <c r="K207" s="102"/>
      <c r="L207" s="125">
        <v>72123.5</v>
      </c>
      <c r="M207" s="95">
        <f t="shared" si="12"/>
        <v>85105.73</v>
      </c>
      <c r="N207" s="70"/>
      <c r="O207" s="96">
        <v>172</v>
      </c>
      <c r="P207" s="83" t="s">
        <v>26</v>
      </c>
      <c r="Q207" s="97" t="s">
        <v>324</v>
      </c>
      <c r="R207" s="98" t="s">
        <v>2587</v>
      </c>
      <c r="S207" s="36">
        <f t="shared" si="10"/>
        <v>170211.46</v>
      </c>
      <c r="T207" s="37"/>
      <c r="U207" s="38">
        <f t="shared" si="11"/>
        <v>144247</v>
      </c>
      <c r="V207" s="369"/>
    </row>
    <row r="208" spans="1:22" x14ac:dyDescent="0.2">
      <c r="A208" s="84" t="s">
        <v>113</v>
      </c>
      <c r="B208" s="85">
        <v>3866</v>
      </c>
      <c r="C208" s="86" t="s">
        <v>2292</v>
      </c>
      <c r="D208" s="111" t="s">
        <v>2589</v>
      </c>
      <c r="E208" s="117">
        <v>1</v>
      </c>
      <c r="F208" s="112" t="s">
        <v>24</v>
      </c>
      <c r="G208" s="319">
        <v>43174</v>
      </c>
      <c r="H208" s="87" t="s">
        <v>675</v>
      </c>
      <c r="I208" s="116"/>
      <c r="J208" s="102"/>
      <c r="K208" s="102"/>
      <c r="L208" s="125">
        <v>131003.5</v>
      </c>
      <c r="M208" s="95">
        <f t="shared" si="12"/>
        <v>154584.13</v>
      </c>
      <c r="N208" s="70"/>
      <c r="O208" s="96">
        <v>172</v>
      </c>
      <c r="P208" s="83" t="s">
        <v>26</v>
      </c>
      <c r="Q208" s="97" t="s">
        <v>324</v>
      </c>
      <c r="R208" s="98" t="s">
        <v>2587</v>
      </c>
      <c r="S208" s="36">
        <f t="shared" si="10"/>
        <v>154584.13</v>
      </c>
      <c r="T208" s="37"/>
      <c r="U208" s="38">
        <f t="shared" si="11"/>
        <v>131003.50000000001</v>
      </c>
      <c r="V208" s="369"/>
    </row>
    <row r="209" spans="1:22" x14ac:dyDescent="0.2">
      <c r="A209" s="84" t="s">
        <v>113</v>
      </c>
      <c r="B209" s="85">
        <v>3867</v>
      </c>
      <c r="C209" s="86" t="s">
        <v>2292</v>
      </c>
      <c r="D209" s="111" t="s">
        <v>2590</v>
      </c>
      <c r="E209" s="117">
        <v>2</v>
      </c>
      <c r="F209" s="112" t="s">
        <v>24</v>
      </c>
      <c r="G209" s="319">
        <v>43174</v>
      </c>
      <c r="H209" s="87" t="s">
        <v>675</v>
      </c>
      <c r="I209" s="116"/>
      <c r="J209" s="102"/>
      <c r="K209" s="102"/>
      <c r="L209" s="125">
        <v>30481.5</v>
      </c>
      <c r="M209" s="95">
        <f t="shared" si="12"/>
        <v>35968.17</v>
      </c>
      <c r="N209" s="70"/>
      <c r="O209" s="96">
        <v>172</v>
      </c>
      <c r="P209" s="83" t="s">
        <v>26</v>
      </c>
      <c r="Q209" s="97" t="s">
        <v>324</v>
      </c>
      <c r="R209" s="98" t="s">
        <v>2591</v>
      </c>
      <c r="S209" s="36">
        <f t="shared" si="10"/>
        <v>71936.34</v>
      </c>
      <c r="T209" s="37"/>
      <c r="U209" s="38">
        <f t="shared" si="11"/>
        <v>60963</v>
      </c>
      <c r="V209" s="369"/>
    </row>
    <row r="210" spans="1:22" x14ac:dyDescent="0.2">
      <c r="A210" s="84" t="s">
        <v>113</v>
      </c>
      <c r="B210" s="85">
        <v>3868</v>
      </c>
      <c r="C210" s="86" t="s">
        <v>2292</v>
      </c>
      <c r="D210" s="111" t="s">
        <v>2592</v>
      </c>
      <c r="E210" s="117">
        <v>1</v>
      </c>
      <c r="F210" s="112" t="s">
        <v>24</v>
      </c>
      <c r="G210" s="319">
        <v>43174</v>
      </c>
      <c r="H210" s="87" t="s">
        <v>675</v>
      </c>
      <c r="I210" s="116"/>
      <c r="J210" s="102"/>
      <c r="K210" s="102"/>
      <c r="L210" s="125">
        <v>34988</v>
      </c>
      <c r="M210" s="95">
        <f t="shared" si="12"/>
        <v>41285.839999999997</v>
      </c>
      <c r="N210" s="70"/>
      <c r="O210" s="96">
        <v>172</v>
      </c>
      <c r="P210" s="83" t="s">
        <v>26</v>
      </c>
      <c r="Q210" s="97" t="s">
        <v>324</v>
      </c>
      <c r="R210" s="98" t="s">
        <v>2591</v>
      </c>
      <c r="S210" s="36">
        <f t="shared" si="10"/>
        <v>41285.839999999997</v>
      </c>
      <c r="T210" s="37"/>
      <c r="U210" s="38">
        <f t="shared" si="11"/>
        <v>34988</v>
      </c>
      <c r="V210" s="369"/>
    </row>
    <row r="211" spans="1:22" x14ac:dyDescent="0.2">
      <c r="A211" s="84" t="s">
        <v>113</v>
      </c>
      <c r="B211" s="85">
        <v>3869</v>
      </c>
      <c r="C211" s="86" t="s">
        <v>2292</v>
      </c>
      <c r="D211" s="111" t="s">
        <v>2410</v>
      </c>
      <c r="E211" s="117">
        <v>1</v>
      </c>
      <c r="F211" s="112" t="s">
        <v>24</v>
      </c>
      <c r="G211" s="319">
        <v>43174</v>
      </c>
      <c r="H211" s="87" t="s">
        <v>2415</v>
      </c>
      <c r="I211" s="116"/>
      <c r="J211" s="102"/>
      <c r="K211" s="102"/>
      <c r="L211" s="125">
        <v>54141.5</v>
      </c>
      <c r="M211" s="95">
        <f t="shared" si="12"/>
        <v>63886.969999999994</v>
      </c>
      <c r="N211" s="70"/>
      <c r="O211" s="96">
        <v>172</v>
      </c>
      <c r="P211" s="83" t="s">
        <v>26</v>
      </c>
      <c r="Q211" s="97" t="s">
        <v>324</v>
      </c>
      <c r="R211" s="98" t="s">
        <v>2591</v>
      </c>
      <c r="S211" s="36">
        <f t="shared" si="10"/>
        <v>63886.969999999994</v>
      </c>
      <c r="T211" s="37"/>
      <c r="U211" s="38">
        <f t="shared" si="11"/>
        <v>54141.5</v>
      </c>
      <c r="V211" s="369"/>
    </row>
    <row r="212" spans="1:22" x14ac:dyDescent="0.2">
      <c r="A212" s="84" t="s">
        <v>113</v>
      </c>
      <c r="B212" s="85">
        <v>3870</v>
      </c>
      <c r="C212" s="86" t="s">
        <v>2292</v>
      </c>
      <c r="D212" s="111" t="s">
        <v>2593</v>
      </c>
      <c r="E212" s="117">
        <v>1</v>
      </c>
      <c r="F212" s="112" t="s">
        <v>24</v>
      </c>
      <c r="G212" s="319">
        <v>43174</v>
      </c>
      <c r="H212" s="87" t="s">
        <v>2418</v>
      </c>
      <c r="I212" s="116"/>
      <c r="J212" s="102"/>
      <c r="K212" s="102"/>
      <c r="L212" s="125">
        <v>99863.5</v>
      </c>
      <c r="M212" s="95">
        <f t="shared" si="12"/>
        <v>117838.93</v>
      </c>
      <c r="N212" s="70"/>
      <c r="O212" s="96">
        <v>172</v>
      </c>
      <c r="P212" s="83" t="s">
        <v>26</v>
      </c>
      <c r="Q212" s="97" t="s">
        <v>324</v>
      </c>
      <c r="R212" s="98" t="s">
        <v>2591</v>
      </c>
      <c r="S212" s="36">
        <f t="shared" si="10"/>
        <v>117838.93</v>
      </c>
      <c r="T212" s="37"/>
      <c r="U212" s="38">
        <f t="shared" si="11"/>
        <v>99863.5</v>
      </c>
      <c r="V212" s="369"/>
    </row>
    <row r="213" spans="1:22" x14ac:dyDescent="0.2">
      <c r="A213" s="84" t="s">
        <v>113</v>
      </c>
      <c r="B213" s="85">
        <v>3871</v>
      </c>
      <c r="C213" s="86" t="s">
        <v>2292</v>
      </c>
      <c r="D213" s="111" t="s">
        <v>2417</v>
      </c>
      <c r="E213" s="117">
        <v>2</v>
      </c>
      <c r="F213" s="112" t="s">
        <v>24</v>
      </c>
      <c r="G213" s="319">
        <v>43174</v>
      </c>
      <c r="H213" s="87" t="s">
        <v>2420</v>
      </c>
      <c r="I213" s="116"/>
      <c r="J213" s="102"/>
      <c r="K213" s="102"/>
      <c r="L213" s="125">
        <v>95816.5</v>
      </c>
      <c r="M213" s="95">
        <f t="shared" si="12"/>
        <v>113063.47</v>
      </c>
      <c r="N213" s="70"/>
      <c r="O213" s="96">
        <v>172</v>
      </c>
      <c r="P213" s="83" t="s">
        <v>26</v>
      </c>
      <c r="Q213" s="97" t="s">
        <v>324</v>
      </c>
      <c r="R213" s="98" t="s">
        <v>2591</v>
      </c>
      <c r="S213" s="36">
        <f t="shared" si="10"/>
        <v>226126.94</v>
      </c>
      <c r="T213" s="37"/>
      <c r="U213" s="38">
        <f t="shared" si="11"/>
        <v>191633</v>
      </c>
      <c r="V213" s="369"/>
    </row>
    <row r="214" spans="1:22" x14ac:dyDescent="0.2">
      <c r="A214" s="84" t="s">
        <v>113</v>
      </c>
      <c r="B214" s="85">
        <v>3872</v>
      </c>
      <c r="C214" s="86" t="s">
        <v>2292</v>
      </c>
      <c r="D214" s="111" t="s">
        <v>349</v>
      </c>
      <c r="E214" s="117">
        <v>3</v>
      </c>
      <c r="F214" s="112" t="s">
        <v>24</v>
      </c>
      <c r="G214" s="319">
        <v>43174</v>
      </c>
      <c r="H214" s="87" t="s">
        <v>100</v>
      </c>
      <c r="I214" s="116"/>
      <c r="J214" s="102"/>
      <c r="K214" s="102"/>
      <c r="L214" s="125">
        <v>7139</v>
      </c>
      <c r="M214" s="95">
        <f t="shared" si="12"/>
        <v>8424.02</v>
      </c>
      <c r="N214" s="70"/>
      <c r="O214" s="96">
        <v>172</v>
      </c>
      <c r="P214" s="83" t="s">
        <v>26</v>
      </c>
      <c r="Q214" s="97" t="s">
        <v>324</v>
      </c>
      <c r="R214" s="98" t="s">
        <v>2594</v>
      </c>
      <c r="S214" s="36">
        <f t="shared" si="10"/>
        <v>25272.06</v>
      </c>
      <c r="T214" s="37"/>
      <c r="U214" s="38">
        <f t="shared" si="11"/>
        <v>21417.000000000004</v>
      </c>
      <c r="V214" s="369"/>
    </row>
    <row r="215" spans="1:22" x14ac:dyDescent="0.2">
      <c r="A215" s="84" t="s">
        <v>113</v>
      </c>
      <c r="B215" s="85">
        <v>3873</v>
      </c>
      <c r="C215" s="86" t="s">
        <v>2292</v>
      </c>
      <c r="D215" s="111" t="s">
        <v>1751</v>
      </c>
      <c r="E215" s="117">
        <v>9</v>
      </c>
      <c r="F215" s="112" t="s">
        <v>24</v>
      </c>
      <c r="G215" s="319">
        <v>43174</v>
      </c>
      <c r="H215" s="87" t="s">
        <v>2595</v>
      </c>
      <c r="I215" s="116"/>
      <c r="J215" s="102"/>
      <c r="K215" s="102"/>
      <c r="L215" s="125">
        <v>9841.5</v>
      </c>
      <c r="M215" s="95">
        <f t="shared" si="12"/>
        <v>11612.97</v>
      </c>
      <c r="N215" s="70"/>
      <c r="O215" s="96">
        <v>172</v>
      </c>
      <c r="P215" s="83" t="s">
        <v>26</v>
      </c>
      <c r="Q215" s="97" t="s">
        <v>324</v>
      </c>
      <c r="R215" s="98" t="s">
        <v>2594</v>
      </c>
      <c r="S215" s="36">
        <f t="shared" si="10"/>
        <v>104516.73</v>
      </c>
      <c r="T215" s="37"/>
      <c r="U215" s="38">
        <f t="shared" si="11"/>
        <v>88573.5</v>
      </c>
      <c r="V215" s="369"/>
    </row>
    <row r="216" spans="1:22" x14ac:dyDescent="0.2">
      <c r="A216" s="84" t="s">
        <v>113</v>
      </c>
      <c r="B216" s="85">
        <v>3874</v>
      </c>
      <c r="C216" s="86" t="s">
        <v>2292</v>
      </c>
      <c r="D216" s="111" t="s">
        <v>781</v>
      </c>
      <c r="E216" s="117">
        <v>4</v>
      </c>
      <c r="F216" s="112" t="s">
        <v>24</v>
      </c>
      <c r="G216" s="319">
        <v>43174</v>
      </c>
      <c r="H216" s="87" t="s">
        <v>782</v>
      </c>
      <c r="I216" s="116"/>
      <c r="J216" s="102"/>
      <c r="K216" s="102"/>
      <c r="L216" s="125">
        <v>10965.5</v>
      </c>
      <c r="M216" s="95">
        <f t="shared" si="12"/>
        <v>12939.289999999999</v>
      </c>
      <c r="N216" s="70"/>
      <c r="O216" s="96">
        <v>172</v>
      </c>
      <c r="P216" s="83" t="s">
        <v>26</v>
      </c>
      <c r="Q216" s="97" t="s">
        <v>324</v>
      </c>
      <c r="R216" s="98" t="s">
        <v>2594</v>
      </c>
      <c r="S216" s="36">
        <f t="shared" si="10"/>
        <v>51757.159999999996</v>
      </c>
      <c r="T216" s="37"/>
      <c r="U216" s="38">
        <f t="shared" si="11"/>
        <v>43862</v>
      </c>
      <c r="V216" s="369"/>
    </row>
    <row r="217" spans="1:22" x14ac:dyDescent="0.2">
      <c r="A217" s="84" t="s">
        <v>113</v>
      </c>
      <c r="B217" s="85">
        <v>3875</v>
      </c>
      <c r="C217" s="86" t="s">
        <v>2292</v>
      </c>
      <c r="D217" s="111" t="s">
        <v>2151</v>
      </c>
      <c r="E217" s="117">
        <v>4</v>
      </c>
      <c r="F217" s="112" t="s">
        <v>24</v>
      </c>
      <c r="G217" s="319">
        <v>43174</v>
      </c>
      <c r="H217" s="87" t="s">
        <v>2596</v>
      </c>
      <c r="I217" s="116"/>
      <c r="J217" s="102"/>
      <c r="K217" s="102"/>
      <c r="L217" s="125">
        <v>16056.5</v>
      </c>
      <c r="M217" s="95">
        <f t="shared" si="12"/>
        <v>18946.669999999998</v>
      </c>
      <c r="N217" s="70"/>
      <c r="O217" s="96">
        <v>172</v>
      </c>
      <c r="P217" s="83" t="s">
        <v>26</v>
      </c>
      <c r="Q217" s="97" t="s">
        <v>324</v>
      </c>
      <c r="R217" s="98" t="s">
        <v>2594</v>
      </c>
      <c r="S217" s="36">
        <f t="shared" si="10"/>
        <v>75786.679999999993</v>
      </c>
      <c r="T217" s="37"/>
      <c r="U217" s="38">
        <f t="shared" si="11"/>
        <v>64226</v>
      </c>
      <c r="V217" s="369"/>
    </row>
    <row r="218" spans="1:22" x14ac:dyDescent="0.2">
      <c r="A218" s="84" t="s">
        <v>113</v>
      </c>
      <c r="B218" s="85">
        <v>3876</v>
      </c>
      <c r="C218" s="86" t="s">
        <v>2292</v>
      </c>
      <c r="D218" s="111" t="s">
        <v>2597</v>
      </c>
      <c r="E218" s="117">
        <v>3</v>
      </c>
      <c r="F218" s="112" t="s">
        <v>24</v>
      </c>
      <c r="G218" s="319">
        <v>43174</v>
      </c>
      <c r="H218" s="87" t="s">
        <v>2400</v>
      </c>
      <c r="I218" s="116"/>
      <c r="J218" s="102"/>
      <c r="K218" s="102"/>
      <c r="L218" s="125">
        <v>4801</v>
      </c>
      <c r="M218" s="95">
        <f t="shared" si="12"/>
        <v>5665.1799999999994</v>
      </c>
      <c r="N218" s="70"/>
      <c r="O218" s="96">
        <v>172</v>
      </c>
      <c r="P218" s="83" t="s">
        <v>26</v>
      </c>
      <c r="Q218" s="97" t="s">
        <v>324</v>
      </c>
      <c r="R218" s="98" t="s">
        <v>2594</v>
      </c>
      <c r="S218" s="36">
        <f t="shared" si="10"/>
        <v>16995.539999999997</v>
      </c>
      <c r="T218" s="37"/>
      <c r="U218" s="38">
        <f t="shared" si="11"/>
        <v>14402.999999999998</v>
      </c>
      <c r="V218" s="369"/>
    </row>
    <row r="219" spans="1:22" x14ac:dyDescent="0.2">
      <c r="A219" s="84" t="s">
        <v>113</v>
      </c>
      <c r="B219" s="85">
        <v>3877</v>
      </c>
      <c r="C219" s="86" t="s">
        <v>2292</v>
      </c>
      <c r="D219" s="111" t="s">
        <v>1414</v>
      </c>
      <c r="E219" s="117">
        <v>10</v>
      </c>
      <c r="F219" s="112" t="s">
        <v>24</v>
      </c>
      <c r="G219" s="319">
        <v>43174</v>
      </c>
      <c r="H219" s="87" t="s">
        <v>2403</v>
      </c>
      <c r="I219" s="116"/>
      <c r="J219" s="102"/>
      <c r="K219" s="102"/>
      <c r="L219" s="125">
        <v>6201</v>
      </c>
      <c r="M219" s="95">
        <f t="shared" si="12"/>
        <v>7317.1799999999994</v>
      </c>
      <c r="N219" s="70"/>
      <c r="O219" s="96">
        <v>172</v>
      </c>
      <c r="P219" s="83" t="s">
        <v>26</v>
      </c>
      <c r="Q219" s="97" t="s">
        <v>324</v>
      </c>
      <c r="R219" s="98" t="s">
        <v>2594</v>
      </c>
      <c r="S219" s="36">
        <f t="shared" si="10"/>
        <v>73171.799999999988</v>
      </c>
      <c r="T219" s="37"/>
      <c r="U219" s="38">
        <f t="shared" si="11"/>
        <v>62009.999999999993</v>
      </c>
      <c r="V219" s="369"/>
    </row>
    <row r="220" spans="1:22" x14ac:dyDescent="0.2">
      <c r="A220" s="84" t="s">
        <v>113</v>
      </c>
      <c r="B220" s="85">
        <v>3878</v>
      </c>
      <c r="C220" s="86" t="s">
        <v>2292</v>
      </c>
      <c r="D220" s="111" t="s">
        <v>1724</v>
      </c>
      <c r="E220" s="117">
        <v>4</v>
      </c>
      <c r="F220" s="112" t="s">
        <v>24</v>
      </c>
      <c r="G220" s="319">
        <v>43174</v>
      </c>
      <c r="H220" s="87" t="s">
        <v>1725</v>
      </c>
      <c r="I220" s="116"/>
      <c r="J220" s="102"/>
      <c r="K220" s="102"/>
      <c r="L220" s="125">
        <v>7142.5</v>
      </c>
      <c r="M220" s="95">
        <f t="shared" si="12"/>
        <v>8428.15</v>
      </c>
      <c r="N220" s="70"/>
      <c r="O220" s="96">
        <v>172</v>
      </c>
      <c r="P220" s="83" t="s">
        <v>26</v>
      </c>
      <c r="Q220" s="97" t="s">
        <v>342</v>
      </c>
      <c r="R220" s="98" t="s">
        <v>2594</v>
      </c>
      <c r="S220" s="36">
        <f t="shared" si="10"/>
        <v>33712.6</v>
      </c>
      <c r="T220" s="37"/>
      <c r="U220" s="38">
        <f t="shared" si="11"/>
        <v>28570</v>
      </c>
      <c r="V220" s="369"/>
    </row>
    <row r="221" spans="1:22" x14ac:dyDescent="0.2">
      <c r="A221" s="84" t="s">
        <v>113</v>
      </c>
      <c r="B221" s="85">
        <v>3879</v>
      </c>
      <c r="C221" s="86" t="s">
        <v>2292</v>
      </c>
      <c r="D221" s="111" t="s">
        <v>1994</v>
      </c>
      <c r="E221" s="117">
        <v>4</v>
      </c>
      <c r="F221" s="112" t="s">
        <v>24</v>
      </c>
      <c r="G221" s="319">
        <v>43174</v>
      </c>
      <c r="H221" s="87" t="s">
        <v>2408</v>
      </c>
      <c r="I221" s="116"/>
      <c r="J221" s="102"/>
      <c r="K221" s="102"/>
      <c r="L221" s="125">
        <v>10264</v>
      </c>
      <c r="M221" s="95">
        <f t="shared" si="12"/>
        <v>12111.519999999999</v>
      </c>
      <c r="N221" s="70"/>
      <c r="O221" s="96">
        <v>172</v>
      </c>
      <c r="P221" s="83" t="s">
        <v>26</v>
      </c>
      <c r="Q221" s="97" t="s">
        <v>324</v>
      </c>
      <c r="R221" s="98" t="s">
        <v>2594</v>
      </c>
      <c r="S221" s="36">
        <f t="shared" si="10"/>
        <v>48446.079999999994</v>
      </c>
      <c r="T221" s="37"/>
      <c r="U221" s="38">
        <f t="shared" si="11"/>
        <v>41056</v>
      </c>
      <c r="V221" s="369"/>
    </row>
    <row r="222" spans="1:22" x14ac:dyDescent="0.2">
      <c r="A222" s="84" t="s">
        <v>113</v>
      </c>
      <c r="B222" s="85">
        <v>3880</v>
      </c>
      <c r="C222" s="113" t="s">
        <v>483</v>
      </c>
      <c r="D222" s="111" t="s">
        <v>2598</v>
      </c>
      <c r="E222" s="117">
        <v>1</v>
      </c>
      <c r="F222" s="112" t="s">
        <v>24</v>
      </c>
      <c r="G222" s="319">
        <v>43174</v>
      </c>
      <c r="H222" s="101" t="s">
        <v>116</v>
      </c>
      <c r="I222" s="157" t="s">
        <v>1268</v>
      </c>
      <c r="J222" s="102">
        <v>12</v>
      </c>
      <c r="K222" s="102">
        <v>26.5</v>
      </c>
      <c r="L222" s="125">
        <v>10335</v>
      </c>
      <c r="M222" s="95">
        <f t="shared" si="12"/>
        <v>12195.3</v>
      </c>
      <c r="N222" s="70"/>
      <c r="O222" s="96">
        <v>182</v>
      </c>
      <c r="P222" s="83" t="s">
        <v>26</v>
      </c>
      <c r="Q222" s="97" t="s">
        <v>324</v>
      </c>
      <c r="R222" s="98"/>
      <c r="S222" s="36">
        <f t="shared" si="10"/>
        <v>12195.3</v>
      </c>
      <c r="T222" s="37"/>
      <c r="U222" s="38">
        <f t="shared" si="11"/>
        <v>10335</v>
      </c>
      <c r="V222" s="369"/>
    </row>
    <row r="223" spans="1:22" x14ac:dyDescent="0.2">
      <c r="A223" s="84" t="s">
        <v>113</v>
      </c>
      <c r="B223" s="85">
        <v>3881</v>
      </c>
      <c r="C223" s="113" t="s">
        <v>483</v>
      </c>
      <c r="D223" s="111" t="s">
        <v>2599</v>
      </c>
      <c r="E223" s="117">
        <v>1</v>
      </c>
      <c r="F223" s="112" t="s">
        <v>24</v>
      </c>
      <c r="G223" s="319">
        <v>43174</v>
      </c>
      <c r="H223" s="101" t="s">
        <v>116</v>
      </c>
      <c r="I223" s="157" t="s">
        <v>1268</v>
      </c>
      <c r="J223" s="102">
        <v>14</v>
      </c>
      <c r="K223" s="102">
        <v>26.5</v>
      </c>
      <c r="L223" s="125">
        <v>11730</v>
      </c>
      <c r="M223" s="95">
        <f t="shared" si="12"/>
        <v>13841.4</v>
      </c>
      <c r="N223" s="70"/>
      <c r="O223" s="96">
        <v>182</v>
      </c>
      <c r="P223" s="83" t="s">
        <v>26</v>
      </c>
      <c r="Q223" s="97" t="s">
        <v>324</v>
      </c>
      <c r="R223" s="98"/>
      <c r="S223" s="36">
        <f t="shared" si="10"/>
        <v>13841.4</v>
      </c>
      <c r="T223" s="37"/>
      <c r="U223" s="38">
        <f t="shared" si="11"/>
        <v>11730</v>
      </c>
      <c r="V223" s="369"/>
    </row>
    <row r="224" spans="1:22" x14ac:dyDescent="0.2">
      <c r="A224" s="84"/>
      <c r="B224" s="85">
        <v>3882</v>
      </c>
      <c r="C224" s="86" t="s">
        <v>514</v>
      </c>
      <c r="D224" s="111" t="s">
        <v>2324</v>
      </c>
      <c r="E224" s="117">
        <v>1</v>
      </c>
      <c r="F224" s="89" t="s">
        <v>378</v>
      </c>
      <c r="G224" s="319">
        <v>43175</v>
      </c>
      <c r="H224" s="101" t="s">
        <v>2600</v>
      </c>
      <c r="I224" s="92"/>
      <c r="J224" s="102"/>
      <c r="K224" s="102"/>
      <c r="L224" s="370">
        <v>45000</v>
      </c>
      <c r="M224" s="95">
        <f t="shared" si="12"/>
        <v>53100</v>
      </c>
      <c r="N224" s="70"/>
      <c r="O224" s="96">
        <v>174</v>
      </c>
      <c r="P224" s="83" t="s">
        <v>26</v>
      </c>
      <c r="Q224" s="97" t="s">
        <v>503</v>
      </c>
      <c r="R224" s="98"/>
      <c r="S224" s="36">
        <f t="shared" si="10"/>
        <v>53100</v>
      </c>
      <c r="T224" s="37"/>
      <c r="U224" s="38">
        <f t="shared" si="11"/>
        <v>45000</v>
      </c>
      <c r="V224" s="369"/>
    </row>
    <row r="225" spans="1:22" x14ac:dyDescent="0.2">
      <c r="A225" s="84" t="s">
        <v>113</v>
      </c>
      <c r="B225" s="85">
        <v>3883</v>
      </c>
      <c r="C225" s="86" t="s">
        <v>2292</v>
      </c>
      <c r="D225" s="111" t="s">
        <v>2481</v>
      </c>
      <c r="E225" s="117">
        <v>1</v>
      </c>
      <c r="F225" s="112" t="s">
        <v>24</v>
      </c>
      <c r="G225" s="319">
        <v>43177</v>
      </c>
      <c r="H225" s="87" t="s">
        <v>2601</v>
      </c>
      <c r="I225" s="116"/>
      <c r="J225" s="102"/>
      <c r="K225" s="102"/>
      <c r="L225" s="125">
        <v>73318</v>
      </c>
      <c r="M225" s="95">
        <f t="shared" si="12"/>
        <v>86515.239999999991</v>
      </c>
      <c r="N225" s="70"/>
      <c r="O225" s="96">
        <v>181</v>
      </c>
      <c r="P225" s="83" t="s">
        <v>26</v>
      </c>
      <c r="Q225" s="97" t="s">
        <v>324</v>
      </c>
      <c r="R225" s="98" t="s">
        <v>2602</v>
      </c>
      <c r="S225" s="36">
        <f t="shared" si="10"/>
        <v>86515.239999999991</v>
      </c>
      <c r="T225" s="37"/>
      <c r="U225" s="38">
        <f t="shared" si="11"/>
        <v>73318</v>
      </c>
      <c r="V225" s="369"/>
    </row>
    <row r="226" spans="1:22" x14ac:dyDescent="0.2">
      <c r="A226" s="84" t="s">
        <v>113</v>
      </c>
      <c r="B226" s="85">
        <v>3884</v>
      </c>
      <c r="C226" s="86" t="s">
        <v>2292</v>
      </c>
      <c r="D226" s="111" t="s">
        <v>663</v>
      </c>
      <c r="E226" s="117">
        <v>1</v>
      </c>
      <c r="F226" s="112" t="s">
        <v>24</v>
      </c>
      <c r="G226" s="319">
        <v>43177</v>
      </c>
      <c r="H226" s="87" t="s">
        <v>1863</v>
      </c>
      <c r="I226" s="116"/>
      <c r="J226" s="102"/>
      <c r="K226" s="102"/>
      <c r="L226" s="125">
        <v>5506.5</v>
      </c>
      <c r="M226" s="95">
        <f t="shared" si="12"/>
        <v>6497.67</v>
      </c>
      <c r="N226" s="70"/>
      <c r="O226" s="96">
        <v>181</v>
      </c>
      <c r="P226" s="83" t="s">
        <v>26</v>
      </c>
      <c r="Q226" s="97" t="s">
        <v>324</v>
      </c>
      <c r="R226" s="98" t="s">
        <v>2602</v>
      </c>
      <c r="S226" s="36">
        <f t="shared" si="10"/>
        <v>6497.67</v>
      </c>
      <c r="T226" s="37"/>
      <c r="U226" s="38">
        <f t="shared" si="11"/>
        <v>5506.5</v>
      </c>
      <c r="V226" s="369"/>
    </row>
    <row r="227" spans="1:22" x14ac:dyDescent="0.2">
      <c r="A227" s="84" t="s">
        <v>113</v>
      </c>
      <c r="B227" s="85">
        <v>3885</v>
      </c>
      <c r="C227" s="86" t="s">
        <v>2292</v>
      </c>
      <c r="D227" s="111" t="s">
        <v>663</v>
      </c>
      <c r="E227" s="117">
        <v>1</v>
      </c>
      <c r="F227" s="112" t="s">
        <v>24</v>
      </c>
      <c r="G227" s="319">
        <v>43177</v>
      </c>
      <c r="H227" s="87" t="s">
        <v>1861</v>
      </c>
      <c r="I227" s="116"/>
      <c r="J227" s="102"/>
      <c r="K227" s="102"/>
      <c r="L227" s="125">
        <v>5877</v>
      </c>
      <c r="M227" s="95">
        <f t="shared" si="12"/>
        <v>6934.86</v>
      </c>
      <c r="N227" s="70"/>
      <c r="O227" s="96">
        <v>181</v>
      </c>
      <c r="P227" s="83" t="s">
        <v>26</v>
      </c>
      <c r="Q227" s="97" t="s">
        <v>324</v>
      </c>
      <c r="R227" s="98" t="s">
        <v>2602</v>
      </c>
      <c r="S227" s="36">
        <f t="shared" si="10"/>
        <v>6934.86</v>
      </c>
      <c r="T227" s="37"/>
      <c r="U227" s="38">
        <f t="shared" si="11"/>
        <v>5877</v>
      </c>
      <c r="V227" s="369"/>
    </row>
    <row r="228" spans="1:22" x14ac:dyDescent="0.2">
      <c r="A228" s="84" t="s">
        <v>113</v>
      </c>
      <c r="B228" s="85">
        <v>3886</v>
      </c>
      <c r="C228" s="113" t="s">
        <v>2603</v>
      </c>
      <c r="D228" s="111" t="s">
        <v>2061</v>
      </c>
      <c r="E228" s="117">
        <v>4</v>
      </c>
      <c r="F228" s="112" t="s">
        <v>24</v>
      </c>
      <c r="G228" s="319">
        <v>43178</v>
      </c>
      <c r="H228" s="25" t="s">
        <v>116</v>
      </c>
      <c r="I228" s="26" t="s">
        <v>2604</v>
      </c>
      <c r="J228" s="102">
        <v>1</v>
      </c>
      <c r="K228" s="102">
        <v>6.6</v>
      </c>
      <c r="L228" s="125">
        <v>1500</v>
      </c>
      <c r="M228" s="95">
        <f t="shared" si="12"/>
        <v>1770</v>
      </c>
      <c r="N228" s="70"/>
      <c r="O228" s="96"/>
      <c r="P228" s="83" t="s">
        <v>26</v>
      </c>
      <c r="Q228" s="97" t="s">
        <v>324</v>
      </c>
      <c r="R228" s="98"/>
      <c r="S228" s="36">
        <f t="shared" si="10"/>
        <v>7080</v>
      </c>
      <c r="T228" s="37"/>
      <c r="U228" s="38">
        <f t="shared" si="11"/>
        <v>6000</v>
      </c>
      <c r="V228" s="369"/>
    </row>
    <row r="229" spans="1:22" x14ac:dyDescent="0.2">
      <c r="A229" s="84" t="s">
        <v>113</v>
      </c>
      <c r="B229" s="85">
        <v>3887</v>
      </c>
      <c r="C229" s="113" t="s">
        <v>301</v>
      </c>
      <c r="D229" s="371" t="s">
        <v>2605</v>
      </c>
      <c r="E229" s="117">
        <v>18</v>
      </c>
      <c r="F229" s="112" t="s">
        <v>24</v>
      </c>
      <c r="G229" s="319">
        <v>43178</v>
      </c>
      <c r="H229" s="372" t="s">
        <v>2606</v>
      </c>
      <c r="I229" s="92" t="s">
        <v>2607</v>
      </c>
      <c r="J229" s="373">
        <v>0.35</v>
      </c>
      <c r="K229" s="373">
        <v>0.18</v>
      </c>
      <c r="L229" s="125">
        <v>286</v>
      </c>
      <c r="M229" s="95">
        <f t="shared" si="12"/>
        <v>337.47999999999996</v>
      </c>
      <c r="N229" s="70"/>
      <c r="O229" s="96">
        <v>198</v>
      </c>
      <c r="P229" s="83" t="s">
        <v>26</v>
      </c>
      <c r="Q229" s="97" t="s">
        <v>503</v>
      </c>
      <c r="R229" s="98"/>
      <c r="S229" s="36">
        <f t="shared" si="10"/>
        <v>6074.6399999999994</v>
      </c>
      <c r="T229" s="37"/>
      <c r="U229" s="38">
        <f t="shared" si="11"/>
        <v>5148</v>
      </c>
      <c r="V229" s="369"/>
    </row>
    <row r="230" spans="1:22" x14ac:dyDescent="0.2">
      <c r="A230" s="84" t="s">
        <v>113</v>
      </c>
      <c r="B230" s="85">
        <v>3888</v>
      </c>
      <c r="C230" s="113" t="s">
        <v>301</v>
      </c>
      <c r="D230" s="371" t="s">
        <v>2608</v>
      </c>
      <c r="E230" s="117">
        <v>18</v>
      </c>
      <c r="F230" s="112" t="s">
        <v>24</v>
      </c>
      <c r="G230" s="319">
        <v>43178</v>
      </c>
      <c r="H230" s="372" t="s">
        <v>2606</v>
      </c>
      <c r="I230" s="92" t="s">
        <v>2607</v>
      </c>
      <c r="J230" s="373">
        <v>0.35</v>
      </c>
      <c r="K230" s="373">
        <v>0.2</v>
      </c>
      <c r="L230" s="125">
        <v>287.5</v>
      </c>
      <c r="M230" s="95">
        <f t="shared" si="12"/>
        <v>339.25</v>
      </c>
      <c r="N230" s="70"/>
      <c r="O230" s="96">
        <v>198</v>
      </c>
      <c r="P230" s="83" t="s">
        <v>26</v>
      </c>
      <c r="Q230" s="97" t="s">
        <v>2531</v>
      </c>
      <c r="R230" s="98"/>
      <c r="S230" s="36">
        <f t="shared" si="10"/>
        <v>6106.5</v>
      </c>
      <c r="T230" s="37"/>
      <c r="U230" s="38">
        <f t="shared" si="11"/>
        <v>5175</v>
      </c>
      <c r="V230" s="369"/>
    </row>
    <row r="231" spans="1:22" x14ac:dyDescent="0.2">
      <c r="A231" s="84" t="s">
        <v>113</v>
      </c>
      <c r="B231" s="85">
        <v>3889</v>
      </c>
      <c r="C231" s="113" t="s">
        <v>301</v>
      </c>
      <c r="D231" s="371" t="s">
        <v>2609</v>
      </c>
      <c r="E231" s="117">
        <v>58</v>
      </c>
      <c r="F231" s="112" t="s">
        <v>24</v>
      </c>
      <c r="G231" s="319">
        <v>43178</v>
      </c>
      <c r="H231" s="372" t="s">
        <v>2606</v>
      </c>
      <c r="I231" s="92" t="s">
        <v>2607</v>
      </c>
      <c r="J231" s="373">
        <v>0.35</v>
      </c>
      <c r="K231" s="373">
        <v>0.2</v>
      </c>
      <c r="L231" s="125">
        <v>290</v>
      </c>
      <c r="M231" s="95">
        <f t="shared" si="12"/>
        <v>342.2</v>
      </c>
      <c r="N231" s="70"/>
      <c r="O231" s="96">
        <v>198</v>
      </c>
      <c r="P231" s="83" t="s">
        <v>26</v>
      </c>
      <c r="Q231" s="97" t="s">
        <v>503</v>
      </c>
      <c r="R231" s="98"/>
      <c r="S231" s="36">
        <f t="shared" si="10"/>
        <v>19847.599999999999</v>
      </c>
      <c r="T231" s="37"/>
      <c r="U231" s="38">
        <f t="shared" si="11"/>
        <v>16820</v>
      </c>
      <c r="V231" s="369"/>
    </row>
    <row r="232" spans="1:22" x14ac:dyDescent="0.2">
      <c r="A232" s="84" t="s">
        <v>113</v>
      </c>
      <c r="B232" s="85">
        <v>3890</v>
      </c>
      <c r="C232" s="113" t="s">
        <v>301</v>
      </c>
      <c r="D232" s="371" t="s">
        <v>2610</v>
      </c>
      <c r="E232" s="117">
        <v>198</v>
      </c>
      <c r="F232" s="112" t="s">
        <v>24</v>
      </c>
      <c r="G232" s="319">
        <v>43178</v>
      </c>
      <c r="H232" s="372" t="s">
        <v>2606</v>
      </c>
      <c r="I232" s="92" t="s">
        <v>2611</v>
      </c>
      <c r="J232" s="374">
        <v>0.4</v>
      </c>
      <c r="K232" s="375">
        <v>0.36</v>
      </c>
      <c r="L232" s="125">
        <v>297</v>
      </c>
      <c r="M232" s="95">
        <f t="shared" si="12"/>
        <v>350.46</v>
      </c>
      <c r="N232" s="70"/>
      <c r="O232" s="96">
        <v>198</v>
      </c>
      <c r="P232" s="83" t="s">
        <v>26</v>
      </c>
      <c r="Q232" s="97" t="s">
        <v>503</v>
      </c>
      <c r="R232" s="98"/>
      <c r="S232" s="36">
        <f t="shared" si="10"/>
        <v>69391.08</v>
      </c>
      <c r="T232" s="37"/>
      <c r="U232" s="38">
        <f t="shared" si="11"/>
        <v>58806.000000000007</v>
      </c>
      <c r="V232" s="369"/>
    </row>
    <row r="233" spans="1:22" x14ac:dyDescent="0.2">
      <c r="A233" s="84" t="s">
        <v>113</v>
      </c>
      <c r="B233" s="85">
        <v>3891</v>
      </c>
      <c r="C233" s="113" t="s">
        <v>301</v>
      </c>
      <c r="D233" s="111" t="s">
        <v>2612</v>
      </c>
      <c r="E233" s="117">
        <v>72</v>
      </c>
      <c r="F233" s="112" t="s">
        <v>24</v>
      </c>
      <c r="G233" s="319">
        <v>43178</v>
      </c>
      <c r="H233" s="87" t="s">
        <v>2613</v>
      </c>
      <c r="I233" s="92" t="s">
        <v>2607</v>
      </c>
      <c r="J233" s="373">
        <v>0.35</v>
      </c>
      <c r="K233" s="102">
        <v>0.22</v>
      </c>
      <c r="L233" s="125">
        <v>276</v>
      </c>
      <c r="M233" s="95">
        <f t="shared" si="12"/>
        <v>325.68</v>
      </c>
      <c r="N233" s="70"/>
      <c r="O233" s="96">
        <v>198</v>
      </c>
      <c r="P233" s="83" t="s">
        <v>26</v>
      </c>
      <c r="Q233" s="97" t="s">
        <v>503</v>
      </c>
      <c r="R233" s="98"/>
      <c r="S233" s="36">
        <f t="shared" si="10"/>
        <v>23448.959999999999</v>
      </c>
      <c r="T233" s="37"/>
      <c r="U233" s="38">
        <f t="shared" si="11"/>
        <v>19872</v>
      </c>
      <c r="V233" s="369"/>
    </row>
    <row r="234" spans="1:22" x14ac:dyDescent="0.2">
      <c r="A234" s="84" t="s">
        <v>113</v>
      </c>
      <c r="B234" s="85">
        <v>3892</v>
      </c>
      <c r="C234" s="113" t="s">
        <v>206</v>
      </c>
      <c r="D234" s="111" t="s">
        <v>1264</v>
      </c>
      <c r="E234" s="117">
        <v>1</v>
      </c>
      <c r="F234" s="112" t="s">
        <v>24</v>
      </c>
      <c r="G234" s="319">
        <v>43178</v>
      </c>
      <c r="H234" s="87"/>
      <c r="I234" s="116" t="s">
        <v>146</v>
      </c>
      <c r="J234" s="102">
        <v>0.6</v>
      </c>
      <c r="K234" s="102"/>
      <c r="L234" s="125">
        <v>650</v>
      </c>
      <c r="M234" s="95">
        <f t="shared" si="12"/>
        <v>767</v>
      </c>
      <c r="N234" s="128" t="s">
        <v>121</v>
      </c>
      <c r="O234" s="96">
        <v>184</v>
      </c>
      <c r="P234" s="83" t="s">
        <v>26</v>
      </c>
      <c r="Q234" s="34" t="s">
        <v>324</v>
      </c>
      <c r="R234" s="285" t="s">
        <v>2275</v>
      </c>
      <c r="S234" s="36">
        <f t="shared" si="10"/>
        <v>767</v>
      </c>
      <c r="T234" s="37"/>
      <c r="U234" s="38">
        <f t="shared" si="11"/>
        <v>650</v>
      </c>
      <c r="V234" s="369"/>
    </row>
    <row r="235" spans="1:22" x14ac:dyDescent="0.2">
      <c r="A235" s="84" t="s">
        <v>113</v>
      </c>
      <c r="B235" s="85">
        <v>3893</v>
      </c>
      <c r="C235" s="86" t="s">
        <v>2292</v>
      </c>
      <c r="D235" s="111" t="s">
        <v>2614</v>
      </c>
      <c r="E235" s="117">
        <v>10</v>
      </c>
      <c r="F235" s="89" t="s">
        <v>378</v>
      </c>
      <c r="G235" s="319">
        <v>43179</v>
      </c>
      <c r="H235" s="87" t="s">
        <v>2615</v>
      </c>
      <c r="I235" s="116"/>
      <c r="J235" s="102"/>
      <c r="K235" s="102"/>
      <c r="L235" s="125">
        <v>47000</v>
      </c>
      <c r="M235" s="95">
        <f t="shared" si="12"/>
        <v>55460</v>
      </c>
      <c r="N235" s="70"/>
      <c r="O235" s="96">
        <v>183</v>
      </c>
      <c r="P235" s="83" t="s">
        <v>26</v>
      </c>
      <c r="Q235" s="97" t="s">
        <v>503</v>
      </c>
      <c r="R235" s="98" t="s">
        <v>2616</v>
      </c>
      <c r="S235" s="36">
        <f t="shared" si="10"/>
        <v>554600</v>
      </c>
      <c r="T235" s="37"/>
      <c r="U235" s="38">
        <f t="shared" si="11"/>
        <v>470000</v>
      </c>
      <c r="V235" s="369"/>
    </row>
    <row r="236" spans="1:22" x14ac:dyDescent="0.2">
      <c r="A236" s="84" t="s">
        <v>113</v>
      </c>
      <c r="B236" s="85">
        <v>3894</v>
      </c>
      <c r="C236" s="86" t="s">
        <v>915</v>
      </c>
      <c r="D236" s="113" t="s">
        <v>2617</v>
      </c>
      <c r="E236" s="100">
        <v>1</v>
      </c>
      <c r="F236" s="89" t="s">
        <v>24</v>
      </c>
      <c r="G236" s="319">
        <v>43179</v>
      </c>
      <c r="H236" s="101" t="s">
        <v>2618</v>
      </c>
      <c r="I236" s="92" t="s">
        <v>510</v>
      </c>
      <c r="J236" s="102">
        <v>20.5</v>
      </c>
      <c r="K236" s="102">
        <v>55</v>
      </c>
      <c r="L236" s="351">
        <v>13560</v>
      </c>
      <c r="M236" s="95">
        <f>L236*1.18</f>
        <v>16000.8</v>
      </c>
      <c r="N236" s="70"/>
      <c r="O236" s="96">
        <v>187</v>
      </c>
      <c r="P236" s="83" t="s">
        <v>26</v>
      </c>
      <c r="Q236" s="97" t="s">
        <v>503</v>
      </c>
      <c r="R236" s="98"/>
      <c r="S236" s="36">
        <f t="shared" si="10"/>
        <v>16000.8</v>
      </c>
      <c r="T236" s="37"/>
      <c r="U236" s="38">
        <f t="shared" si="11"/>
        <v>13560</v>
      </c>
      <c r="V236" s="369"/>
    </row>
    <row r="237" spans="1:22" x14ac:dyDescent="0.2">
      <c r="A237" s="84" t="s">
        <v>113</v>
      </c>
      <c r="B237" s="85">
        <v>3895</v>
      </c>
      <c r="C237" s="139" t="s">
        <v>139</v>
      </c>
      <c r="D237" s="111" t="s">
        <v>2061</v>
      </c>
      <c r="E237" s="117">
        <v>3</v>
      </c>
      <c r="F237" s="112" t="s">
        <v>24</v>
      </c>
      <c r="G237" s="319">
        <v>43179</v>
      </c>
      <c r="H237" s="101" t="s">
        <v>120</v>
      </c>
      <c r="I237" s="92" t="s">
        <v>2619</v>
      </c>
      <c r="J237" s="102">
        <v>15</v>
      </c>
      <c r="K237" s="102">
        <v>10</v>
      </c>
      <c r="L237" s="376">
        <v>11350</v>
      </c>
      <c r="M237" s="335">
        <f t="shared" si="12"/>
        <v>13393</v>
      </c>
      <c r="N237" s="70"/>
      <c r="O237" s="163">
        <v>188</v>
      </c>
      <c r="P237" s="118" t="s">
        <v>125</v>
      </c>
      <c r="Q237" s="97"/>
      <c r="R237" s="98" t="s">
        <v>200</v>
      </c>
      <c r="S237" s="36">
        <f t="shared" si="10"/>
        <v>40179</v>
      </c>
      <c r="T237" s="37"/>
      <c r="U237" s="38">
        <f t="shared" si="11"/>
        <v>34050</v>
      </c>
      <c r="V237" s="369"/>
    </row>
    <row r="238" spans="1:22" x14ac:dyDescent="0.2">
      <c r="A238" s="84" t="s">
        <v>113</v>
      </c>
      <c r="B238" s="85">
        <v>3896</v>
      </c>
      <c r="C238" s="113" t="s">
        <v>2226</v>
      </c>
      <c r="D238" s="111" t="s">
        <v>2313</v>
      </c>
      <c r="E238" s="117">
        <v>1</v>
      </c>
      <c r="F238" s="112" t="s">
        <v>24</v>
      </c>
      <c r="G238" s="319">
        <v>43179</v>
      </c>
      <c r="H238" s="101" t="s">
        <v>120</v>
      </c>
      <c r="I238" s="92" t="s">
        <v>2314</v>
      </c>
      <c r="J238" s="102">
        <v>20</v>
      </c>
      <c r="K238" s="102">
        <v>4.5999999999999996</v>
      </c>
      <c r="L238" s="370">
        <v>14700</v>
      </c>
      <c r="M238" s="95">
        <f>L238*1.18</f>
        <v>17346</v>
      </c>
      <c r="N238" s="70"/>
      <c r="O238" s="96">
        <v>190</v>
      </c>
      <c r="P238" s="83" t="s">
        <v>2620</v>
      </c>
      <c r="Q238" s="34" t="s">
        <v>2621</v>
      </c>
      <c r="R238" s="98"/>
      <c r="S238" s="36">
        <f t="shared" si="10"/>
        <v>17346</v>
      </c>
      <c r="T238" s="37"/>
      <c r="U238" s="38">
        <f t="shared" si="11"/>
        <v>14700</v>
      </c>
      <c r="V238" s="369"/>
    </row>
    <row r="239" spans="1:22" x14ac:dyDescent="0.2">
      <c r="A239" s="84" t="s">
        <v>113</v>
      </c>
      <c r="B239" s="85">
        <v>3897</v>
      </c>
      <c r="C239" s="113" t="s">
        <v>2226</v>
      </c>
      <c r="D239" s="111" t="s">
        <v>2315</v>
      </c>
      <c r="E239" s="117">
        <v>1</v>
      </c>
      <c r="F239" s="112" t="s">
        <v>24</v>
      </c>
      <c r="G239" s="319">
        <v>43179</v>
      </c>
      <c r="H239" s="101"/>
      <c r="I239" s="92" t="s">
        <v>2316</v>
      </c>
      <c r="J239" s="102">
        <v>6</v>
      </c>
      <c r="K239" s="102">
        <v>0.5</v>
      </c>
      <c r="L239" s="370">
        <v>4200</v>
      </c>
      <c r="M239" s="95">
        <f>L239*1.18</f>
        <v>4956</v>
      </c>
      <c r="N239" s="130" t="s">
        <v>121</v>
      </c>
      <c r="O239" s="96">
        <v>190</v>
      </c>
      <c r="P239" s="83" t="s">
        <v>26</v>
      </c>
      <c r="Q239" s="34" t="s">
        <v>2621</v>
      </c>
      <c r="R239" s="98"/>
      <c r="S239" s="36">
        <f t="shared" si="10"/>
        <v>4956</v>
      </c>
      <c r="T239" s="37"/>
      <c r="U239" s="38">
        <f t="shared" si="11"/>
        <v>4200</v>
      </c>
      <c r="V239" s="369"/>
    </row>
    <row r="240" spans="1:22" x14ac:dyDescent="0.2">
      <c r="A240" s="84" t="s">
        <v>113</v>
      </c>
      <c r="B240" s="85">
        <v>3898</v>
      </c>
      <c r="C240" s="113" t="s">
        <v>301</v>
      </c>
      <c r="D240" s="111" t="s">
        <v>2622</v>
      </c>
      <c r="E240" s="117">
        <v>2</v>
      </c>
      <c r="F240" s="112" t="s">
        <v>24</v>
      </c>
      <c r="G240" s="319">
        <v>43179</v>
      </c>
      <c r="H240" s="87" t="s">
        <v>2623</v>
      </c>
      <c r="I240" s="116" t="s">
        <v>146</v>
      </c>
      <c r="J240" s="102"/>
      <c r="K240" s="102"/>
      <c r="L240" s="125">
        <v>13345</v>
      </c>
      <c r="M240" s="95">
        <f t="shared" si="12"/>
        <v>15747.099999999999</v>
      </c>
      <c r="N240" s="128" t="s">
        <v>121</v>
      </c>
      <c r="O240" s="96">
        <v>438</v>
      </c>
      <c r="P240" s="83" t="s">
        <v>26</v>
      </c>
      <c r="Q240" s="97" t="s">
        <v>1219</v>
      </c>
      <c r="R240" s="98"/>
      <c r="S240" s="36">
        <f t="shared" si="10"/>
        <v>31494.199999999997</v>
      </c>
      <c r="T240" s="37"/>
      <c r="U240" s="38">
        <f t="shared" si="11"/>
        <v>26690</v>
      </c>
      <c r="V240" s="369"/>
    </row>
    <row r="241" spans="1:22" x14ac:dyDescent="0.2">
      <c r="A241" s="84" t="s">
        <v>113</v>
      </c>
      <c r="B241" s="85">
        <v>3899</v>
      </c>
      <c r="C241" s="113" t="s">
        <v>301</v>
      </c>
      <c r="D241" s="111" t="s">
        <v>2624</v>
      </c>
      <c r="E241" s="117">
        <v>2</v>
      </c>
      <c r="F241" s="112" t="s">
        <v>24</v>
      </c>
      <c r="G241" s="319">
        <v>43179</v>
      </c>
      <c r="H241" s="87" t="s">
        <v>878</v>
      </c>
      <c r="I241" s="116" t="s">
        <v>146</v>
      </c>
      <c r="J241" s="102"/>
      <c r="K241" s="102"/>
      <c r="L241" s="125">
        <v>24650</v>
      </c>
      <c r="M241" s="95">
        <f t="shared" si="12"/>
        <v>29087</v>
      </c>
      <c r="N241" s="128" t="s">
        <v>121</v>
      </c>
      <c r="O241" s="96">
        <v>438</v>
      </c>
      <c r="P241" s="83" t="s">
        <v>26</v>
      </c>
      <c r="Q241" s="97" t="s">
        <v>1219</v>
      </c>
      <c r="R241" s="98"/>
      <c r="S241" s="36">
        <f t="shared" si="10"/>
        <v>58174</v>
      </c>
      <c r="T241" s="37"/>
      <c r="U241" s="38">
        <f t="shared" si="11"/>
        <v>49300</v>
      </c>
      <c r="V241" s="369"/>
    </row>
    <row r="242" spans="1:22" x14ac:dyDescent="0.2">
      <c r="A242" s="84" t="s">
        <v>113</v>
      </c>
      <c r="B242" s="85">
        <v>3900</v>
      </c>
      <c r="C242" s="113" t="s">
        <v>301</v>
      </c>
      <c r="D242" s="111" t="s">
        <v>2625</v>
      </c>
      <c r="E242" s="117">
        <v>2</v>
      </c>
      <c r="F242" s="112" t="s">
        <v>24</v>
      </c>
      <c r="G242" s="319">
        <v>43179</v>
      </c>
      <c r="H242" s="87" t="s">
        <v>2626</v>
      </c>
      <c r="I242" s="116" t="s">
        <v>146</v>
      </c>
      <c r="J242" s="102"/>
      <c r="K242" s="102"/>
      <c r="L242" s="125">
        <v>10750</v>
      </c>
      <c r="M242" s="95">
        <f t="shared" si="12"/>
        <v>12685</v>
      </c>
      <c r="N242" s="128" t="s">
        <v>121</v>
      </c>
      <c r="O242" s="96">
        <v>438</v>
      </c>
      <c r="P242" s="83" t="s">
        <v>26</v>
      </c>
      <c r="Q242" s="97" t="s">
        <v>1219</v>
      </c>
      <c r="R242" s="98"/>
      <c r="S242" s="36">
        <f t="shared" si="10"/>
        <v>25370</v>
      </c>
      <c r="T242" s="37"/>
      <c r="U242" s="38">
        <f t="shared" si="11"/>
        <v>21500</v>
      </c>
      <c r="V242" s="369"/>
    </row>
    <row r="243" spans="1:22" x14ac:dyDescent="0.2">
      <c r="A243" s="84" t="s">
        <v>113</v>
      </c>
      <c r="B243" s="85">
        <v>3901</v>
      </c>
      <c r="C243" s="113" t="s">
        <v>301</v>
      </c>
      <c r="D243" s="377" t="s">
        <v>2627</v>
      </c>
      <c r="E243" s="117">
        <v>10</v>
      </c>
      <c r="F243" s="112" t="s">
        <v>24</v>
      </c>
      <c r="G243" s="319">
        <v>43179</v>
      </c>
      <c r="H243" s="87" t="s">
        <v>2628</v>
      </c>
      <c r="I243" s="116" t="s">
        <v>146</v>
      </c>
      <c r="J243" s="102"/>
      <c r="K243" s="102"/>
      <c r="L243" s="376">
        <v>12160</v>
      </c>
      <c r="M243" s="335">
        <f t="shared" si="12"/>
        <v>14348.8</v>
      </c>
      <c r="N243" s="128" t="s">
        <v>121</v>
      </c>
      <c r="O243" s="163">
        <v>191</v>
      </c>
      <c r="P243" s="118" t="s">
        <v>125</v>
      </c>
      <c r="Q243" s="97"/>
      <c r="R243" s="98"/>
      <c r="S243" s="36">
        <f t="shared" si="10"/>
        <v>143488</v>
      </c>
      <c r="T243" s="37"/>
      <c r="U243" s="38">
        <f t="shared" si="11"/>
        <v>121600</v>
      </c>
      <c r="V243" s="369"/>
    </row>
    <row r="244" spans="1:22" ht="12.75" customHeight="1" x14ac:dyDescent="0.2">
      <c r="A244" s="84" t="s">
        <v>113</v>
      </c>
      <c r="B244" s="85">
        <v>3902</v>
      </c>
      <c r="C244" s="113" t="s">
        <v>301</v>
      </c>
      <c r="D244" s="111" t="s">
        <v>2629</v>
      </c>
      <c r="E244" s="117">
        <v>10</v>
      </c>
      <c r="F244" s="112" t="s">
        <v>24</v>
      </c>
      <c r="G244" s="319">
        <v>43179</v>
      </c>
      <c r="H244" s="87" t="s">
        <v>2630</v>
      </c>
      <c r="I244" s="116" t="s">
        <v>146</v>
      </c>
      <c r="J244" s="102"/>
      <c r="K244" s="102"/>
      <c r="L244" s="376">
        <v>5870</v>
      </c>
      <c r="M244" s="335">
        <f t="shared" si="12"/>
        <v>6926.5999999999995</v>
      </c>
      <c r="N244" s="128" t="s">
        <v>121</v>
      </c>
      <c r="O244" s="163">
        <v>191</v>
      </c>
      <c r="P244" s="118" t="s">
        <v>125</v>
      </c>
      <c r="Q244" s="97"/>
      <c r="R244" s="98"/>
      <c r="S244" s="36">
        <f t="shared" si="10"/>
        <v>69266</v>
      </c>
      <c r="T244" s="37"/>
      <c r="U244" s="38">
        <f t="shared" si="11"/>
        <v>58700</v>
      </c>
      <c r="V244" s="369"/>
    </row>
    <row r="245" spans="1:22" ht="12.75" customHeight="1" x14ac:dyDescent="0.2">
      <c r="A245" s="84" t="s">
        <v>113</v>
      </c>
      <c r="B245" s="85">
        <v>3903</v>
      </c>
      <c r="C245" s="113" t="s">
        <v>301</v>
      </c>
      <c r="D245" s="111" t="s">
        <v>2629</v>
      </c>
      <c r="E245" s="117">
        <v>10</v>
      </c>
      <c r="F245" s="112" t="s">
        <v>24</v>
      </c>
      <c r="G245" s="319">
        <v>43179</v>
      </c>
      <c r="H245" s="87" t="s">
        <v>2631</v>
      </c>
      <c r="I245" s="116" t="s">
        <v>146</v>
      </c>
      <c r="J245" s="102"/>
      <c r="K245" s="102"/>
      <c r="L245" s="376">
        <v>5760</v>
      </c>
      <c r="M245" s="335">
        <f t="shared" si="12"/>
        <v>6796.7999999999993</v>
      </c>
      <c r="N245" s="128" t="s">
        <v>121</v>
      </c>
      <c r="O245" s="163">
        <v>191</v>
      </c>
      <c r="P245" s="118" t="s">
        <v>125</v>
      </c>
      <c r="Q245" s="97"/>
      <c r="R245" s="98"/>
      <c r="S245" s="36">
        <f t="shared" si="10"/>
        <v>67968</v>
      </c>
      <c r="T245" s="37"/>
      <c r="U245" s="38">
        <f t="shared" si="11"/>
        <v>57600</v>
      </c>
      <c r="V245" s="369"/>
    </row>
    <row r="246" spans="1:22" ht="25.5" x14ac:dyDescent="0.2">
      <c r="A246" s="359"/>
      <c r="B246" s="378">
        <v>3904</v>
      </c>
      <c r="C246" s="74" t="s">
        <v>306</v>
      </c>
      <c r="D246" s="379" t="s">
        <v>2632</v>
      </c>
      <c r="E246" s="76">
        <v>1</v>
      </c>
      <c r="F246" s="81" t="s">
        <v>24</v>
      </c>
      <c r="G246" s="348">
        <v>43180</v>
      </c>
      <c r="H246" s="363" t="s">
        <v>2633</v>
      </c>
      <c r="I246" s="214"/>
      <c r="J246" s="81"/>
      <c r="K246" s="81"/>
      <c r="L246" s="215">
        <v>130000</v>
      </c>
      <c r="M246" s="233">
        <f t="shared" si="12"/>
        <v>153400</v>
      </c>
      <c r="N246" s="70"/>
      <c r="O246" s="163">
        <v>193</v>
      </c>
      <c r="P246" s="83" t="s">
        <v>26</v>
      </c>
      <c r="Q246" s="97"/>
      <c r="R246" s="98"/>
      <c r="S246" s="36">
        <f t="shared" si="10"/>
        <v>153400</v>
      </c>
      <c r="T246" s="37"/>
      <c r="U246" s="38">
        <f t="shared" si="11"/>
        <v>130000</v>
      </c>
      <c r="V246" s="369"/>
    </row>
    <row r="247" spans="1:22" x14ac:dyDescent="0.2">
      <c r="A247" s="84" t="s">
        <v>113</v>
      </c>
      <c r="B247" s="85">
        <v>3905</v>
      </c>
      <c r="C247" s="86" t="s">
        <v>2292</v>
      </c>
      <c r="D247" s="111" t="s">
        <v>2634</v>
      </c>
      <c r="E247" s="117">
        <v>8</v>
      </c>
      <c r="F247" s="112" t="s">
        <v>24</v>
      </c>
      <c r="G247" s="319">
        <v>43180</v>
      </c>
      <c r="H247" s="87" t="s">
        <v>2635</v>
      </c>
      <c r="I247" s="116"/>
      <c r="J247" s="102"/>
      <c r="K247" s="102"/>
      <c r="L247" s="125">
        <v>27900</v>
      </c>
      <c r="M247" s="95">
        <f t="shared" si="12"/>
        <v>32922</v>
      </c>
      <c r="N247" s="70"/>
      <c r="O247" s="96">
        <v>192</v>
      </c>
      <c r="P247" s="83" t="s">
        <v>26</v>
      </c>
      <c r="Q247" s="97"/>
      <c r="R247" s="380" t="s">
        <v>2636</v>
      </c>
      <c r="S247" s="36">
        <f t="shared" si="10"/>
        <v>263376</v>
      </c>
      <c r="T247" s="37"/>
      <c r="U247" s="38">
        <f t="shared" si="11"/>
        <v>223200</v>
      </c>
      <c r="V247" s="369"/>
    </row>
    <row r="248" spans="1:22" x14ac:dyDescent="0.2">
      <c r="A248" s="84" t="s">
        <v>113</v>
      </c>
      <c r="B248" s="85">
        <v>3906</v>
      </c>
      <c r="C248" s="86" t="s">
        <v>2292</v>
      </c>
      <c r="D248" s="111" t="s">
        <v>2634</v>
      </c>
      <c r="E248" s="117">
        <v>2</v>
      </c>
      <c r="F248" s="112" t="s">
        <v>24</v>
      </c>
      <c r="G248" s="319">
        <v>43180</v>
      </c>
      <c r="H248" s="87" t="s">
        <v>2637</v>
      </c>
      <c r="I248" s="116"/>
      <c r="J248" s="102"/>
      <c r="K248" s="102"/>
      <c r="L248" s="125">
        <v>30270</v>
      </c>
      <c r="M248" s="95">
        <f t="shared" si="12"/>
        <v>35718.6</v>
      </c>
      <c r="N248" s="70"/>
      <c r="O248" s="96">
        <v>192</v>
      </c>
      <c r="P248" s="83" t="s">
        <v>26</v>
      </c>
      <c r="Q248" s="97"/>
      <c r="R248" s="98" t="s">
        <v>2638</v>
      </c>
      <c r="S248" s="36">
        <f t="shared" si="10"/>
        <v>71437.2</v>
      </c>
      <c r="T248" s="37"/>
      <c r="U248" s="38">
        <f t="shared" si="11"/>
        <v>60540</v>
      </c>
      <c r="V248" s="369"/>
    </row>
    <row r="249" spans="1:22" x14ac:dyDescent="0.2">
      <c r="A249" s="84" t="s">
        <v>113</v>
      </c>
      <c r="B249" s="85">
        <v>3907</v>
      </c>
      <c r="C249" s="113" t="s">
        <v>2639</v>
      </c>
      <c r="D249" s="111" t="s">
        <v>2640</v>
      </c>
      <c r="E249" s="117">
        <v>80</v>
      </c>
      <c r="F249" s="112" t="s">
        <v>24</v>
      </c>
      <c r="G249" s="319">
        <v>43180</v>
      </c>
      <c r="H249" s="87" t="s">
        <v>2641</v>
      </c>
      <c r="I249" s="116" t="s">
        <v>146</v>
      </c>
      <c r="J249" s="102">
        <v>0.5</v>
      </c>
      <c r="K249" s="102"/>
      <c r="L249" s="125">
        <v>250</v>
      </c>
      <c r="M249" s="95">
        <f t="shared" si="12"/>
        <v>295</v>
      </c>
      <c r="N249" s="128" t="s">
        <v>121</v>
      </c>
      <c r="O249" s="163">
        <v>201</v>
      </c>
      <c r="P249" s="83" t="s">
        <v>26</v>
      </c>
      <c r="Q249" s="97"/>
      <c r="R249" s="98"/>
      <c r="S249" s="36">
        <f t="shared" si="10"/>
        <v>23600</v>
      </c>
      <c r="T249" s="37"/>
      <c r="U249" s="38">
        <f t="shared" si="11"/>
        <v>20000</v>
      </c>
      <c r="V249" s="369"/>
    </row>
    <row r="250" spans="1:22" x14ac:dyDescent="0.2">
      <c r="A250" s="84" t="s">
        <v>113</v>
      </c>
      <c r="B250" s="85">
        <v>3908</v>
      </c>
      <c r="C250" s="113" t="s">
        <v>301</v>
      </c>
      <c r="D250" s="111" t="s">
        <v>2642</v>
      </c>
      <c r="E250" s="117">
        <v>40</v>
      </c>
      <c r="F250" s="112" t="s">
        <v>24</v>
      </c>
      <c r="G250" s="319">
        <v>43180</v>
      </c>
      <c r="H250" s="87" t="s">
        <v>2643</v>
      </c>
      <c r="I250" s="92" t="s">
        <v>2644</v>
      </c>
      <c r="J250" s="102">
        <v>0.4</v>
      </c>
      <c r="K250" s="102">
        <v>7.0000000000000007E-2</v>
      </c>
      <c r="L250" s="125">
        <v>290</v>
      </c>
      <c r="M250" s="95">
        <f t="shared" si="12"/>
        <v>342.2</v>
      </c>
      <c r="N250" s="70"/>
      <c r="O250" s="163">
        <v>197</v>
      </c>
      <c r="P250" s="118"/>
      <c r="Q250" s="97"/>
      <c r="R250" s="98"/>
      <c r="S250" s="36">
        <f t="shared" si="10"/>
        <v>13688</v>
      </c>
      <c r="T250" s="37"/>
      <c r="U250" s="38">
        <f t="shared" si="11"/>
        <v>11600</v>
      </c>
      <c r="V250" s="369"/>
    </row>
    <row r="251" spans="1:22" x14ac:dyDescent="0.2">
      <c r="A251" s="84" t="s">
        <v>113</v>
      </c>
      <c r="B251" s="85">
        <v>3909</v>
      </c>
      <c r="C251" s="113" t="s">
        <v>483</v>
      </c>
      <c r="D251" s="111" t="s">
        <v>2645</v>
      </c>
      <c r="E251" s="117">
        <v>1</v>
      </c>
      <c r="F251" s="89" t="s">
        <v>378</v>
      </c>
      <c r="G251" s="319">
        <v>43180</v>
      </c>
      <c r="H251" s="87"/>
      <c r="I251" s="116"/>
      <c r="J251" s="102"/>
      <c r="K251" s="102"/>
      <c r="L251" s="125">
        <v>6000</v>
      </c>
      <c r="M251" s="95">
        <f t="shared" si="12"/>
        <v>7080</v>
      </c>
      <c r="N251" s="128" t="s">
        <v>121</v>
      </c>
      <c r="O251" s="96">
        <v>196</v>
      </c>
      <c r="P251" s="83" t="s">
        <v>26</v>
      </c>
      <c r="Q251" s="97" t="s">
        <v>324</v>
      </c>
      <c r="R251" s="98"/>
      <c r="S251" s="36">
        <f t="shared" si="10"/>
        <v>7080</v>
      </c>
      <c r="T251" s="37"/>
      <c r="U251" s="38">
        <f t="shared" si="11"/>
        <v>6000</v>
      </c>
      <c r="V251" s="369"/>
    </row>
    <row r="252" spans="1:22" x14ac:dyDescent="0.2">
      <c r="A252" s="84"/>
      <c r="B252" s="85">
        <v>3910</v>
      </c>
      <c r="C252" s="113" t="s">
        <v>2646</v>
      </c>
      <c r="D252" s="111" t="s">
        <v>2647</v>
      </c>
      <c r="E252" s="117">
        <v>1</v>
      </c>
      <c r="F252" s="112" t="s">
        <v>378</v>
      </c>
      <c r="G252" s="319">
        <v>43185</v>
      </c>
      <c r="H252" s="87" t="s">
        <v>116</v>
      </c>
      <c r="I252" s="116"/>
      <c r="J252" s="102"/>
      <c r="K252" s="102"/>
      <c r="L252" s="125">
        <v>830</v>
      </c>
      <c r="M252" s="95">
        <f t="shared" si="12"/>
        <v>979.4</v>
      </c>
      <c r="N252" s="70"/>
      <c r="O252" s="96"/>
      <c r="P252" s="83" t="s">
        <v>26</v>
      </c>
      <c r="Q252" s="97" t="s">
        <v>324</v>
      </c>
      <c r="R252" s="98" t="s">
        <v>2648</v>
      </c>
      <c r="S252" s="36">
        <f t="shared" si="10"/>
        <v>979.4</v>
      </c>
      <c r="T252" s="37"/>
      <c r="U252" s="38">
        <f t="shared" si="11"/>
        <v>830</v>
      </c>
      <c r="V252" s="369"/>
    </row>
    <row r="253" spans="1:22" x14ac:dyDescent="0.2">
      <c r="A253" s="84" t="s">
        <v>113</v>
      </c>
      <c r="B253" s="85">
        <v>3911</v>
      </c>
      <c r="C253" s="113" t="s">
        <v>2649</v>
      </c>
      <c r="D253" s="111" t="s">
        <v>2650</v>
      </c>
      <c r="E253" s="117">
        <v>2</v>
      </c>
      <c r="F253" s="112" t="s">
        <v>378</v>
      </c>
      <c r="G253" s="319">
        <v>43185</v>
      </c>
      <c r="H253" s="101" t="s">
        <v>120</v>
      </c>
      <c r="I253" s="92" t="s">
        <v>2651</v>
      </c>
      <c r="J253" s="102">
        <v>3</v>
      </c>
      <c r="K253" s="102" t="s">
        <v>2652</v>
      </c>
      <c r="L253" s="125">
        <v>2250</v>
      </c>
      <c r="M253" s="95">
        <f t="shared" si="12"/>
        <v>2655</v>
      </c>
      <c r="N253" s="70"/>
      <c r="O253" s="96">
        <v>208</v>
      </c>
      <c r="P253" s="83" t="s">
        <v>26</v>
      </c>
      <c r="Q253" s="97" t="s">
        <v>503</v>
      </c>
      <c r="R253" s="98" t="s">
        <v>2653</v>
      </c>
      <c r="S253" s="36">
        <f t="shared" si="10"/>
        <v>5310</v>
      </c>
      <c r="T253" s="37"/>
      <c r="U253" s="38">
        <f t="shared" si="11"/>
        <v>4500</v>
      </c>
      <c r="V253" s="369"/>
    </row>
    <row r="254" spans="1:22" x14ac:dyDescent="0.2">
      <c r="A254" s="84" t="s">
        <v>113</v>
      </c>
      <c r="B254" s="85">
        <v>3912</v>
      </c>
      <c r="C254" s="86" t="s">
        <v>2292</v>
      </c>
      <c r="D254" s="111" t="s">
        <v>881</v>
      </c>
      <c r="E254" s="117">
        <v>15</v>
      </c>
      <c r="F254" s="112" t="s">
        <v>24</v>
      </c>
      <c r="G254" s="319">
        <v>43185</v>
      </c>
      <c r="H254" s="87" t="s">
        <v>2654</v>
      </c>
      <c r="I254" s="116"/>
      <c r="J254" s="102"/>
      <c r="K254" s="102"/>
      <c r="L254" s="125">
        <v>5085</v>
      </c>
      <c r="M254" s="95">
        <f t="shared" si="12"/>
        <v>6000.2999999999993</v>
      </c>
      <c r="N254" s="70"/>
      <c r="O254" s="96">
        <v>209</v>
      </c>
      <c r="P254" s="83" t="s">
        <v>26</v>
      </c>
      <c r="Q254" s="97"/>
      <c r="R254" s="98" t="s">
        <v>2655</v>
      </c>
      <c r="S254" s="36">
        <f t="shared" si="10"/>
        <v>90004.499999999985</v>
      </c>
      <c r="T254" s="37"/>
      <c r="U254" s="38">
        <f t="shared" si="11"/>
        <v>76274.999999999985</v>
      </c>
      <c r="V254" s="369"/>
    </row>
    <row r="255" spans="1:22" x14ac:dyDescent="0.2">
      <c r="A255" s="84"/>
      <c r="B255" s="85">
        <v>3913</v>
      </c>
      <c r="C255" s="86" t="s">
        <v>1345</v>
      </c>
      <c r="D255" s="86" t="s">
        <v>1346</v>
      </c>
      <c r="E255" s="117">
        <v>64</v>
      </c>
      <c r="F255" s="112" t="s">
        <v>24</v>
      </c>
      <c r="G255" s="319">
        <v>43186</v>
      </c>
      <c r="H255" s="87"/>
      <c r="I255" s="116"/>
      <c r="J255" s="102"/>
      <c r="K255" s="102"/>
      <c r="L255" s="125">
        <v>550</v>
      </c>
      <c r="M255" s="95">
        <f t="shared" si="12"/>
        <v>649</v>
      </c>
      <c r="N255" s="70"/>
      <c r="O255" s="102"/>
      <c r="P255" s="118"/>
      <c r="Q255" s="97"/>
      <c r="R255" s="98"/>
      <c r="S255" s="36">
        <f t="shared" si="10"/>
        <v>41536</v>
      </c>
      <c r="T255" s="37"/>
      <c r="U255" s="38">
        <f t="shared" si="11"/>
        <v>35200</v>
      </c>
      <c r="V255" s="369"/>
    </row>
    <row r="256" spans="1:22" ht="25.5" x14ac:dyDescent="0.2">
      <c r="A256" s="359"/>
      <c r="B256" s="381">
        <v>3914</v>
      </c>
      <c r="C256" s="74" t="s">
        <v>306</v>
      </c>
      <c r="D256" s="379" t="s">
        <v>2656</v>
      </c>
      <c r="E256" s="76">
        <v>1</v>
      </c>
      <c r="F256" s="81" t="s">
        <v>24</v>
      </c>
      <c r="G256" s="348">
        <v>43186</v>
      </c>
      <c r="H256" s="360" t="s">
        <v>2633</v>
      </c>
      <c r="I256" s="214"/>
      <c r="J256" s="81"/>
      <c r="K256" s="81"/>
      <c r="L256" s="215">
        <v>13000</v>
      </c>
      <c r="M256" s="233">
        <f>L256*1.18</f>
        <v>15340</v>
      </c>
      <c r="N256" s="70"/>
      <c r="O256" s="163">
        <v>215</v>
      </c>
      <c r="P256" s="83" t="s">
        <v>26</v>
      </c>
      <c r="Q256" s="97"/>
      <c r="R256" s="98"/>
      <c r="S256" s="36">
        <f t="shared" si="10"/>
        <v>15340</v>
      </c>
      <c r="T256" s="37"/>
      <c r="U256" s="38">
        <f t="shared" si="11"/>
        <v>13000</v>
      </c>
      <c r="V256" s="369"/>
    </row>
    <row r="257" spans="1:22" x14ac:dyDescent="0.2">
      <c r="A257" s="84" t="s">
        <v>113</v>
      </c>
      <c r="B257" s="85">
        <v>3915</v>
      </c>
      <c r="C257" s="113" t="s">
        <v>941</v>
      </c>
      <c r="D257" s="111" t="s">
        <v>942</v>
      </c>
      <c r="E257" s="117">
        <v>25</v>
      </c>
      <c r="F257" s="112" t="s">
        <v>24</v>
      </c>
      <c r="G257" s="319">
        <v>43186</v>
      </c>
      <c r="H257" s="101"/>
      <c r="I257" s="92"/>
      <c r="J257" s="93">
        <v>1.7</v>
      </c>
      <c r="K257" s="93">
        <v>5.7</v>
      </c>
      <c r="L257" s="382">
        <v>1500</v>
      </c>
      <c r="M257" s="95">
        <f>L257*1.18</f>
        <v>1770</v>
      </c>
      <c r="N257" s="70"/>
      <c r="O257" s="163">
        <v>213</v>
      </c>
      <c r="P257" s="83" t="s">
        <v>26</v>
      </c>
      <c r="Q257" s="97" t="s">
        <v>644</v>
      </c>
      <c r="R257" s="98" t="s">
        <v>2657</v>
      </c>
      <c r="S257" s="36">
        <f t="shared" si="10"/>
        <v>44250</v>
      </c>
      <c r="T257" s="37"/>
      <c r="U257" s="38">
        <f t="shared" si="11"/>
        <v>37500</v>
      </c>
      <c r="V257" s="369"/>
    </row>
    <row r="258" spans="1:22" x14ac:dyDescent="0.2">
      <c r="A258" s="84" t="s">
        <v>113</v>
      </c>
      <c r="B258" s="85">
        <v>3916</v>
      </c>
      <c r="C258" s="113" t="s">
        <v>941</v>
      </c>
      <c r="D258" s="153" t="s">
        <v>943</v>
      </c>
      <c r="E258" s="117">
        <v>25</v>
      </c>
      <c r="F258" s="89" t="s">
        <v>24</v>
      </c>
      <c r="G258" s="319">
        <v>43186</v>
      </c>
      <c r="H258" s="101"/>
      <c r="I258" s="92"/>
      <c r="J258" s="102">
        <v>2.4849999999999999</v>
      </c>
      <c r="K258" s="102">
        <v>12.725</v>
      </c>
      <c r="L258" s="382">
        <v>1795.5</v>
      </c>
      <c r="M258" s="95">
        <f>L258*1.18</f>
        <v>2118.69</v>
      </c>
      <c r="N258" s="70"/>
      <c r="O258" s="163">
        <v>213</v>
      </c>
      <c r="P258" s="83" t="s">
        <v>26</v>
      </c>
      <c r="Q258" s="97" t="s">
        <v>644</v>
      </c>
      <c r="R258" s="98"/>
      <c r="S258" s="36">
        <f t="shared" ref="S258:S321" si="13">M258*E258</f>
        <v>52967.25</v>
      </c>
      <c r="T258" s="37"/>
      <c r="U258" s="38">
        <f t="shared" ref="U258:U321" si="14">S258/1.18</f>
        <v>44887.5</v>
      </c>
      <c r="V258" s="369"/>
    </row>
    <row r="259" spans="1:22" x14ac:dyDescent="0.2">
      <c r="A259" s="84" t="s">
        <v>113</v>
      </c>
      <c r="B259" s="85">
        <v>3917</v>
      </c>
      <c r="C259" s="153" t="s">
        <v>941</v>
      </c>
      <c r="D259" s="153" t="s">
        <v>944</v>
      </c>
      <c r="E259" s="117">
        <v>25</v>
      </c>
      <c r="F259" s="89" t="s">
        <v>24</v>
      </c>
      <c r="G259" s="319">
        <v>43186</v>
      </c>
      <c r="H259" s="86"/>
      <c r="I259" s="92" t="s">
        <v>945</v>
      </c>
      <c r="J259" s="102"/>
      <c r="K259" s="102">
        <v>0.41</v>
      </c>
      <c r="L259" s="382">
        <v>74.5</v>
      </c>
      <c r="M259" s="95">
        <f>L259*1.18</f>
        <v>87.91</v>
      </c>
      <c r="N259" s="70"/>
      <c r="O259" s="163">
        <v>213</v>
      </c>
      <c r="P259" s="83" t="s">
        <v>26</v>
      </c>
      <c r="Q259" s="97" t="s">
        <v>644</v>
      </c>
      <c r="R259" s="98"/>
      <c r="S259" s="36">
        <f t="shared" si="13"/>
        <v>2197.75</v>
      </c>
      <c r="T259" s="37"/>
      <c r="U259" s="38">
        <f t="shared" si="14"/>
        <v>1862.5</v>
      </c>
      <c r="V259" s="369"/>
    </row>
    <row r="260" spans="1:22" x14ac:dyDescent="0.2">
      <c r="A260" s="84" t="s">
        <v>113</v>
      </c>
      <c r="B260" s="85">
        <v>3918</v>
      </c>
      <c r="C260" s="113" t="s">
        <v>504</v>
      </c>
      <c r="D260" s="111" t="s">
        <v>2658</v>
      </c>
      <c r="E260" s="117">
        <v>1</v>
      </c>
      <c r="F260" s="112" t="s">
        <v>24</v>
      </c>
      <c r="G260" s="319">
        <v>43187</v>
      </c>
      <c r="H260" s="87"/>
      <c r="I260" s="157" t="s">
        <v>1362</v>
      </c>
      <c r="J260" s="102"/>
      <c r="K260" s="102">
        <v>25</v>
      </c>
      <c r="L260" s="125">
        <v>1325</v>
      </c>
      <c r="M260" s="95">
        <f t="shared" ref="M260:M284" si="15">L260*1.18</f>
        <v>1563.5</v>
      </c>
      <c r="N260" s="70"/>
      <c r="O260" s="96">
        <v>216</v>
      </c>
      <c r="P260" s="83" t="s">
        <v>26</v>
      </c>
      <c r="Q260" s="97" t="s">
        <v>503</v>
      </c>
      <c r="R260" s="98"/>
      <c r="S260" s="36">
        <f t="shared" si="13"/>
        <v>1563.5</v>
      </c>
      <c r="T260" s="37"/>
      <c r="U260" s="38">
        <f t="shared" si="14"/>
        <v>1325</v>
      </c>
      <c r="V260" s="369"/>
    </row>
    <row r="261" spans="1:22" x14ac:dyDescent="0.2">
      <c r="A261" s="84" t="s">
        <v>113</v>
      </c>
      <c r="B261" s="85">
        <v>3919</v>
      </c>
      <c r="C261" s="113" t="s">
        <v>504</v>
      </c>
      <c r="D261" s="111" t="s">
        <v>2659</v>
      </c>
      <c r="E261" s="117">
        <v>1</v>
      </c>
      <c r="F261" s="112" t="s">
        <v>24</v>
      </c>
      <c r="G261" s="319">
        <v>43187</v>
      </c>
      <c r="H261" s="87"/>
      <c r="I261" s="157" t="s">
        <v>2660</v>
      </c>
      <c r="J261" s="102"/>
      <c r="K261" s="102">
        <v>22.2</v>
      </c>
      <c r="L261" s="125">
        <v>1150</v>
      </c>
      <c r="M261" s="95">
        <f t="shared" si="15"/>
        <v>1357</v>
      </c>
      <c r="N261" s="70"/>
      <c r="O261" s="96">
        <v>216</v>
      </c>
      <c r="P261" s="83" t="s">
        <v>26</v>
      </c>
      <c r="Q261" s="97" t="s">
        <v>503</v>
      </c>
      <c r="R261" s="98"/>
      <c r="S261" s="36">
        <f t="shared" si="13"/>
        <v>1357</v>
      </c>
      <c r="T261" s="37"/>
      <c r="U261" s="38">
        <f t="shared" si="14"/>
        <v>1150</v>
      </c>
      <c r="V261" s="369"/>
    </row>
    <row r="262" spans="1:22" x14ac:dyDescent="0.2">
      <c r="A262" s="84" t="s">
        <v>113</v>
      </c>
      <c r="B262" s="85">
        <v>3920</v>
      </c>
      <c r="C262" s="113" t="s">
        <v>2661</v>
      </c>
      <c r="D262" s="111" t="s">
        <v>2662</v>
      </c>
      <c r="E262" s="117">
        <v>1</v>
      </c>
      <c r="F262" s="112" t="s">
        <v>24</v>
      </c>
      <c r="G262" s="319">
        <v>43187</v>
      </c>
      <c r="H262" s="87" t="s">
        <v>2663</v>
      </c>
      <c r="I262" s="92" t="s">
        <v>1937</v>
      </c>
      <c r="J262" s="102">
        <v>5</v>
      </c>
      <c r="K262" s="102">
        <v>54</v>
      </c>
      <c r="L262" s="125">
        <v>6300</v>
      </c>
      <c r="M262" s="95">
        <f t="shared" si="15"/>
        <v>7434</v>
      </c>
      <c r="N262" s="70"/>
      <c r="O262" s="102"/>
      <c r="P262" s="83" t="s">
        <v>26</v>
      </c>
      <c r="Q262" s="97"/>
      <c r="R262" s="98"/>
      <c r="S262" s="36">
        <f t="shared" si="13"/>
        <v>7434</v>
      </c>
      <c r="T262" s="37"/>
      <c r="U262" s="38">
        <f t="shared" si="14"/>
        <v>6300</v>
      </c>
      <c r="V262" s="369"/>
    </row>
    <row r="263" spans="1:22" x14ac:dyDescent="0.2">
      <c r="A263" s="84" t="s">
        <v>113</v>
      </c>
      <c r="B263" s="85">
        <v>3921</v>
      </c>
      <c r="C263" s="113" t="s">
        <v>2661</v>
      </c>
      <c r="D263" s="111" t="s">
        <v>2664</v>
      </c>
      <c r="E263" s="117">
        <v>1</v>
      </c>
      <c r="F263" s="112" t="s">
        <v>24</v>
      </c>
      <c r="G263" s="319">
        <v>43187</v>
      </c>
      <c r="H263" s="87" t="s">
        <v>2665</v>
      </c>
      <c r="I263" s="92" t="s">
        <v>2666</v>
      </c>
      <c r="J263" s="102">
        <v>5.5</v>
      </c>
      <c r="K263" s="102">
        <v>68</v>
      </c>
      <c r="L263" s="125">
        <v>7350</v>
      </c>
      <c r="M263" s="95">
        <f t="shared" si="15"/>
        <v>8673</v>
      </c>
      <c r="N263" s="70"/>
      <c r="O263" s="102"/>
      <c r="P263" s="83" t="s">
        <v>26</v>
      </c>
      <c r="Q263" s="97"/>
      <c r="R263" s="98"/>
      <c r="S263" s="36">
        <f t="shared" si="13"/>
        <v>8673</v>
      </c>
      <c r="T263" s="37"/>
      <c r="U263" s="38">
        <f t="shared" si="14"/>
        <v>7350</v>
      </c>
      <c r="V263" s="369"/>
    </row>
    <row r="264" spans="1:22" x14ac:dyDescent="0.2">
      <c r="A264" s="84" t="s">
        <v>113</v>
      </c>
      <c r="B264" s="85">
        <v>3922</v>
      </c>
      <c r="C264" s="113" t="s">
        <v>206</v>
      </c>
      <c r="D264" s="111" t="s">
        <v>2667</v>
      </c>
      <c r="E264" s="117">
        <v>1</v>
      </c>
      <c r="F264" s="112" t="s">
        <v>378</v>
      </c>
      <c r="G264" s="319">
        <v>43188</v>
      </c>
      <c r="H264" s="87"/>
      <c r="I264" s="116"/>
      <c r="J264" s="102">
        <v>1</v>
      </c>
      <c r="K264" s="102"/>
      <c r="L264" s="125">
        <v>715</v>
      </c>
      <c r="M264" s="95">
        <f t="shared" si="15"/>
        <v>843.69999999999993</v>
      </c>
      <c r="N264" s="48" t="s">
        <v>121</v>
      </c>
      <c r="O264" s="96">
        <v>229</v>
      </c>
      <c r="P264" s="83" t="s">
        <v>26</v>
      </c>
      <c r="Q264" s="97" t="s">
        <v>324</v>
      </c>
      <c r="R264" s="285" t="s">
        <v>2275</v>
      </c>
      <c r="S264" s="36">
        <f t="shared" si="13"/>
        <v>843.69999999999993</v>
      </c>
      <c r="T264" s="37"/>
      <c r="U264" s="38">
        <f t="shared" si="14"/>
        <v>715</v>
      </c>
      <c r="V264" s="369"/>
    </row>
    <row r="265" spans="1:22" x14ac:dyDescent="0.2">
      <c r="A265" s="84" t="s">
        <v>113</v>
      </c>
      <c r="B265" s="85">
        <v>3923</v>
      </c>
      <c r="C265" s="86" t="s">
        <v>2292</v>
      </c>
      <c r="D265" s="278" t="s">
        <v>1131</v>
      </c>
      <c r="E265" s="117">
        <v>2</v>
      </c>
      <c r="F265" s="112" t="s">
        <v>24</v>
      </c>
      <c r="G265" s="319">
        <v>43189</v>
      </c>
      <c r="H265" s="87" t="s">
        <v>116</v>
      </c>
      <c r="I265" s="157" t="s">
        <v>2668</v>
      </c>
      <c r="J265" s="102">
        <v>3</v>
      </c>
      <c r="K265" s="102">
        <v>8</v>
      </c>
      <c r="L265" s="125">
        <v>2900</v>
      </c>
      <c r="M265" s="95">
        <f t="shared" si="15"/>
        <v>3422</v>
      </c>
      <c r="N265" s="70"/>
      <c r="O265" s="96">
        <v>230</v>
      </c>
      <c r="P265" s="83" t="s">
        <v>26</v>
      </c>
      <c r="Q265" s="97" t="s">
        <v>503</v>
      </c>
      <c r="R265" s="98" t="s">
        <v>2669</v>
      </c>
      <c r="S265" s="36">
        <f t="shared" si="13"/>
        <v>6844</v>
      </c>
      <c r="T265" s="37"/>
      <c r="U265" s="38">
        <f t="shared" si="14"/>
        <v>5800</v>
      </c>
      <c r="V265" s="369"/>
    </row>
    <row r="266" spans="1:22" x14ac:dyDescent="0.2">
      <c r="A266" s="84" t="s">
        <v>113</v>
      </c>
      <c r="B266" s="85">
        <v>3924</v>
      </c>
      <c r="C266" s="113" t="s">
        <v>147</v>
      </c>
      <c r="D266" s="111" t="s">
        <v>1490</v>
      </c>
      <c r="E266" s="117">
        <v>1</v>
      </c>
      <c r="F266" s="112" t="s">
        <v>378</v>
      </c>
      <c r="G266" s="319">
        <v>43189</v>
      </c>
      <c r="H266" s="87" t="s">
        <v>116</v>
      </c>
      <c r="I266" s="157" t="s">
        <v>2670</v>
      </c>
      <c r="J266" s="102">
        <v>2.5</v>
      </c>
      <c r="K266" s="102">
        <v>7</v>
      </c>
      <c r="L266" s="125">
        <v>2250</v>
      </c>
      <c r="M266" s="95">
        <f t="shared" si="15"/>
        <v>2655</v>
      </c>
      <c r="N266" s="70"/>
      <c r="O266" s="96"/>
      <c r="P266" s="83" t="s">
        <v>26</v>
      </c>
      <c r="Q266" s="97"/>
      <c r="R266" s="98"/>
      <c r="S266" s="36">
        <f t="shared" si="13"/>
        <v>2655</v>
      </c>
      <c r="T266" s="37"/>
      <c r="U266" s="38">
        <f t="shared" si="14"/>
        <v>2250</v>
      </c>
      <c r="V266" s="369"/>
    </row>
    <row r="267" spans="1:22" x14ac:dyDescent="0.2">
      <c r="A267" s="84" t="s">
        <v>113</v>
      </c>
      <c r="B267" s="85">
        <v>3925</v>
      </c>
      <c r="C267" s="113" t="s">
        <v>483</v>
      </c>
      <c r="D267" s="111" t="s">
        <v>2671</v>
      </c>
      <c r="E267" s="117">
        <v>1</v>
      </c>
      <c r="F267" s="112" t="s">
        <v>24</v>
      </c>
      <c r="G267" s="319">
        <v>43189</v>
      </c>
      <c r="H267" s="87"/>
      <c r="I267" s="116"/>
      <c r="J267" s="102">
        <v>0.8</v>
      </c>
      <c r="K267" s="102"/>
      <c r="L267" s="376">
        <v>575</v>
      </c>
      <c r="M267" s="335">
        <f t="shared" si="15"/>
        <v>678.5</v>
      </c>
      <c r="N267" s="128" t="s">
        <v>121</v>
      </c>
      <c r="O267" s="163">
        <v>232</v>
      </c>
      <c r="P267" s="118" t="s">
        <v>125</v>
      </c>
      <c r="Q267" s="97"/>
      <c r="R267" s="98"/>
      <c r="S267" s="36">
        <f t="shared" si="13"/>
        <v>678.5</v>
      </c>
      <c r="T267" s="37"/>
      <c r="U267" s="38">
        <f t="shared" si="14"/>
        <v>575</v>
      </c>
      <c r="V267" s="369"/>
    </row>
    <row r="268" spans="1:22" x14ac:dyDescent="0.2">
      <c r="A268" s="84" t="s">
        <v>113</v>
      </c>
      <c r="B268" s="85">
        <v>3926</v>
      </c>
      <c r="C268" s="139" t="s">
        <v>301</v>
      </c>
      <c r="D268" s="87" t="s">
        <v>2672</v>
      </c>
      <c r="E268" s="100">
        <v>1</v>
      </c>
      <c r="F268" s="89" t="s">
        <v>24</v>
      </c>
      <c r="G268" s="319">
        <v>43193</v>
      </c>
      <c r="H268" s="87" t="s">
        <v>2673</v>
      </c>
      <c r="I268" s="116" t="s">
        <v>146</v>
      </c>
      <c r="J268" s="93">
        <v>3</v>
      </c>
      <c r="K268" s="93"/>
      <c r="L268" s="320">
        <v>2140</v>
      </c>
      <c r="M268" s="95">
        <f>L268*1.18</f>
        <v>2525.1999999999998</v>
      </c>
      <c r="N268" s="128" t="s">
        <v>121</v>
      </c>
      <c r="O268" s="96">
        <v>236</v>
      </c>
      <c r="P268" s="83" t="s">
        <v>26</v>
      </c>
      <c r="Q268" s="97" t="s">
        <v>644</v>
      </c>
      <c r="R268" s="98"/>
      <c r="S268" s="36">
        <f t="shared" si="13"/>
        <v>2525.1999999999998</v>
      </c>
      <c r="T268" s="37"/>
      <c r="U268" s="38">
        <f t="shared" si="14"/>
        <v>2140</v>
      </c>
      <c r="V268" s="369"/>
    </row>
    <row r="269" spans="1:22" x14ac:dyDescent="0.2">
      <c r="A269" s="84" t="s">
        <v>113</v>
      </c>
      <c r="B269" s="85">
        <v>3927</v>
      </c>
      <c r="C269" s="113" t="s">
        <v>2674</v>
      </c>
      <c r="D269" s="111" t="s">
        <v>2675</v>
      </c>
      <c r="E269" s="117">
        <v>1</v>
      </c>
      <c r="F269" s="112" t="s">
        <v>378</v>
      </c>
      <c r="G269" s="319">
        <v>43193</v>
      </c>
      <c r="H269" s="87" t="s">
        <v>116</v>
      </c>
      <c r="I269" s="116" t="s">
        <v>146</v>
      </c>
      <c r="J269" s="102">
        <v>3.2</v>
      </c>
      <c r="K269" s="102"/>
      <c r="L269" s="125">
        <v>2300</v>
      </c>
      <c r="M269" s="95">
        <f t="shared" si="15"/>
        <v>2714</v>
      </c>
      <c r="N269" s="48" t="s">
        <v>121</v>
      </c>
      <c r="O269" s="96">
        <v>237</v>
      </c>
      <c r="P269" s="83" t="s">
        <v>26</v>
      </c>
      <c r="Q269" s="97" t="s">
        <v>503</v>
      </c>
      <c r="R269" s="98" t="s">
        <v>2653</v>
      </c>
      <c r="S269" s="36">
        <f t="shared" si="13"/>
        <v>2714</v>
      </c>
      <c r="T269" s="37"/>
      <c r="U269" s="38">
        <f t="shared" si="14"/>
        <v>2300</v>
      </c>
      <c r="V269" s="369"/>
    </row>
    <row r="270" spans="1:22" x14ac:dyDescent="0.2">
      <c r="A270" s="84" t="s">
        <v>113</v>
      </c>
      <c r="B270" s="85">
        <v>3928</v>
      </c>
      <c r="C270" s="113" t="s">
        <v>1360</v>
      </c>
      <c r="D270" s="111" t="s">
        <v>569</v>
      </c>
      <c r="E270" s="117">
        <v>3</v>
      </c>
      <c r="F270" s="112" t="s">
        <v>24</v>
      </c>
      <c r="G270" s="319">
        <v>43193</v>
      </c>
      <c r="H270" s="87"/>
      <c r="I270" s="116"/>
      <c r="J270" s="102"/>
      <c r="K270" s="102"/>
      <c r="L270" s="125">
        <v>600</v>
      </c>
      <c r="M270" s="95">
        <f>L270*1.18</f>
        <v>708</v>
      </c>
      <c r="N270" s="128" t="s">
        <v>121</v>
      </c>
      <c r="O270" s="96">
        <v>239</v>
      </c>
      <c r="P270" s="83" t="s">
        <v>26</v>
      </c>
      <c r="Q270" s="97" t="s">
        <v>503</v>
      </c>
      <c r="R270" s="98"/>
      <c r="S270" s="36">
        <f>M270*E270</f>
        <v>2124</v>
      </c>
      <c r="T270" s="37"/>
      <c r="U270" s="38">
        <f>S270/1.18</f>
        <v>1800</v>
      </c>
      <c r="V270" s="369"/>
    </row>
    <row r="271" spans="1:22" x14ac:dyDescent="0.2">
      <c r="A271" s="84" t="s">
        <v>113</v>
      </c>
      <c r="B271" s="85">
        <v>3929</v>
      </c>
      <c r="C271" s="139" t="s">
        <v>301</v>
      </c>
      <c r="D271" s="87" t="s">
        <v>2676</v>
      </c>
      <c r="E271" s="117">
        <v>1</v>
      </c>
      <c r="F271" s="112" t="s">
        <v>24</v>
      </c>
      <c r="G271" s="319">
        <v>43193</v>
      </c>
      <c r="H271" s="87"/>
      <c r="I271" s="116" t="s">
        <v>146</v>
      </c>
      <c r="J271" s="102">
        <v>1.2</v>
      </c>
      <c r="K271" s="102"/>
      <c r="L271" s="125">
        <v>850</v>
      </c>
      <c r="M271" s="95">
        <f t="shared" si="15"/>
        <v>1003</v>
      </c>
      <c r="N271" s="128" t="s">
        <v>121</v>
      </c>
      <c r="O271" s="96">
        <v>243</v>
      </c>
      <c r="P271" s="83" t="s">
        <v>26</v>
      </c>
      <c r="Q271" s="97" t="s">
        <v>503</v>
      </c>
      <c r="R271" s="98"/>
      <c r="S271" s="36">
        <f t="shared" si="13"/>
        <v>1003</v>
      </c>
      <c r="T271" s="37"/>
      <c r="U271" s="38">
        <f t="shared" si="14"/>
        <v>850</v>
      </c>
      <c r="V271" s="369"/>
    </row>
    <row r="272" spans="1:22" x14ac:dyDescent="0.2">
      <c r="A272" s="84" t="s">
        <v>113</v>
      </c>
      <c r="B272" s="85">
        <v>3930</v>
      </c>
      <c r="C272" s="113" t="s">
        <v>301</v>
      </c>
      <c r="D272" s="87" t="s">
        <v>1270</v>
      </c>
      <c r="E272" s="100">
        <v>2</v>
      </c>
      <c r="F272" s="89" t="s">
        <v>24</v>
      </c>
      <c r="G272" s="319">
        <v>43193</v>
      </c>
      <c r="H272" s="101" t="s">
        <v>303</v>
      </c>
      <c r="I272" s="92"/>
      <c r="J272" s="102">
        <v>1</v>
      </c>
      <c r="K272" s="102"/>
      <c r="L272" s="125">
        <v>680</v>
      </c>
      <c r="M272" s="95">
        <f>L272*1.18</f>
        <v>802.4</v>
      </c>
      <c r="N272" s="128" t="s">
        <v>121</v>
      </c>
      <c r="O272" s="96">
        <v>243</v>
      </c>
      <c r="P272" s="83" t="s">
        <v>26</v>
      </c>
      <c r="Q272" s="97" t="s">
        <v>503</v>
      </c>
      <c r="R272" s="98"/>
      <c r="S272" s="36">
        <f t="shared" si="13"/>
        <v>1604.8</v>
      </c>
      <c r="T272" s="37"/>
      <c r="U272" s="38">
        <f t="shared" si="14"/>
        <v>1360</v>
      </c>
      <c r="V272" s="369"/>
    </row>
    <row r="273" spans="1:22" x14ac:dyDescent="0.2">
      <c r="A273" s="84" t="s">
        <v>113</v>
      </c>
      <c r="B273" s="85">
        <v>3931</v>
      </c>
      <c r="C273" s="113" t="s">
        <v>1189</v>
      </c>
      <c r="D273" s="111" t="s">
        <v>2677</v>
      </c>
      <c r="E273" s="117">
        <v>2</v>
      </c>
      <c r="F273" s="112" t="s">
        <v>24</v>
      </c>
      <c r="G273" s="319">
        <v>43193</v>
      </c>
      <c r="H273" s="87"/>
      <c r="I273" s="116"/>
      <c r="J273" s="102">
        <v>0.3</v>
      </c>
      <c r="K273" s="102"/>
      <c r="L273" s="376">
        <v>200</v>
      </c>
      <c r="M273" s="335">
        <f t="shared" si="15"/>
        <v>236</v>
      </c>
      <c r="N273" s="128" t="s">
        <v>121</v>
      </c>
      <c r="O273" s="102"/>
      <c r="P273" s="129" t="s">
        <v>125</v>
      </c>
      <c r="Q273" s="97"/>
      <c r="R273" s="98"/>
      <c r="S273" s="36">
        <f t="shared" si="13"/>
        <v>472</v>
      </c>
      <c r="T273" s="37"/>
      <c r="U273" s="38">
        <f t="shared" si="14"/>
        <v>400</v>
      </c>
      <c r="V273" s="369"/>
    </row>
    <row r="274" spans="1:22" x14ac:dyDescent="0.2">
      <c r="A274" s="84" t="s">
        <v>113</v>
      </c>
      <c r="B274" s="85">
        <v>3932</v>
      </c>
      <c r="C274" s="113" t="s">
        <v>1189</v>
      </c>
      <c r="D274" s="111" t="s">
        <v>1190</v>
      </c>
      <c r="E274" s="117">
        <v>2</v>
      </c>
      <c r="F274" s="89" t="s">
        <v>24</v>
      </c>
      <c r="G274" s="319">
        <v>43193</v>
      </c>
      <c r="H274" s="101" t="s">
        <v>2678</v>
      </c>
      <c r="I274" s="92" t="s">
        <v>1192</v>
      </c>
      <c r="J274" s="102"/>
      <c r="K274" s="102">
        <v>2.5</v>
      </c>
      <c r="L274" s="376">
        <v>3280</v>
      </c>
      <c r="M274" s="335">
        <f>L274*1.18</f>
        <v>3870.3999999999996</v>
      </c>
      <c r="N274" s="70"/>
      <c r="O274" s="102"/>
      <c r="P274" s="129" t="s">
        <v>125</v>
      </c>
      <c r="Q274" s="97"/>
      <c r="R274" s="98"/>
      <c r="S274" s="36">
        <f t="shared" si="13"/>
        <v>7740.7999999999993</v>
      </c>
      <c r="T274" s="37"/>
      <c r="U274" s="38">
        <f t="shared" si="14"/>
        <v>6560</v>
      </c>
      <c r="V274" s="369"/>
    </row>
    <row r="275" spans="1:22" x14ac:dyDescent="0.2">
      <c r="A275" s="84" t="s">
        <v>113</v>
      </c>
      <c r="B275" s="85">
        <v>3933</v>
      </c>
      <c r="C275" s="139" t="s">
        <v>802</v>
      </c>
      <c r="D275" s="111" t="s">
        <v>820</v>
      </c>
      <c r="E275" s="117">
        <v>1</v>
      </c>
      <c r="F275" s="112" t="s">
        <v>24</v>
      </c>
      <c r="G275" s="319">
        <v>43194</v>
      </c>
      <c r="H275" s="101" t="s">
        <v>116</v>
      </c>
      <c r="I275" s="92" t="s">
        <v>821</v>
      </c>
      <c r="J275" s="102">
        <v>5</v>
      </c>
      <c r="K275" s="102">
        <v>4</v>
      </c>
      <c r="L275" s="125">
        <v>7200</v>
      </c>
      <c r="M275" s="95">
        <f>L275*1.18</f>
        <v>8496</v>
      </c>
      <c r="N275" s="70"/>
      <c r="O275" s="96">
        <v>277</v>
      </c>
      <c r="P275" s="83" t="s">
        <v>26</v>
      </c>
      <c r="Q275" s="97" t="s">
        <v>644</v>
      </c>
      <c r="R275" s="98"/>
      <c r="S275" s="36">
        <f t="shared" si="13"/>
        <v>8496</v>
      </c>
      <c r="T275" s="37"/>
      <c r="U275" s="38">
        <f t="shared" si="14"/>
        <v>7200</v>
      </c>
      <c r="V275" s="369"/>
    </row>
    <row r="276" spans="1:22" x14ac:dyDescent="0.2">
      <c r="A276" s="84" t="s">
        <v>113</v>
      </c>
      <c r="B276" s="85">
        <v>3934</v>
      </c>
      <c r="C276" s="139" t="s">
        <v>802</v>
      </c>
      <c r="D276" s="113" t="s">
        <v>2679</v>
      </c>
      <c r="E276" s="117">
        <v>1</v>
      </c>
      <c r="F276" s="112" t="s">
        <v>24</v>
      </c>
      <c r="G276" s="319">
        <v>43194</v>
      </c>
      <c r="H276" s="101" t="s">
        <v>116</v>
      </c>
      <c r="I276" s="92" t="s">
        <v>2680</v>
      </c>
      <c r="J276" s="102">
        <v>24</v>
      </c>
      <c r="K276" s="102">
        <v>62.5</v>
      </c>
      <c r="L276" s="125">
        <v>22250</v>
      </c>
      <c r="M276" s="95">
        <f>L276*1.18</f>
        <v>26255</v>
      </c>
      <c r="N276" s="130" t="s">
        <v>121</v>
      </c>
      <c r="O276" s="96">
        <v>277</v>
      </c>
      <c r="P276" s="83" t="s">
        <v>26</v>
      </c>
      <c r="Q276" s="97" t="s">
        <v>644</v>
      </c>
      <c r="R276" s="98"/>
      <c r="S276" s="36">
        <f t="shared" si="13"/>
        <v>26255</v>
      </c>
      <c r="T276" s="37"/>
      <c r="U276" s="38">
        <f t="shared" si="14"/>
        <v>22250</v>
      </c>
      <c r="V276" s="369"/>
    </row>
    <row r="277" spans="1:22" x14ac:dyDescent="0.2">
      <c r="A277" s="84" t="s">
        <v>113</v>
      </c>
      <c r="B277" s="85">
        <v>3935</v>
      </c>
      <c r="C277" s="113" t="s">
        <v>1523</v>
      </c>
      <c r="D277" s="113" t="s">
        <v>2681</v>
      </c>
      <c r="E277" s="117">
        <v>21</v>
      </c>
      <c r="F277" s="112" t="s">
        <v>378</v>
      </c>
      <c r="G277" s="319">
        <v>43194</v>
      </c>
      <c r="H277" s="87"/>
      <c r="I277" s="116" t="s">
        <v>2682</v>
      </c>
      <c r="J277" s="102"/>
      <c r="K277" s="102"/>
      <c r="L277" s="125">
        <v>3200</v>
      </c>
      <c r="M277" s="95">
        <f>L277*1.18</f>
        <v>3776</v>
      </c>
      <c r="N277" s="70"/>
      <c r="O277" s="96">
        <v>267</v>
      </c>
      <c r="P277" s="83" t="s">
        <v>26</v>
      </c>
      <c r="Q277" s="97" t="s">
        <v>2683</v>
      </c>
      <c r="R277" s="98"/>
      <c r="S277" s="36">
        <f>M277*E277</f>
        <v>79296</v>
      </c>
      <c r="T277" s="37"/>
      <c r="U277" s="38">
        <f>S277/1.18</f>
        <v>67200</v>
      </c>
      <c r="V277" s="369"/>
    </row>
    <row r="278" spans="1:22" x14ac:dyDescent="0.2">
      <c r="A278" s="84" t="s">
        <v>21</v>
      </c>
      <c r="B278" s="85">
        <v>3936</v>
      </c>
      <c r="C278" s="113" t="s">
        <v>565</v>
      </c>
      <c r="D278" s="111" t="s">
        <v>2684</v>
      </c>
      <c r="E278" s="117">
        <v>1</v>
      </c>
      <c r="F278" s="112" t="s">
        <v>378</v>
      </c>
      <c r="G278" s="319">
        <v>43199</v>
      </c>
      <c r="H278" s="87" t="s">
        <v>116</v>
      </c>
      <c r="I278" s="157" t="s">
        <v>1238</v>
      </c>
      <c r="J278" s="102"/>
      <c r="K278" s="102">
        <v>6.4</v>
      </c>
      <c r="L278" s="125">
        <v>534</v>
      </c>
      <c r="M278" s="95">
        <f t="shared" si="15"/>
        <v>630.12</v>
      </c>
      <c r="N278" s="70"/>
      <c r="O278" s="96">
        <v>249</v>
      </c>
      <c r="P278" s="83" t="s">
        <v>26</v>
      </c>
      <c r="Q278" s="97" t="s">
        <v>503</v>
      </c>
      <c r="R278" s="98"/>
      <c r="S278" s="36">
        <f t="shared" si="13"/>
        <v>630.12</v>
      </c>
      <c r="T278" s="37"/>
      <c r="U278" s="38">
        <f t="shared" si="14"/>
        <v>534</v>
      </c>
      <c r="V278" s="369"/>
    </row>
    <row r="279" spans="1:22" x14ac:dyDescent="0.2">
      <c r="A279" s="84" t="s">
        <v>113</v>
      </c>
      <c r="B279" s="85">
        <v>3937</v>
      </c>
      <c r="C279" s="139" t="s">
        <v>1308</v>
      </c>
      <c r="D279" s="87" t="s">
        <v>2088</v>
      </c>
      <c r="E279" s="100">
        <v>2</v>
      </c>
      <c r="F279" s="89" t="s">
        <v>24</v>
      </c>
      <c r="G279" s="319">
        <v>43199</v>
      </c>
      <c r="H279" s="87" t="s">
        <v>1310</v>
      </c>
      <c r="I279" s="116" t="s">
        <v>1311</v>
      </c>
      <c r="J279" s="93">
        <v>4</v>
      </c>
      <c r="K279" s="93">
        <v>0.8</v>
      </c>
      <c r="L279" s="383">
        <v>3150</v>
      </c>
      <c r="M279" s="384">
        <f>L279*1.18</f>
        <v>3717</v>
      </c>
      <c r="N279" s="385"/>
      <c r="O279" s="386">
        <v>250</v>
      </c>
      <c r="P279" s="83" t="s">
        <v>26</v>
      </c>
      <c r="Q279" s="97" t="s">
        <v>1476</v>
      </c>
      <c r="R279" s="98"/>
      <c r="S279" s="36">
        <f t="shared" si="13"/>
        <v>7434</v>
      </c>
      <c r="T279" s="37"/>
      <c r="U279" s="38">
        <f t="shared" si="14"/>
        <v>6300</v>
      </c>
      <c r="V279" s="369"/>
    </row>
    <row r="280" spans="1:22" x14ac:dyDescent="0.2">
      <c r="A280" s="84" t="s">
        <v>113</v>
      </c>
      <c r="B280" s="85">
        <v>3938</v>
      </c>
      <c r="C280" s="139" t="s">
        <v>1308</v>
      </c>
      <c r="D280" s="87" t="s">
        <v>1312</v>
      </c>
      <c r="E280" s="100">
        <v>2</v>
      </c>
      <c r="F280" s="89" t="s">
        <v>24</v>
      </c>
      <c r="G280" s="319">
        <v>43199</v>
      </c>
      <c r="H280" s="87" t="s">
        <v>1310</v>
      </c>
      <c r="I280" s="116" t="s">
        <v>1311</v>
      </c>
      <c r="J280" s="93">
        <v>4</v>
      </c>
      <c r="K280" s="93">
        <v>0.8</v>
      </c>
      <c r="L280" s="383">
        <v>3150</v>
      </c>
      <c r="M280" s="384">
        <f>L280*1.18</f>
        <v>3717</v>
      </c>
      <c r="N280" s="385"/>
      <c r="O280" s="386">
        <v>250</v>
      </c>
      <c r="P280" s="83" t="s">
        <v>26</v>
      </c>
      <c r="Q280" s="97" t="s">
        <v>2685</v>
      </c>
      <c r="R280" s="98"/>
      <c r="S280" s="36">
        <f t="shared" si="13"/>
        <v>7434</v>
      </c>
      <c r="T280" s="37"/>
      <c r="U280" s="38">
        <f t="shared" si="14"/>
        <v>6300</v>
      </c>
      <c r="V280" s="369"/>
    </row>
    <row r="281" spans="1:22" x14ac:dyDescent="0.2">
      <c r="A281" s="84" t="s">
        <v>113</v>
      </c>
      <c r="B281" s="85">
        <v>3939</v>
      </c>
      <c r="C281" s="139" t="s">
        <v>1308</v>
      </c>
      <c r="D281" s="87" t="s">
        <v>2686</v>
      </c>
      <c r="E281" s="100">
        <v>2</v>
      </c>
      <c r="F281" s="89" t="s">
        <v>24</v>
      </c>
      <c r="G281" s="319">
        <v>43199</v>
      </c>
      <c r="H281" s="87" t="s">
        <v>1310</v>
      </c>
      <c r="I281" s="116" t="s">
        <v>1311</v>
      </c>
      <c r="J281" s="93">
        <v>4</v>
      </c>
      <c r="K281" s="93">
        <v>0.8</v>
      </c>
      <c r="L281" s="383">
        <v>3150</v>
      </c>
      <c r="M281" s="384">
        <f>L281*1.18</f>
        <v>3717</v>
      </c>
      <c r="N281" s="385"/>
      <c r="O281" s="386">
        <v>250</v>
      </c>
      <c r="P281" s="83" t="s">
        <v>26</v>
      </c>
      <c r="Q281" s="97" t="s">
        <v>2685</v>
      </c>
      <c r="R281" s="98"/>
      <c r="S281" s="36">
        <f t="shared" si="13"/>
        <v>7434</v>
      </c>
      <c r="T281" s="37"/>
      <c r="U281" s="38">
        <f t="shared" si="14"/>
        <v>6300</v>
      </c>
      <c r="V281" s="369"/>
    </row>
    <row r="282" spans="1:22" x14ac:dyDescent="0.2">
      <c r="A282" s="84" t="s">
        <v>113</v>
      </c>
      <c r="B282" s="85">
        <v>3940</v>
      </c>
      <c r="C282" s="113" t="s">
        <v>129</v>
      </c>
      <c r="D282" s="111" t="s">
        <v>2687</v>
      </c>
      <c r="E282" s="117">
        <v>2</v>
      </c>
      <c r="F282" s="112" t="s">
        <v>24</v>
      </c>
      <c r="G282" s="319">
        <v>43199</v>
      </c>
      <c r="H282" s="101" t="s">
        <v>116</v>
      </c>
      <c r="I282" s="116" t="s">
        <v>2688</v>
      </c>
      <c r="J282" s="102">
        <v>1.6</v>
      </c>
      <c r="K282" s="102">
        <v>0.65</v>
      </c>
      <c r="L282" s="125">
        <v>1200</v>
      </c>
      <c r="M282" s="95">
        <f>L282*1.18</f>
        <v>1416</v>
      </c>
      <c r="N282" s="70"/>
      <c r="O282" s="96">
        <v>253</v>
      </c>
      <c r="P282" s="83" t="s">
        <v>26</v>
      </c>
      <c r="Q282" s="97" t="s">
        <v>644</v>
      </c>
      <c r="R282" s="98"/>
      <c r="S282" s="36">
        <f t="shared" si="13"/>
        <v>2832</v>
      </c>
      <c r="T282" s="37"/>
      <c r="U282" s="38">
        <f t="shared" si="14"/>
        <v>2400</v>
      </c>
      <c r="V282" s="369"/>
    </row>
    <row r="283" spans="1:22" x14ac:dyDescent="0.2">
      <c r="A283" s="84" t="s">
        <v>113</v>
      </c>
      <c r="B283" s="387">
        <v>3941</v>
      </c>
      <c r="C283" s="113" t="s">
        <v>1109</v>
      </c>
      <c r="D283" s="111" t="s">
        <v>497</v>
      </c>
      <c r="E283" s="117">
        <v>1</v>
      </c>
      <c r="F283" s="112" t="s">
        <v>24</v>
      </c>
      <c r="G283" s="319">
        <v>43200</v>
      </c>
      <c r="H283" s="101" t="s">
        <v>116</v>
      </c>
      <c r="I283" s="92" t="s">
        <v>1119</v>
      </c>
      <c r="J283" s="102">
        <v>7</v>
      </c>
      <c r="K283" s="102">
        <v>2.8</v>
      </c>
      <c r="L283" s="125">
        <v>5100</v>
      </c>
      <c r="M283" s="95">
        <f t="shared" si="15"/>
        <v>6018</v>
      </c>
      <c r="N283" s="70"/>
      <c r="O283" s="96">
        <v>260</v>
      </c>
      <c r="P283" s="83" t="s">
        <v>26</v>
      </c>
      <c r="Q283" s="97"/>
      <c r="R283" s="98"/>
      <c r="S283" s="36">
        <f t="shared" si="13"/>
        <v>6018</v>
      </c>
      <c r="T283" s="37"/>
      <c r="U283" s="38">
        <f t="shared" si="14"/>
        <v>5100</v>
      </c>
      <c r="V283" s="369"/>
    </row>
    <row r="284" spans="1:22" x14ac:dyDescent="0.2">
      <c r="A284" s="84"/>
      <c r="B284" s="85">
        <v>3942</v>
      </c>
      <c r="C284" s="113" t="s">
        <v>118</v>
      </c>
      <c r="D284" s="111" t="s">
        <v>2689</v>
      </c>
      <c r="E284" s="117">
        <v>1</v>
      </c>
      <c r="F284" s="112" t="s">
        <v>24</v>
      </c>
      <c r="G284" s="319">
        <v>43202</v>
      </c>
      <c r="H284" s="87" t="s">
        <v>116</v>
      </c>
      <c r="I284" s="116"/>
      <c r="J284" s="102">
        <v>1</v>
      </c>
      <c r="K284" s="102"/>
      <c r="L284" s="125">
        <v>632.5</v>
      </c>
      <c r="M284" s="95">
        <f t="shared" si="15"/>
        <v>746.34999999999991</v>
      </c>
      <c r="N284" s="128" t="s">
        <v>121</v>
      </c>
      <c r="O284" s="96">
        <v>262</v>
      </c>
      <c r="P284" s="83" t="s">
        <v>26</v>
      </c>
      <c r="Q284" s="97" t="s">
        <v>319</v>
      </c>
      <c r="R284" s="98"/>
      <c r="S284" s="36">
        <f t="shared" si="13"/>
        <v>746.34999999999991</v>
      </c>
      <c r="T284" s="37"/>
      <c r="U284" s="38">
        <f t="shared" si="14"/>
        <v>632.5</v>
      </c>
      <c r="V284" s="369"/>
    </row>
    <row r="285" spans="1:22" x14ac:dyDescent="0.2">
      <c r="A285" s="84" t="s">
        <v>113</v>
      </c>
      <c r="B285" s="85">
        <v>3943</v>
      </c>
      <c r="C285" s="86" t="s">
        <v>22</v>
      </c>
      <c r="D285" s="87" t="s">
        <v>2134</v>
      </c>
      <c r="E285" s="100">
        <v>25</v>
      </c>
      <c r="F285" s="89" t="s">
        <v>24</v>
      </c>
      <c r="G285" s="319">
        <v>43202</v>
      </c>
      <c r="H285" s="101" t="s">
        <v>2135</v>
      </c>
      <c r="I285" s="116"/>
      <c r="J285" s="93"/>
      <c r="K285" s="93"/>
      <c r="L285" s="320">
        <v>12900</v>
      </c>
      <c r="M285" s="95">
        <f>L285*1.18</f>
        <v>15222</v>
      </c>
      <c r="N285" s="70"/>
      <c r="O285" s="28"/>
      <c r="P285" s="118" t="s">
        <v>425</v>
      </c>
      <c r="Q285" s="97"/>
      <c r="R285" s="98" t="s">
        <v>2690</v>
      </c>
      <c r="S285" s="36">
        <f t="shared" si="13"/>
        <v>380550</v>
      </c>
      <c r="T285" s="37"/>
      <c r="U285" s="38">
        <f t="shared" si="14"/>
        <v>322500</v>
      </c>
      <c r="V285" s="369"/>
    </row>
    <row r="286" spans="1:22" x14ac:dyDescent="0.2">
      <c r="A286" s="84" t="s">
        <v>113</v>
      </c>
      <c r="B286" s="85">
        <v>3944</v>
      </c>
      <c r="C286" s="113" t="s">
        <v>1617</v>
      </c>
      <c r="D286" s="113" t="s">
        <v>2691</v>
      </c>
      <c r="E286" s="117">
        <v>3</v>
      </c>
      <c r="F286" s="112" t="s">
        <v>24</v>
      </c>
      <c r="G286" s="319">
        <v>43202</v>
      </c>
      <c r="H286" s="101" t="s">
        <v>120</v>
      </c>
      <c r="I286" s="116"/>
      <c r="J286" s="102">
        <v>4.5</v>
      </c>
      <c r="K286" s="102">
        <v>2.6</v>
      </c>
      <c r="L286" s="376">
        <v>3750</v>
      </c>
      <c r="M286" s="335">
        <f t="shared" ref="M286:M302" si="16">L286*1.18</f>
        <v>4425</v>
      </c>
      <c r="N286" s="70"/>
      <c r="O286" s="163">
        <v>284</v>
      </c>
      <c r="P286" s="129" t="s">
        <v>125</v>
      </c>
      <c r="Q286" s="97"/>
      <c r="R286" s="98" t="s">
        <v>2692</v>
      </c>
      <c r="S286" s="36">
        <f t="shared" si="13"/>
        <v>13275</v>
      </c>
      <c r="T286" s="37"/>
      <c r="U286" s="38">
        <f t="shared" si="14"/>
        <v>11250</v>
      </c>
      <c r="V286" s="369"/>
    </row>
    <row r="287" spans="1:22" x14ac:dyDescent="0.2">
      <c r="A287" s="84" t="s">
        <v>113</v>
      </c>
      <c r="B287" s="85">
        <v>3945</v>
      </c>
      <c r="C287" s="113" t="s">
        <v>1617</v>
      </c>
      <c r="D287" s="111" t="s">
        <v>1622</v>
      </c>
      <c r="E287" s="117">
        <v>3</v>
      </c>
      <c r="F287" s="112" t="s">
        <v>24</v>
      </c>
      <c r="G287" s="319">
        <v>43202</v>
      </c>
      <c r="H287" s="101" t="s">
        <v>120</v>
      </c>
      <c r="I287" s="92" t="s">
        <v>1628</v>
      </c>
      <c r="J287" s="102">
        <v>6</v>
      </c>
      <c r="K287" s="102">
        <v>5.6</v>
      </c>
      <c r="L287" s="376">
        <v>4650</v>
      </c>
      <c r="M287" s="335">
        <f t="shared" si="16"/>
        <v>5487</v>
      </c>
      <c r="N287" s="70"/>
      <c r="O287" s="163">
        <v>284</v>
      </c>
      <c r="P287" s="129" t="s">
        <v>125</v>
      </c>
      <c r="Q287" s="97"/>
      <c r="R287" s="98"/>
      <c r="S287" s="36">
        <f t="shared" si="13"/>
        <v>16461</v>
      </c>
      <c r="T287" s="37"/>
      <c r="U287" s="38">
        <f t="shared" si="14"/>
        <v>13950</v>
      </c>
      <c r="V287" s="369"/>
    </row>
    <row r="288" spans="1:22" x14ac:dyDescent="0.2">
      <c r="A288" s="84" t="s">
        <v>113</v>
      </c>
      <c r="B288" s="85">
        <v>3946</v>
      </c>
      <c r="C288" s="113" t="s">
        <v>1617</v>
      </c>
      <c r="D288" s="111" t="s">
        <v>1078</v>
      </c>
      <c r="E288" s="117">
        <v>3</v>
      </c>
      <c r="F288" s="112" t="s">
        <v>24</v>
      </c>
      <c r="G288" s="319">
        <v>43203</v>
      </c>
      <c r="H288" s="101" t="s">
        <v>120</v>
      </c>
      <c r="I288" s="92" t="s">
        <v>1763</v>
      </c>
      <c r="J288" s="102">
        <v>2</v>
      </c>
      <c r="K288" s="102">
        <v>0.4</v>
      </c>
      <c r="L288" s="376">
        <v>1450</v>
      </c>
      <c r="M288" s="335">
        <f t="shared" si="16"/>
        <v>1711</v>
      </c>
      <c r="N288" s="70"/>
      <c r="O288" s="163">
        <v>284</v>
      </c>
      <c r="P288" s="129" t="s">
        <v>125</v>
      </c>
      <c r="Q288" s="97"/>
      <c r="R288" s="98"/>
      <c r="S288" s="36">
        <f t="shared" si="13"/>
        <v>5133</v>
      </c>
      <c r="T288" s="37"/>
      <c r="U288" s="38">
        <f t="shared" si="14"/>
        <v>4350</v>
      </c>
      <c r="V288" s="369"/>
    </row>
    <row r="289" spans="1:22" x14ac:dyDescent="0.2">
      <c r="A289" s="84" t="s">
        <v>113</v>
      </c>
      <c r="B289" s="85">
        <v>3947</v>
      </c>
      <c r="C289" s="86" t="s">
        <v>22</v>
      </c>
      <c r="D289" s="111" t="s">
        <v>1175</v>
      </c>
      <c r="E289" s="117">
        <v>2</v>
      </c>
      <c r="F289" s="112" t="s">
        <v>24</v>
      </c>
      <c r="G289" s="319">
        <v>43203</v>
      </c>
      <c r="H289" s="87" t="s">
        <v>116</v>
      </c>
      <c r="I289" s="92" t="s">
        <v>2693</v>
      </c>
      <c r="J289" s="102"/>
      <c r="K289" s="102"/>
      <c r="L289" s="125">
        <v>60000</v>
      </c>
      <c r="M289" s="95">
        <f t="shared" si="16"/>
        <v>70800</v>
      </c>
      <c r="N289" s="70"/>
      <c r="O289" s="96">
        <v>268</v>
      </c>
      <c r="P289" s="83" t="s">
        <v>26</v>
      </c>
      <c r="Q289" s="97" t="s">
        <v>503</v>
      </c>
      <c r="R289" s="98" t="s">
        <v>2694</v>
      </c>
      <c r="S289" s="36">
        <f t="shared" si="13"/>
        <v>141600</v>
      </c>
      <c r="T289" s="37"/>
      <c r="U289" s="38">
        <f t="shared" si="14"/>
        <v>120000</v>
      </c>
      <c r="V289" s="369"/>
    </row>
    <row r="290" spans="1:22" x14ac:dyDescent="0.2">
      <c r="A290" s="84" t="s">
        <v>113</v>
      </c>
      <c r="B290" s="85">
        <v>3948</v>
      </c>
      <c r="C290" s="86" t="s">
        <v>22</v>
      </c>
      <c r="D290" s="111" t="s">
        <v>2695</v>
      </c>
      <c r="E290" s="117">
        <v>3</v>
      </c>
      <c r="F290" s="112" t="s">
        <v>24</v>
      </c>
      <c r="G290" s="319">
        <v>43203</v>
      </c>
      <c r="H290" s="87" t="s">
        <v>2696</v>
      </c>
      <c r="I290" s="116"/>
      <c r="J290" s="102"/>
      <c r="K290" s="102"/>
      <c r="L290" s="125">
        <v>94000</v>
      </c>
      <c r="M290" s="95">
        <f t="shared" si="16"/>
        <v>110920</v>
      </c>
      <c r="N290" s="70"/>
      <c r="O290" s="96">
        <v>269</v>
      </c>
      <c r="P290" s="83" t="s">
        <v>26</v>
      </c>
      <c r="Q290" s="97" t="s">
        <v>644</v>
      </c>
      <c r="R290" s="98" t="s">
        <v>2697</v>
      </c>
      <c r="S290" s="36">
        <f t="shared" si="13"/>
        <v>332760</v>
      </c>
      <c r="T290" s="37"/>
      <c r="U290" s="38">
        <f t="shared" si="14"/>
        <v>282000</v>
      </c>
      <c r="V290" s="369"/>
    </row>
    <row r="291" spans="1:22" x14ac:dyDescent="0.2">
      <c r="A291" s="84" t="s">
        <v>113</v>
      </c>
      <c r="B291" s="85">
        <v>3949</v>
      </c>
      <c r="C291" s="113" t="s">
        <v>2674</v>
      </c>
      <c r="D291" s="111" t="s">
        <v>2698</v>
      </c>
      <c r="E291" s="117">
        <v>1</v>
      </c>
      <c r="F291" s="112" t="s">
        <v>24</v>
      </c>
      <c r="G291" s="319">
        <v>43203</v>
      </c>
      <c r="H291" s="101" t="s">
        <v>120</v>
      </c>
      <c r="I291" s="116" t="s">
        <v>2699</v>
      </c>
      <c r="J291" s="102"/>
      <c r="K291" s="102">
        <v>3</v>
      </c>
      <c r="L291" s="125">
        <v>17000</v>
      </c>
      <c r="M291" s="95">
        <f t="shared" si="16"/>
        <v>20060</v>
      </c>
      <c r="N291" s="128" t="s">
        <v>121</v>
      </c>
      <c r="O291" s="96">
        <v>279</v>
      </c>
      <c r="P291" s="83" t="s">
        <v>26</v>
      </c>
      <c r="Q291" s="97" t="s">
        <v>503</v>
      </c>
      <c r="R291" s="98"/>
      <c r="S291" s="36">
        <f t="shared" si="13"/>
        <v>20060</v>
      </c>
      <c r="T291" s="37"/>
      <c r="U291" s="38">
        <f t="shared" si="14"/>
        <v>17000</v>
      </c>
      <c r="V291" s="369"/>
    </row>
    <row r="292" spans="1:22" x14ac:dyDescent="0.2">
      <c r="A292" s="84" t="s">
        <v>113</v>
      </c>
      <c r="B292" s="85">
        <v>3950</v>
      </c>
      <c r="C292" s="113" t="s">
        <v>2674</v>
      </c>
      <c r="D292" s="111" t="s">
        <v>784</v>
      </c>
      <c r="E292" s="117">
        <v>1</v>
      </c>
      <c r="F292" s="112" t="s">
        <v>24</v>
      </c>
      <c r="G292" s="319">
        <v>43203</v>
      </c>
      <c r="H292" s="101" t="s">
        <v>120</v>
      </c>
      <c r="I292" s="116" t="s">
        <v>2700</v>
      </c>
      <c r="J292" s="102">
        <v>1.2</v>
      </c>
      <c r="K292" s="102">
        <v>0.6</v>
      </c>
      <c r="L292" s="125">
        <v>850</v>
      </c>
      <c r="M292" s="95">
        <f t="shared" si="16"/>
        <v>1003</v>
      </c>
      <c r="N292" s="70"/>
      <c r="O292" s="96">
        <v>279</v>
      </c>
      <c r="P292" s="83" t="s">
        <v>26</v>
      </c>
      <c r="Q292" s="97" t="s">
        <v>714</v>
      </c>
      <c r="R292" s="98"/>
      <c r="S292" s="36">
        <f t="shared" si="13"/>
        <v>1003</v>
      </c>
      <c r="T292" s="37"/>
      <c r="U292" s="38">
        <f t="shared" si="14"/>
        <v>850</v>
      </c>
      <c r="V292" s="369"/>
    </row>
    <row r="293" spans="1:22" x14ac:dyDescent="0.2">
      <c r="A293" s="84" t="s">
        <v>113</v>
      </c>
      <c r="B293" s="85">
        <v>3951</v>
      </c>
      <c r="C293" s="86" t="s">
        <v>22</v>
      </c>
      <c r="D293" s="111" t="s">
        <v>293</v>
      </c>
      <c r="E293" s="117">
        <v>20</v>
      </c>
      <c r="F293" s="112" t="s">
        <v>24</v>
      </c>
      <c r="G293" s="319">
        <v>43206</v>
      </c>
      <c r="H293" s="87" t="s">
        <v>2701</v>
      </c>
      <c r="I293" s="116" t="s">
        <v>2702</v>
      </c>
      <c r="J293" s="102"/>
      <c r="K293" s="102"/>
      <c r="L293" s="125">
        <v>14320</v>
      </c>
      <c r="M293" s="95">
        <f t="shared" si="16"/>
        <v>16897.599999999999</v>
      </c>
      <c r="N293" s="70"/>
      <c r="O293" s="96">
        <v>270</v>
      </c>
      <c r="P293" s="83" t="s">
        <v>26</v>
      </c>
      <c r="Q293" s="97" t="s">
        <v>644</v>
      </c>
      <c r="R293" s="98" t="s">
        <v>2703</v>
      </c>
      <c r="S293" s="36">
        <f t="shared" si="13"/>
        <v>337952</v>
      </c>
      <c r="T293" s="37"/>
      <c r="U293" s="38">
        <f t="shared" si="14"/>
        <v>286400</v>
      </c>
      <c r="V293" s="369"/>
    </row>
    <row r="294" spans="1:22" x14ac:dyDescent="0.2">
      <c r="A294" s="84" t="s">
        <v>113</v>
      </c>
      <c r="B294" s="85">
        <v>3952</v>
      </c>
      <c r="C294" s="113" t="s">
        <v>1109</v>
      </c>
      <c r="D294" s="111" t="s">
        <v>377</v>
      </c>
      <c r="E294" s="117">
        <v>2</v>
      </c>
      <c r="F294" s="112" t="s">
        <v>378</v>
      </c>
      <c r="G294" s="319">
        <v>43206</v>
      </c>
      <c r="H294" s="87" t="s">
        <v>116</v>
      </c>
      <c r="I294" s="116"/>
      <c r="J294" s="102"/>
      <c r="K294" s="102"/>
      <c r="L294" s="125">
        <v>1888</v>
      </c>
      <c r="M294" s="95">
        <f t="shared" si="16"/>
        <v>2227.8399999999997</v>
      </c>
      <c r="N294" s="128" t="s">
        <v>121</v>
      </c>
      <c r="O294" s="96">
        <v>273</v>
      </c>
      <c r="P294" s="83" t="s">
        <v>26</v>
      </c>
      <c r="Q294" s="97" t="s">
        <v>503</v>
      </c>
      <c r="R294" s="98"/>
      <c r="S294" s="36">
        <f t="shared" si="13"/>
        <v>4455.6799999999994</v>
      </c>
      <c r="T294" s="37"/>
      <c r="U294" s="38">
        <f t="shared" si="14"/>
        <v>3775.9999999999995</v>
      </c>
      <c r="V294" s="369"/>
    </row>
    <row r="295" spans="1:22" x14ac:dyDescent="0.2">
      <c r="A295" s="84" t="s">
        <v>1107</v>
      </c>
      <c r="B295" s="85">
        <v>3953</v>
      </c>
      <c r="C295" s="139" t="s">
        <v>856</v>
      </c>
      <c r="D295" s="111" t="s">
        <v>930</v>
      </c>
      <c r="E295" s="117">
        <v>1</v>
      </c>
      <c r="F295" s="112" t="s">
        <v>24</v>
      </c>
      <c r="G295" s="319">
        <v>43206</v>
      </c>
      <c r="H295" s="101" t="s">
        <v>931</v>
      </c>
      <c r="I295" s="92"/>
      <c r="J295" s="102">
        <v>110</v>
      </c>
      <c r="K295" s="102">
        <v>50</v>
      </c>
      <c r="L295" s="182">
        <v>60000</v>
      </c>
      <c r="M295" s="95">
        <f t="shared" si="16"/>
        <v>70800</v>
      </c>
      <c r="N295" s="70"/>
      <c r="O295" s="96">
        <v>275</v>
      </c>
      <c r="P295" s="83" t="s">
        <v>26</v>
      </c>
      <c r="Q295" s="97" t="s">
        <v>2704</v>
      </c>
      <c r="R295" s="98"/>
      <c r="S295" s="36">
        <f t="shared" si="13"/>
        <v>70800</v>
      </c>
      <c r="T295" s="37"/>
      <c r="U295" s="38">
        <f t="shared" si="14"/>
        <v>60000</v>
      </c>
      <c r="V295" s="369"/>
    </row>
    <row r="296" spans="1:22" x14ac:dyDescent="0.2">
      <c r="A296" s="84" t="s">
        <v>21</v>
      </c>
      <c r="B296" s="85">
        <v>3954</v>
      </c>
      <c r="C296" s="113" t="s">
        <v>139</v>
      </c>
      <c r="D296" s="111" t="s">
        <v>2705</v>
      </c>
      <c r="E296" s="117">
        <v>1</v>
      </c>
      <c r="F296" s="112" t="s">
        <v>24</v>
      </c>
      <c r="G296" s="319">
        <v>43206</v>
      </c>
      <c r="H296" s="87" t="s">
        <v>116</v>
      </c>
      <c r="I296" s="92" t="s">
        <v>2706</v>
      </c>
      <c r="J296" s="102"/>
      <c r="K296" s="102">
        <v>1</v>
      </c>
      <c r="L296" s="125">
        <v>3000</v>
      </c>
      <c r="M296" s="95">
        <f t="shared" si="16"/>
        <v>3540</v>
      </c>
      <c r="N296" s="70"/>
      <c r="O296" s="96">
        <v>276</v>
      </c>
      <c r="P296" s="83" t="s">
        <v>26</v>
      </c>
      <c r="Q296" s="97" t="s">
        <v>503</v>
      </c>
      <c r="R296" s="98"/>
      <c r="S296" s="36">
        <f t="shared" si="13"/>
        <v>3540</v>
      </c>
      <c r="T296" s="37"/>
      <c r="U296" s="38">
        <f t="shared" si="14"/>
        <v>3000</v>
      </c>
      <c r="V296" s="369"/>
    </row>
    <row r="297" spans="1:22" x14ac:dyDescent="0.2">
      <c r="A297" s="84" t="s">
        <v>113</v>
      </c>
      <c r="B297" s="85">
        <v>3955</v>
      </c>
      <c r="C297" s="113" t="s">
        <v>1786</v>
      </c>
      <c r="D297" s="111" t="s">
        <v>2707</v>
      </c>
      <c r="E297" s="117">
        <v>1</v>
      </c>
      <c r="F297" s="112" t="s">
        <v>24</v>
      </c>
      <c r="G297" s="319">
        <v>43207</v>
      </c>
      <c r="H297" s="87" t="s">
        <v>116</v>
      </c>
      <c r="I297" s="92" t="s">
        <v>1119</v>
      </c>
      <c r="J297" s="102">
        <v>4</v>
      </c>
      <c r="K297" s="102">
        <v>4.5999999999999996</v>
      </c>
      <c r="L297" s="125">
        <v>3300</v>
      </c>
      <c r="M297" s="95">
        <f t="shared" si="16"/>
        <v>3894</v>
      </c>
      <c r="N297" s="70"/>
      <c r="O297" s="96">
        <v>280</v>
      </c>
      <c r="P297" s="83" t="s">
        <v>26</v>
      </c>
      <c r="Q297" s="97"/>
      <c r="R297" s="98" t="s">
        <v>2708</v>
      </c>
      <c r="S297" s="36">
        <f t="shared" si="13"/>
        <v>3894</v>
      </c>
      <c r="T297" s="37"/>
      <c r="U297" s="38">
        <f t="shared" si="14"/>
        <v>3300</v>
      </c>
      <c r="V297" s="369"/>
    </row>
    <row r="298" spans="1:22" x14ac:dyDescent="0.2">
      <c r="A298" s="84" t="s">
        <v>113</v>
      </c>
      <c r="B298" s="85">
        <v>3956</v>
      </c>
      <c r="C298" s="86" t="s">
        <v>2292</v>
      </c>
      <c r="D298" s="111" t="s">
        <v>2155</v>
      </c>
      <c r="E298" s="117">
        <v>2</v>
      </c>
      <c r="F298" s="112" t="s">
        <v>24</v>
      </c>
      <c r="G298" s="319">
        <v>43208</v>
      </c>
      <c r="H298" s="87" t="s">
        <v>2709</v>
      </c>
      <c r="I298" s="116"/>
      <c r="J298" s="102"/>
      <c r="K298" s="102"/>
      <c r="L298" s="125">
        <v>11600</v>
      </c>
      <c r="M298" s="95">
        <f t="shared" si="16"/>
        <v>13688</v>
      </c>
      <c r="N298" s="70"/>
      <c r="O298" s="96">
        <v>282</v>
      </c>
      <c r="P298" s="83" t="s">
        <v>26</v>
      </c>
      <c r="Q298" s="97" t="s">
        <v>503</v>
      </c>
      <c r="R298" s="98" t="s">
        <v>2710</v>
      </c>
      <c r="S298" s="36">
        <f t="shared" si="13"/>
        <v>27376</v>
      </c>
      <c r="T298" s="37"/>
      <c r="U298" s="38">
        <f t="shared" si="14"/>
        <v>23200</v>
      </c>
      <c r="V298" s="369"/>
    </row>
    <row r="299" spans="1:22" x14ac:dyDescent="0.2">
      <c r="A299" s="84" t="s">
        <v>113</v>
      </c>
      <c r="B299" s="85">
        <v>3957</v>
      </c>
      <c r="C299" s="86" t="s">
        <v>2292</v>
      </c>
      <c r="D299" s="111" t="s">
        <v>2711</v>
      </c>
      <c r="E299" s="117">
        <v>2</v>
      </c>
      <c r="F299" s="112" t="s">
        <v>24</v>
      </c>
      <c r="G299" s="319">
        <v>43208</v>
      </c>
      <c r="H299" s="87" t="s">
        <v>2709</v>
      </c>
      <c r="I299" s="116"/>
      <c r="J299" s="102"/>
      <c r="K299" s="102"/>
      <c r="L299" s="125">
        <v>9200</v>
      </c>
      <c r="M299" s="95">
        <f t="shared" si="16"/>
        <v>10856</v>
      </c>
      <c r="N299" s="70"/>
      <c r="O299" s="96">
        <v>282</v>
      </c>
      <c r="P299" s="83" t="s">
        <v>26</v>
      </c>
      <c r="Q299" s="97" t="s">
        <v>503</v>
      </c>
      <c r="R299" s="98" t="s">
        <v>2710</v>
      </c>
      <c r="S299" s="36">
        <f t="shared" si="13"/>
        <v>21712</v>
      </c>
      <c r="T299" s="37"/>
      <c r="U299" s="38">
        <f t="shared" si="14"/>
        <v>18400</v>
      </c>
      <c r="V299" s="369"/>
    </row>
    <row r="300" spans="1:22" x14ac:dyDescent="0.2">
      <c r="A300" s="84" t="s">
        <v>113</v>
      </c>
      <c r="B300" s="85">
        <v>3958</v>
      </c>
      <c r="C300" s="86" t="s">
        <v>2292</v>
      </c>
      <c r="D300" s="111" t="s">
        <v>2712</v>
      </c>
      <c r="E300" s="117">
        <v>2</v>
      </c>
      <c r="F300" s="112" t="s">
        <v>24</v>
      </c>
      <c r="G300" s="319">
        <v>43208</v>
      </c>
      <c r="H300" s="87" t="s">
        <v>2709</v>
      </c>
      <c r="I300" s="116"/>
      <c r="J300" s="102"/>
      <c r="K300" s="102"/>
      <c r="L300" s="125">
        <v>10440</v>
      </c>
      <c r="M300" s="95">
        <f t="shared" si="16"/>
        <v>12319.199999999999</v>
      </c>
      <c r="N300" s="70"/>
      <c r="O300" s="96">
        <v>282</v>
      </c>
      <c r="P300" s="83" t="s">
        <v>26</v>
      </c>
      <c r="Q300" s="97" t="s">
        <v>2531</v>
      </c>
      <c r="R300" s="98" t="s">
        <v>2710</v>
      </c>
      <c r="S300" s="36">
        <f t="shared" si="13"/>
        <v>24638.399999999998</v>
      </c>
      <c r="T300" s="37"/>
      <c r="U300" s="38">
        <f t="shared" si="14"/>
        <v>20880</v>
      </c>
      <c r="V300" s="369"/>
    </row>
    <row r="301" spans="1:22" x14ac:dyDescent="0.2">
      <c r="A301" s="84" t="s">
        <v>113</v>
      </c>
      <c r="B301" s="85">
        <v>3959</v>
      </c>
      <c r="C301" s="86" t="s">
        <v>2292</v>
      </c>
      <c r="D301" s="111" t="s">
        <v>2713</v>
      </c>
      <c r="E301" s="117">
        <v>1</v>
      </c>
      <c r="F301" s="112" t="s">
        <v>24</v>
      </c>
      <c r="G301" s="319">
        <v>43208</v>
      </c>
      <c r="H301" s="87" t="s">
        <v>2709</v>
      </c>
      <c r="I301" s="116"/>
      <c r="J301" s="102"/>
      <c r="K301" s="102"/>
      <c r="L301" s="125">
        <v>7360</v>
      </c>
      <c r="M301" s="95">
        <f t="shared" si="16"/>
        <v>8684.7999999999993</v>
      </c>
      <c r="N301" s="70"/>
      <c r="O301" s="96">
        <v>282</v>
      </c>
      <c r="P301" s="83" t="s">
        <v>26</v>
      </c>
      <c r="Q301" s="97" t="s">
        <v>503</v>
      </c>
      <c r="R301" s="98" t="s">
        <v>2710</v>
      </c>
      <c r="S301" s="36">
        <f t="shared" si="13"/>
        <v>8684.7999999999993</v>
      </c>
      <c r="T301" s="37"/>
      <c r="U301" s="38">
        <f t="shared" si="14"/>
        <v>7360</v>
      </c>
      <c r="V301" s="369"/>
    </row>
    <row r="302" spans="1:22" x14ac:dyDescent="0.2">
      <c r="A302" s="84" t="s">
        <v>113</v>
      </c>
      <c r="B302" s="85">
        <v>3960</v>
      </c>
      <c r="C302" s="86" t="s">
        <v>2292</v>
      </c>
      <c r="D302" s="111" t="s">
        <v>2714</v>
      </c>
      <c r="E302" s="117">
        <v>1</v>
      </c>
      <c r="F302" s="112" t="s">
        <v>24</v>
      </c>
      <c r="G302" s="319">
        <v>43208</v>
      </c>
      <c r="H302" s="87" t="s">
        <v>2715</v>
      </c>
      <c r="I302" s="116"/>
      <c r="J302" s="102"/>
      <c r="K302" s="102"/>
      <c r="L302" s="125">
        <v>17720</v>
      </c>
      <c r="M302" s="95">
        <f t="shared" si="16"/>
        <v>20909.599999999999</v>
      </c>
      <c r="N302" s="70"/>
      <c r="O302" s="96">
        <v>282</v>
      </c>
      <c r="P302" s="83" t="s">
        <v>26</v>
      </c>
      <c r="Q302" s="97" t="s">
        <v>503</v>
      </c>
      <c r="R302" s="98" t="s">
        <v>2710</v>
      </c>
      <c r="S302" s="36">
        <f t="shared" si="13"/>
        <v>20909.599999999999</v>
      </c>
      <c r="T302" s="37"/>
      <c r="U302" s="38">
        <f t="shared" si="14"/>
        <v>17720</v>
      </c>
      <c r="V302" s="369"/>
    </row>
    <row r="303" spans="1:22" x14ac:dyDescent="0.2">
      <c r="A303" s="84" t="s">
        <v>113</v>
      </c>
      <c r="B303" s="85">
        <v>3961</v>
      </c>
      <c r="C303" s="113" t="s">
        <v>114</v>
      </c>
      <c r="D303" s="111" t="s">
        <v>2716</v>
      </c>
      <c r="E303" s="117">
        <v>1</v>
      </c>
      <c r="F303" s="112" t="s">
        <v>24</v>
      </c>
      <c r="G303" s="319">
        <v>43208</v>
      </c>
      <c r="H303" s="87" t="s">
        <v>116</v>
      </c>
      <c r="I303" s="116"/>
      <c r="J303" s="102">
        <v>8</v>
      </c>
      <c r="K303" s="102"/>
      <c r="L303" s="125">
        <v>6000</v>
      </c>
      <c r="M303" s="95">
        <f>L303*1.18</f>
        <v>7080</v>
      </c>
      <c r="N303" s="128" t="s">
        <v>121</v>
      </c>
      <c r="O303" s="96">
        <v>285</v>
      </c>
      <c r="P303" s="83" t="s">
        <v>26</v>
      </c>
      <c r="Q303" s="97" t="s">
        <v>503</v>
      </c>
      <c r="R303" s="98"/>
      <c r="S303" s="36">
        <f t="shared" si="13"/>
        <v>7080</v>
      </c>
      <c r="T303" s="37"/>
      <c r="U303" s="38">
        <f t="shared" si="14"/>
        <v>6000</v>
      </c>
      <c r="V303" s="369"/>
    </row>
    <row r="304" spans="1:22" x14ac:dyDescent="0.2">
      <c r="A304" s="84" t="s">
        <v>113</v>
      </c>
      <c r="B304" s="85">
        <v>3962</v>
      </c>
      <c r="C304" s="139" t="s">
        <v>170</v>
      </c>
      <c r="D304" s="87" t="s">
        <v>2717</v>
      </c>
      <c r="E304" s="100">
        <v>4</v>
      </c>
      <c r="F304" s="112" t="s">
        <v>24</v>
      </c>
      <c r="G304" s="319">
        <v>43209</v>
      </c>
      <c r="H304" s="101" t="s">
        <v>116</v>
      </c>
      <c r="I304" s="157" t="s">
        <v>1238</v>
      </c>
      <c r="J304" s="102">
        <v>8.3299999999999999E-2</v>
      </c>
      <c r="K304" s="93">
        <v>2.65</v>
      </c>
      <c r="L304" s="370">
        <v>190</v>
      </c>
      <c r="M304" s="95">
        <f>L304*1.18</f>
        <v>224.2</v>
      </c>
      <c r="N304" s="70"/>
      <c r="O304" s="96">
        <v>286</v>
      </c>
      <c r="P304" s="83" t="s">
        <v>26</v>
      </c>
      <c r="Q304" s="97" t="s">
        <v>503</v>
      </c>
      <c r="R304" s="98" t="s">
        <v>173</v>
      </c>
      <c r="S304" s="36">
        <f t="shared" si="13"/>
        <v>896.8</v>
      </c>
      <c r="T304" s="37"/>
      <c r="U304" s="38">
        <f t="shared" si="14"/>
        <v>760</v>
      </c>
      <c r="V304" s="369"/>
    </row>
    <row r="305" spans="1:22" x14ac:dyDescent="0.2">
      <c r="A305" s="84" t="s">
        <v>113</v>
      </c>
      <c r="B305" s="85">
        <v>3963</v>
      </c>
      <c r="C305" s="139" t="s">
        <v>170</v>
      </c>
      <c r="D305" s="87" t="s">
        <v>2718</v>
      </c>
      <c r="E305" s="100">
        <v>2</v>
      </c>
      <c r="F305" s="112" t="s">
        <v>24</v>
      </c>
      <c r="G305" s="319">
        <v>43209</v>
      </c>
      <c r="H305" s="101" t="s">
        <v>116</v>
      </c>
      <c r="I305" s="157" t="s">
        <v>1238</v>
      </c>
      <c r="J305" s="102">
        <v>8.3299999999999999E-2</v>
      </c>
      <c r="K305" s="93">
        <v>1.6</v>
      </c>
      <c r="L305" s="370">
        <v>120</v>
      </c>
      <c r="M305" s="95">
        <f>L305*1.18</f>
        <v>141.6</v>
      </c>
      <c r="N305" s="70"/>
      <c r="O305" s="96">
        <v>286</v>
      </c>
      <c r="P305" s="83" t="s">
        <v>26</v>
      </c>
      <c r="Q305" s="97" t="s">
        <v>503</v>
      </c>
      <c r="R305" s="98"/>
      <c r="S305" s="36">
        <f t="shared" si="13"/>
        <v>283.2</v>
      </c>
      <c r="T305" s="37"/>
      <c r="U305" s="38">
        <f t="shared" si="14"/>
        <v>240</v>
      </c>
      <c r="V305" s="369"/>
    </row>
    <row r="306" spans="1:22" x14ac:dyDescent="0.2">
      <c r="A306" s="84"/>
      <c r="B306" s="85">
        <v>3964</v>
      </c>
      <c r="C306" s="113" t="s">
        <v>1580</v>
      </c>
      <c r="D306" s="111" t="s">
        <v>2719</v>
      </c>
      <c r="E306" s="117">
        <v>4</v>
      </c>
      <c r="F306" s="112" t="s">
        <v>24</v>
      </c>
      <c r="G306" s="319">
        <v>43210</v>
      </c>
      <c r="H306" s="87" t="s">
        <v>116</v>
      </c>
      <c r="I306" s="157" t="s">
        <v>1093</v>
      </c>
      <c r="J306" s="102">
        <v>0.66600000000000004</v>
      </c>
      <c r="K306" s="102">
        <v>9.5</v>
      </c>
      <c r="L306" s="125">
        <v>1180</v>
      </c>
      <c r="M306" s="95">
        <f t="shared" ref="M306:M369" si="17">L306*1.18</f>
        <v>1392.3999999999999</v>
      </c>
      <c r="N306" s="70"/>
      <c r="O306" s="96"/>
      <c r="P306" s="83" t="s">
        <v>26</v>
      </c>
      <c r="Q306" s="97"/>
      <c r="R306" s="98"/>
      <c r="S306" s="36">
        <f t="shared" si="13"/>
        <v>5569.5999999999995</v>
      </c>
      <c r="T306" s="37"/>
      <c r="U306" s="38">
        <f t="shared" si="14"/>
        <v>4720</v>
      </c>
      <c r="V306" s="369"/>
    </row>
    <row r="307" spans="1:22" x14ac:dyDescent="0.2">
      <c r="A307" s="84" t="s">
        <v>113</v>
      </c>
      <c r="B307" s="85">
        <v>3965</v>
      </c>
      <c r="C307" s="86" t="s">
        <v>2720</v>
      </c>
      <c r="D307" s="87" t="s">
        <v>2721</v>
      </c>
      <c r="E307" s="100">
        <v>40</v>
      </c>
      <c r="F307" s="112" t="s">
        <v>24</v>
      </c>
      <c r="G307" s="319">
        <v>43210</v>
      </c>
      <c r="H307" s="87" t="s">
        <v>2722</v>
      </c>
      <c r="I307" s="116" t="s">
        <v>146</v>
      </c>
      <c r="J307" s="102">
        <v>0.5</v>
      </c>
      <c r="K307" s="102"/>
      <c r="L307" s="125">
        <v>350</v>
      </c>
      <c r="M307" s="95">
        <f t="shared" si="17"/>
        <v>413</v>
      </c>
      <c r="N307" s="128" t="s">
        <v>121</v>
      </c>
      <c r="O307" s="96">
        <v>404</v>
      </c>
      <c r="P307" s="83" t="s">
        <v>26</v>
      </c>
      <c r="Q307" s="97" t="s">
        <v>714</v>
      </c>
      <c r="R307" s="98"/>
      <c r="S307" s="36">
        <f>M307*E307</f>
        <v>16520</v>
      </c>
      <c r="T307" s="37"/>
      <c r="U307" s="38">
        <f t="shared" si="14"/>
        <v>14000</v>
      </c>
      <c r="V307" s="369"/>
    </row>
    <row r="308" spans="1:22" x14ac:dyDescent="0.2">
      <c r="A308" s="84" t="s">
        <v>113</v>
      </c>
      <c r="B308" s="85">
        <v>3966</v>
      </c>
      <c r="C308" s="86" t="s">
        <v>2720</v>
      </c>
      <c r="D308" s="87" t="s">
        <v>2723</v>
      </c>
      <c r="E308" s="100">
        <v>10</v>
      </c>
      <c r="F308" s="112" t="s">
        <v>24</v>
      </c>
      <c r="G308" s="319">
        <v>43210</v>
      </c>
      <c r="H308" s="87" t="s">
        <v>424</v>
      </c>
      <c r="I308" s="116" t="s">
        <v>146</v>
      </c>
      <c r="J308" s="102">
        <v>3</v>
      </c>
      <c r="K308" s="102"/>
      <c r="L308" s="125">
        <v>1580</v>
      </c>
      <c r="M308" s="95">
        <f t="shared" si="17"/>
        <v>1864.3999999999999</v>
      </c>
      <c r="N308" s="128" t="s">
        <v>121</v>
      </c>
      <c r="O308" s="96">
        <v>404</v>
      </c>
      <c r="P308" s="83" t="s">
        <v>26</v>
      </c>
      <c r="Q308" s="97" t="s">
        <v>714</v>
      </c>
      <c r="R308" s="98"/>
      <c r="S308" s="36">
        <f>M308*E308</f>
        <v>18644</v>
      </c>
      <c r="T308" s="37"/>
      <c r="U308" s="38">
        <f t="shared" si="14"/>
        <v>15800</v>
      </c>
      <c r="V308" s="369"/>
    </row>
    <row r="309" spans="1:22" x14ac:dyDescent="0.2">
      <c r="A309" s="84" t="s">
        <v>113</v>
      </c>
      <c r="B309" s="85">
        <v>3967</v>
      </c>
      <c r="C309" s="86" t="s">
        <v>2720</v>
      </c>
      <c r="D309" s="87" t="s">
        <v>426</v>
      </c>
      <c r="E309" s="117">
        <v>10</v>
      </c>
      <c r="F309" s="112" t="s">
        <v>24</v>
      </c>
      <c r="G309" s="319">
        <v>43210</v>
      </c>
      <c r="H309" s="87" t="s">
        <v>427</v>
      </c>
      <c r="I309" s="116" t="s">
        <v>146</v>
      </c>
      <c r="J309" s="93">
        <v>2.5</v>
      </c>
      <c r="K309" s="93"/>
      <c r="L309" s="388">
        <v>1265</v>
      </c>
      <c r="M309" s="95">
        <f t="shared" si="17"/>
        <v>1492.6999999999998</v>
      </c>
      <c r="N309" s="128" t="s">
        <v>121</v>
      </c>
      <c r="O309" s="96">
        <v>404</v>
      </c>
      <c r="P309" s="83" t="s">
        <v>26</v>
      </c>
      <c r="Q309" s="97" t="s">
        <v>714</v>
      </c>
      <c r="R309" s="98"/>
      <c r="S309" s="36">
        <f>M309*E309</f>
        <v>14926.999999999998</v>
      </c>
      <c r="T309" s="37"/>
      <c r="U309" s="38">
        <f t="shared" si="14"/>
        <v>12650</v>
      </c>
      <c r="V309" s="369"/>
    </row>
    <row r="310" spans="1:22" x14ac:dyDescent="0.2">
      <c r="A310" s="84" t="s">
        <v>113</v>
      </c>
      <c r="B310" s="85">
        <v>3968</v>
      </c>
      <c r="C310" s="113" t="s">
        <v>483</v>
      </c>
      <c r="D310" s="86" t="s">
        <v>382</v>
      </c>
      <c r="E310" s="389">
        <v>4</v>
      </c>
      <c r="F310" s="89" t="s">
        <v>24</v>
      </c>
      <c r="G310" s="319">
        <v>43210</v>
      </c>
      <c r="H310" s="86" t="s">
        <v>116</v>
      </c>
      <c r="I310" s="116" t="s">
        <v>383</v>
      </c>
      <c r="J310" s="93">
        <v>4</v>
      </c>
      <c r="K310" s="93">
        <v>1</v>
      </c>
      <c r="L310" s="390">
        <v>2650</v>
      </c>
      <c r="M310" s="335">
        <f t="shared" si="17"/>
        <v>3127</v>
      </c>
      <c r="N310" s="121" t="s">
        <v>121</v>
      </c>
      <c r="O310" s="28" t="s">
        <v>125</v>
      </c>
      <c r="P310" s="129"/>
      <c r="Q310" s="118"/>
      <c r="R310" s="98"/>
      <c r="S310" s="36">
        <f t="shared" si="13"/>
        <v>12508</v>
      </c>
      <c r="T310" s="37"/>
      <c r="U310" s="38">
        <f t="shared" si="14"/>
        <v>10600</v>
      </c>
      <c r="V310" s="369"/>
    </row>
    <row r="311" spans="1:22" ht="25.5" x14ac:dyDescent="0.2">
      <c r="A311" s="84" t="s">
        <v>113</v>
      </c>
      <c r="B311" s="85">
        <v>3969</v>
      </c>
      <c r="C311" s="86" t="s">
        <v>164</v>
      </c>
      <c r="D311" s="111" t="s">
        <v>386</v>
      </c>
      <c r="E311" s="117">
        <v>8</v>
      </c>
      <c r="F311" s="112" t="s">
        <v>24</v>
      </c>
      <c r="G311" s="319">
        <v>43210</v>
      </c>
      <c r="H311" s="101" t="s">
        <v>116</v>
      </c>
      <c r="I311" s="116" t="s">
        <v>146</v>
      </c>
      <c r="J311" s="102">
        <v>0.8</v>
      </c>
      <c r="K311" s="102"/>
      <c r="L311" s="125">
        <v>570</v>
      </c>
      <c r="M311" s="95">
        <f t="shared" si="17"/>
        <v>672.59999999999991</v>
      </c>
      <c r="N311" s="128" t="s">
        <v>121</v>
      </c>
      <c r="O311" s="96">
        <v>296</v>
      </c>
      <c r="P311" s="83" t="s">
        <v>26</v>
      </c>
      <c r="Q311" s="391"/>
      <c r="R311" s="98"/>
      <c r="S311" s="36">
        <f t="shared" si="13"/>
        <v>5380.7999999999993</v>
      </c>
      <c r="T311" s="37"/>
      <c r="U311" s="38">
        <f t="shared" si="14"/>
        <v>4560</v>
      </c>
      <c r="V311" s="369"/>
    </row>
    <row r="312" spans="1:22" x14ac:dyDescent="0.2">
      <c r="A312" s="84" t="s">
        <v>113</v>
      </c>
      <c r="B312" s="85">
        <v>3970</v>
      </c>
      <c r="C312" s="86" t="s">
        <v>483</v>
      </c>
      <c r="D312" s="86" t="s">
        <v>2724</v>
      </c>
      <c r="E312" s="117">
        <v>16</v>
      </c>
      <c r="F312" s="89" t="s">
        <v>24</v>
      </c>
      <c r="G312" s="319">
        <v>43210</v>
      </c>
      <c r="H312" s="101" t="s">
        <v>597</v>
      </c>
      <c r="I312" s="116" t="s">
        <v>598</v>
      </c>
      <c r="J312" s="93">
        <v>1.5</v>
      </c>
      <c r="K312" s="93">
        <v>0.23</v>
      </c>
      <c r="L312" s="125">
        <v>1300</v>
      </c>
      <c r="M312" s="95">
        <f t="shared" si="17"/>
        <v>1534</v>
      </c>
      <c r="N312" s="70"/>
      <c r="O312" s="392">
        <v>295</v>
      </c>
      <c r="P312" s="83" t="s">
        <v>26</v>
      </c>
      <c r="Q312" s="393" t="s">
        <v>1476</v>
      </c>
      <c r="R312" s="98"/>
      <c r="S312" s="36">
        <f t="shared" si="13"/>
        <v>24544</v>
      </c>
      <c r="T312" s="37"/>
      <c r="U312" s="38">
        <f t="shared" si="14"/>
        <v>20800</v>
      </c>
      <c r="V312" s="369"/>
    </row>
    <row r="313" spans="1:22" x14ac:dyDescent="0.2">
      <c r="A313" s="84" t="s">
        <v>113</v>
      </c>
      <c r="B313" s="85">
        <v>3971</v>
      </c>
      <c r="C313" s="86" t="s">
        <v>483</v>
      </c>
      <c r="D313" s="86" t="s">
        <v>2725</v>
      </c>
      <c r="E313" s="117">
        <v>12</v>
      </c>
      <c r="F313" s="89" t="s">
        <v>24</v>
      </c>
      <c r="G313" s="319">
        <v>43210</v>
      </c>
      <c r="H313" s="101" t="s">
        <v>601</v>
      </c>
      <c r="I313" s="116" t="s">
        <v>598</v>
      </c>
      <c r="J313" s="93">
        <v>1.8</v>
      </c>
      <c r="K313" s="93">
        <v>0.18</v>
      </c>
      <c r="L313" s="125">
        <v>1150</v>
      </c>
      <c r="M313" s="95">
        <f t="shared" si="17"/>
        <v>1357</v>
      </c>
      <c r="N313" s="70"/>
      <c r="O313" s="264">
        <v>295</v>
      </c>
      <c r="P313" s="83" t="s">
        <v>26</v>
      </c>
      <c r="Q313" s="393" t="s">
        <v>1476</v>
      </c>
      <c r="R313" s="98"/>
      <c r="S313" s="36">
        <f t="shared" si="13"/>
        <v>16284</v>
      </c>
      <c r="T313" s="37"/>
      <c r="U313" s="38">
        <f t="shared" si="14"/>
        <v>13800</v>
      </c>
      <c r="V313" s="369"/>
    </row>
    <row r="314" spans="1:22" x14ac:dyDescent="0.2">
      <c r="A314" s="84" t="s">
        <v>113</v>
      </c>
      <c r="B314" s="85">
        <v>3972</v>
      </c>
      <c r="C314" s="86" t="s">
        <v>483</v>
      </c>
      <c r="D314" s="113" t="s">
        <v>595</v>
      </c>
      <c r="E314" s="117">
        <v>12</v>
      </c>
      <c r="F314" s="89" t="s">
        <v>24</v>
      </c>
      <c r="G314" s="319">
        <v>43210</v>
      </c>
      <c r="H314" s="101" t="s">
        <v>116</v>
      </c>
      <c r="I314" s="92" t="s">
        <v>593</v>
      </c>
      <c r="J314" s="102">
        <v>2.8</v>
      </c>
      <c r="K314" s="102">
        <v>0.65</v>
      </c>
      <c r="L314" s="351">
        <v>1920</v>
      </c>
      <c r="M314" s="95">
        <f t="shared" si="17"/>
        <v>2265.6</v>
      </c>
      <c r="N314" s="70"/>
      <c r="O314" s="264">
        <v>295</v>
      </c>
      <c r="P314" s="83" t="s">
        <v>26</v>
      </c>
      <c r="Q314" s="97" t="s">
        <v>1226</v>
      </c>
      <c r="R314" s="98"/>
      <c r="S314" s="36">
        <f t="shared" si="13"/>
        <v>27187.199999999997</v>
      </c>
      <c r="T314" s="37"/>
      <c r="U314" s="38">
        <f t="shared" si="14"/>
        <v>23040</v>
      </c>
      <c r="V314" s="369"/>
    </row>
    <row r="315" spans="1:22" x14ac:dyDescent="0.2">
      <c r="A315" s="84" t="s">
        <v>113</v>
      </c>
      <c r="B315" s="85">
        <v>3973</v>
      </c>
      <c r="C315" s="86" t="s">
        <v>483</v>
      </c>
      <c r="D315" s="113" t="s">
        <v>592</v>
      </c>
      <c r="E315" s="117">
        <v>12</v>
      </c>
      <c r="F315" s="89" t="s">
        <v>24</v>
      </c>
      <c r="G315" s="319">
        <v>43210</v>
      </c>
      <c r="H315" s="101" t="s">
        <v>116</v>
      </c>
      <c r="I315" s="92" t="s">
        <v>593</v>
      </c>
      <c r="J315" s="102">
        <v>3</v>
      </c>
      <c r="K315" s="102">
        <v>0.56000000000000005</v>
      </c>
      <c r="L315" s="394">
        <v>2080</v>
      </c>
      <c r="M315" s="95">
        <f t="shared" si="17"/>
        <v>2454.4</v>
      </c>
      <c r="N315" s="70"/>
      <c r="O315" s="264">
        <v>295</v>
      </c>
      <c r="P315" s="83" t="s">
        <v>26</v>
      </c>
      <c r="Q315" s="97" t="s">
        <v>1476</v>
      </c>
      <c r="R315" s="98"/>
      <c r="S315" s="36">
        <f t="shared" si="13"/>
        <v>29452.800000000003</v>
      </c>
      <c r="T315" s="37"/>
      <c r="U315" s="38">
        <f t="shared" si="14"/>
        <v>24960.000000000004</v>
      </c>
      <c r="V315" s="369"/>
    </row>
    <row r="316" spans="1:22" x14ac:dyDescent="0.2">
      <c r="A316" s="84" t="s">
        <v>113</v>
      </c>
      <c r="B316" s="85">
        <v>3974</v>
      </c>
      <c r="C316" s="86" t="s">
        <v>483</v>
      </c>
      <c r="D316" s="113" t="s">
        <v>2726</v>
      </c>
      <c r="E316" s="117">
        <v>12</v>
      </c>
      <c r="F316" s="89" t="s">
        <v>24</v>
      </c>
      <c r="G316" s="319">
        <v>43210</v>
      </c>
      <c r="H316" s="101" t="s">
        <v>116</v>
      </c>
      <c r="I316" s="92" t="s">
        <v>593</v>
      </c>
      <c r="J316" s="102">
        <v>3</v>
      </c>
      <c r="K316" s="102">
        <v>0.56000000000000005</v>
      </c>
      <c r="L316" s="394">
        <v>2080</v>
      </c>
      <c r="M316" s="95">
        <f t="shared" si="17"/>
        <v>2454.4</v>
      </c>
      <c r="N316" s="70"/>
      <c r="O316" s="264">
        <v>295</v>
      </c>
      <c r="P316" s="83" t="s">
        <v>26</v>
      </c>
      <c r="Q316" s="97" t="s">
        <v>1476</v>
      </c>
      <c r="R316" s="98"/>
      <c r="S316" s="36">
        <f t="shared" si="13"/>
        <v>29452.800000000003</v>
      </c>
      <c r="T316" s="37"/>
      <c r="U316" s="38">
        <f t="shared" si="14"/>
        <v>24960.000000000004</v>
      </c>
      <c r="V316" s="369"/>
    </row>
    <row r="317" spans="1:22" x14ac:dyDescent="0.2">
      <c r="A317" s="84" t="s">
        <v>113</v>
      </c>
      <c r="B317" s="85">
        <v>3975</v>
      </c>
      <c r="C317" s="113" t="s">
        <v>483</v>
      </c>
      <c r="D317" s="111" t="s">
        <v>590</v>
      </c>
      <c r="E317" s="117">
        <v>24</v>
      </c>
      <c r="F317" s="112" t="s">
        <v>24</v>
      </c>
      <c r="G317" s="319">
        <v>43210</v>
      </c>
      <c r="H317" s="101" t="s">
        <v>116</v>
      </c>
      <c r="I317" s="92" t="s">
        <v>591</v>
      </c>
      <c r="J317" s="102">
        <v>4</v>
      </c>
      <c r="K317" s="102">
        <v>1</v>
      </c>
      <c r="L317" s="125">
        <v>2950</v>
      </c>
      <c r="M317" s="95">
        <f t="shared" si="17"/>
        <v>3481</v>
      </c>
      <c r="N317" s="70"/>
      <c r="O317" s="264">
        <v>295</v>
      </c>
      <c r="P317" s="83" t="s">
        <v>26</v>
      </c>
      <c r="Q317" s="97" t="s">
        <v>1478</v>
      </c>
      <c r="R317" s="98"/>
      <c r="S317" s="36">
        <f t="shared" si="13"/>
        <v>83544</v>
      </c>
      <c r="T317" s="37"/>
      <c r="U317" s="38">
        <f t="shared" si="14"/>
        <v>70800</v>
      </c>
      <c r="V317" s="369"/>
    </row>
    <row r="318" spans="1:22" x14ac:dyDescent="0.2">
      <c r="A318" s="84" t="s">
        <v>113</v>
      </c>
      <c r="B318" s="85">
        <v>3976</v>
      </c>
      <c r="C318" s="113" t="s">
        <v>483</v>
      </c>
      <c r="D318" s="113" t="s">
        <v>2727</v>
      </c>
      <c r="E318" s="117">
        <v>10</v>
      </c>
      <c r="F318" s="112" t="s">
        <v>24</v>
      </c>
      <c r="G318" s="319">
        <v>43210</v>
      </c>
      <c r="H318" s="303" t="s">
        <v>116</v>
      </c>
      <c r="I318" s="157" t="s">
        <v>2728</v>
      </c>
      <c r="J318" s="102">
        <v>3</v>
      </c>
      <c r="K318" s="102">
        <v>3.5</v>
      </c>
      <c r="L318" s="351">
        <v>2300</v>
      </c>
      <c r="M318" s="95">
        <f t="shared" si="17"/>
        <v>2714</v>
      </c>
      <c r="N318" s="70"/>
      <c r="O318" s="264">
        <v>295</v>
      </c>
      <c r="P318" s="83" t="s">
        <v>26</v>
      </c>
      <c r="Q318" s="97" t="s">
        <v>1476</v>
      </c>
      <c r="R318" s="98"/>
      <c r="S318" s="36">
        <f t="shared" si="13"/>
        <v>27140</v>
      </c>
      <c r="T318" s="37"/>
      <c r="U318" s="38">
        <f t="shared" si="14"/>
        <v>23000</v>
      </c>
      <c r="V318" s="369"/>
    </row>
    <row r="319" spans="1:22" x14ac:dyDescent="0.2">
      <c r="A319" s="84" t="s">
        <v>113</v>
      </c>
      <c r="B319" s="85">
        <v>3977</v>
      </c>
      <c r="C319" s="86" t="s">
        <v>164</v>
      </c>
      <c r="D319" s="87" t="s">
        <v>2729</v>
      </c>
      <c r="E319" s="100">
        <v>3</v>
      </c>
      <c r="F319" s="89" t="s">
        <v>24</v>
      </c>
      <c r="G319" s="319">
        <v>43210</v>
      </c>
      <c r="H319" s="156" t="s">
        <v>116</v>
      </c>
      <c r="I319" s="92" t="s">
        <v>2730</v>
      </c>
      <c r="J319" s="102">
        <v>1.5</v>
      </c>
      <c r="K319" s="102">
        <v>21.5</v>
      </c>
      <c r="L319" s="125">
        <v>2800</v>
      </c>
      <c r="M319" s="95">
        <f t="shared" si="17"/>
        <v>3304</v>
      </c>
      <c r="N319" s="70"/>
      <c r="O319" s="264">
        <v>295</v>
      </c>
      <c r="P319" s="83" t="s">
        <v>26</v>
      </c>
      <c r="Q319" s="97" t="s">
        <v>1478</v>
      </c>
      <c r="R319" s="98"/>
      <c r="S319" s="36">
        <f t="shared" si="13"/>
        <v>9912</v>
      </c>
      <c r="T319" s="37"/>
      <c r="U319" s="38">
        <f t="shared" si="14"/>
        <v>8400</v>
      </c>
      <c r="V319" s="369"/>
    </row>
    <row r="320" spans="1:22" ht="25.5" x14ac:dyDescent="0.2">
      <c r="A320" s="84" t="s">
        <v>113</v>
      </c>
      <c r="B320" s="85">
        <v>3978</v>
      </c>
      <c r="C320" s="113" t="s">
        <v>483</v>
      </c>
      <c r="D320" s="111" t="s">
        <v>2731</v>
      </c>
      <c r="E320" s="117">
        <v>4</v>
      </c>
      <c r="F320" s="112" t="s">
        <v>24</v>
      </c>
      <c r="G320" s="319">
        <v>43210</v>
      </c>
      <c r="H320" s="303" t="s">
        <v>116</v>
      </c>
      <c r="I320" s="92" t="s">
        <v>2730</v>
      </c>
      <c r="J320" s="102">
        <v>1.8</v>
      </c>
      <c r="K320" s="102">
        <v>13</v>
      </c>
      <c r="L320" s="125">
        <v>2500</v>
      </c>
      <c r="M320" s="95">
        <f t="shared" si="17"/>
        <v>2950</v>
      </c>
      <c r="N320" s="70"/>
      <c r="O320" s="264">
        <v>295</v>
      </c>
      <c r="P320" s="83" t="s">
        <v>26</v>
      </c>
      <c r="Q320" s="97" t="s">
        <v>2621</v>
      </c>
      <c r="R320" s="35"/>
      <c r="S320" s="36">
        <f t="shared" si="13"/>
        <v>11800</v>
      </c>
      <c r="T320" s="37"/>
      <c r="U320" s="38">
        <f t="shared" si="14"/>
        <v>10000</v>
      </c>
      <c r="V320" s="369"/>
    </row>
    <row r="321" spans="1:22" x14ac:dyDescent="0.2">
      <c r="A321" s="84" t="s">
        <v>113</v>
      </c>
      <c r="B321" s="85">
        <v>3979</v>
      </c>
      <c r="C321" s="86" t="s">
        <v>164</v>
      </c>
      <c r="D321" s="111" t="s">
        <v>2732</v>
      </c>
      <c r="E321" s="117">
        <v>8</v>
      </c>
      <c r="F321" s="112" t="s">
        <v>24</v>
      </c>
      <c r="G321" s="319">
        <v>43210</v>
      </c>
      <c r="H321" s="156" t="s">
        <v>116</v>
      </c>
      <c r="I321" s="92" t="s">
        <v>411</v>
      </c>
      <c r="J321" s="102">
        <v>6</v>
      </c>
      <c r="K321" s="102">
        <v>7</v>
      </c>
      <c r="L321" s="125">
        <v>4750</v>
      </c>
      <c r="M321" s="95">
        <f t="shared" si="17"/>
        <v>5605</v>
      </c>
      <c r="N321" s="70"/>
      <c r="O321" s="264">
        <v>295</v>
      </c>
      <c r="P321" s="83" t="s">
        <v>26</v>
      </c>
      <c r="Q321" s="97" t="s">
        <v>1347</v>
      </c>
      <c r="R321" s="98"/>
      <c r="S321" s="36">
        <f t="shared" si="13"/>
        <v>44840</v>
      </c>
      <c r="T321" s="37"/>
      <c r="U321" s="38">
        <f t="shared" si="14"/>
        <v>38000</v>
      </c>
      <c r="V321" s="369"/>
    </row>
    <row r="322" spans="1:22" x14ac:dyDescent="0.2">
      <c r="A322" s="84" t="s">
        <v>113</v>
      </c>
      <c r="B322" s="85">
        <v>3980</v>
      </c>
      <c r="C322" s="113" t="s">
        <v>2733</v>
      </c>
      <c r="D322" s="111" t="s">
        <v>2734</v>
      </c>
      <c r="E322" s="117">
        <v>2</v>
      </c>
      <c r="F322" s="112" t="s">
        <v>24</v>
      </c>
      <c r="G322" s="319">
        <v>43213</v>
      </c>
      <c r="H322" s="156" t="s">
        <v>116</v>
      </c>
      <c r="I322" s="92"/>
      <c r="J322" s="93">
        <v>2</v>
      </c>
      <c r="K322" s="93">
        <v>6.5</v>
      </c>
      <c r="L322" s="382">
        <v>1850</v>
      </c>
      <c r="M322" s="95">
        <f t="shared" si="17"/>
        <v>2183</v>
      </c>
      <c r="N322" s="70"/>
      <c r="O322" s="96">
        <v>294</v>
      </c>
      <c r="P322" s="83" t="s">
        <v>26</v>
      </c>
      <c r="Q322" s="97" t="s">
        <v>644</v>
      </c>
      <c r="R322" s="98"/>
      <c r="S322" s="36">
        <f t="shared" ref="S322:S385" si="18">M322*E322</f>
        <v>4366</v>
      </c>
      <c r="T322" s="37"/>
      <c r="U322" s="38">
        <f t="shared" ref="U322:U385" si="19">S322/1.18</f>
        <v>3700</v>
      </c>
      <c r="V322" s="369"/>
    </row>
    <row r="323" spans="1:22" x14ac:dyDescent="0.2">
      <c r="A323" s="84" t="s">
        <v>113</v>
      </c>
      <c r="B323" s="85">
        <v>3981</v>
      </c>
      <c r="C323" s="86" t="s">
        <v>2292</v>
      </c>
      <c r="D323" s="111" t="s">
        <v>2735</v>
      </c>
      <c r="E323" s="117">
        <v>5</v>
      </c>
      <c r="F323" s="112" t="s">
        <v>24</v>
      </c>
      <c r="G323" s="319">
        <v>43213</v>
      </c>
      <c r="H323" s="156" t="s">
        <v>2736</v>
      </c>
      <c r="I323" s="92" t="s">
        <v>1894</v>
      </c>
      <c r="J323" s="102"/>
      <c r="K323" s="102"/>
      <c r="L323" s="125">
        <v>4500</v>
      </c>
      <c r="M323" s="95">
        <f t="shared" si="17"/>
        <v>5310</v>
      </c>
      <c r="N323" s="70"/>
      <c r="O323" s="96">
        <v>299</v>
      </c>
      <c r="P323" s="83" t="s">
        <v>26</v>
      </c>
      <c r="Q323" s="97" t="s">
        <v>503</v>
      </c>
      <c r="R323" s="98" t="s">
        <v>2737</v>
      </c>
      <c r="S323" s="36">
        <f t="shared" si="18"/>
        <v>26550</v>
      </c>
      <c r="T323" s="37"/>
      <c r="U323" s="38">
        <f t="shared" si="19"/>
        <v>22500</v>
      </c>
      <c r="V323" s="369"/>
    </row>
    <row r="324" spans="1:22" x14ac:dyDescent="0.2">
      <c r="A324" s="84" t="s">
        <v>113</v>
      </c>
      <c r="B324" s="85">
        <v>3982</v>
      </c>
      <c r="C324" s="113" t="s">
        <v>2738</v>
      </c>
      <c r="D324" s="111" t="s">
        <v>2739</v>
      </c>
      <c r="E324" s="117">
        <v>10</v>
      </c>
      <c r="F324" s="112" t="s">
        <v>24</v>
      </c>
      <c r="G324" s="319">
        <v>43213</v>
      </c>
      <c r="H324" s="101" t="s">
        <v>120</v>
      </c>
      <c r="I324" s="116" t="s">
        <v>2740</v>
      </c>
      <c r="J324" s="102">
        <v>0.5</v>
      </c>
      <c r="K324" s="102">
        <v>0.05</v>
      </c>
      <c r="L324" s="125">
        <v>425</v>
      </c>
      <c r="M324" s="95">
        <f t="shared" si="17"/>
        <v>501.5</v>
      </c>
      <c r="N324" s="70"/>
      <c r="O324" s="96">
        <v>307</v>
      </c>
      <c r="P324" s="83" t="s">
        <v>26</v>
      </c>
      <c r="Q324" s="97" t="s">
        <v>644</v>
      </c>
      <c r="R324" s="98" t="s">
        <v>2741</v>
      </c>
      <c r="S324" s="36">
        <f t="shared" si="18"/>
        <v>5015</v>
      </c>
      <c r="T324" s="37"/>
      <c r="U324" s="38">
        <f t="shared" si="19"/>
        <v>4250</v>
      </c>
      <c r="V324" s="369"/>
    </row>
    <row r="325" spans="1:22" x14ac:dyDescent="0.2">
      <c r="A325" s="84"/>
      <c r="B325" s="85">
        <v>3983</v>
      </c>
      <c r="C325" s="113" t="s">
        <v>2742</v>
      </c>
      <c r="D325" s="111" t="s">
        <v>2743</v>
      </c>
      <c r="E325" s="117">
        <v>3</v>
      </c>
      <c r="F325" s="112" t="s">
        <v>24</v>
      </c>
      <c r="G325" s="319">
        <v>43215</v>
      </c>
      <c r="H325" s="87" t="s">
        <v>116</v>
      </c>
      <c r="I325" s="116"/>
      <c r="J325" s="102"/>
      <c r="K325" s="102"/>
      <c r="L325" s="125">
        <v>4680</v>
      </c>
      <c r="M325" s="95">
        <f t="shared" si="17"/>
        <v>5522.4</v>
      </c>
      <c r="N325" s="70"/>
      <c r="O325" s="96">
        <v>306</v>
      </c>
      <c r="P325" s="83" t="s">
        <v>26</v>
      </c>
      <c r="Q325" s="97" t="s">
        <v>714</v>
      </c>
      <c r="R325" s="98"/>
      <c r="S325" s="36">
        <f t="shared" si="18"/>
        <v>16567.199999999997</v>
      </c>
      <c r="T325" s="37"/>
      <c r="U325" s="38">
        <f t="shared" si="19"/>
        <v>14039.999999999998</v>
      </c>
      <c r="V325" s="369"/>
    </row>
    <row r="326" spans="1:22" x14ac:dyDescent="0.2">
      <c r="A326" s="84"/>
      <c r="B326" s="85">
        <v>3984</v>
      </c>
      <c r="C326" s="113" t="s">
        <v>2742</v>
      </c>
      <c r="D326" s="111" t="s">
        <v>2744</v>
      </c>
      <c r="E326" s="117">
        <v>3</v>
      </c>
      <c r="F326" s="112" t="s">
        <v>24</v>
      </c>
      <c r="G326" s="319">
        <v>43215</v>
      </c>
      <c r="H326" s="87" t="s">
        <v>116</v>
      </c>
      <c r="I326" s="116"/>
      <c r="J326" s="102"/>
      <c r="K326" s="102"/>
      <c r="L326" s="125">
        <v>2430</v>
      </c>
      <c r="M326" s="95">
        <f t="shared" si="17"/>
        <v>2867.3999999999996</v>
      </c>
      <c r="N326" s="70"/>
      <c r="O326" s="96">
        <v>306</v>
      </c>
      <c r="P326" s="83" t="s">
        <v>26</v>
      </c>
      <c r="Q326" s="97" t="s">
        <v>714</v>
      </c>
      <c r="R326" s="98"/>
      <c r="S326" s="36">
        <f t="shared" si="18"/>
        <v>8602.1999999999989</v>
      </c>
      <c r="T326" s="37"/>
      <c r="U326" s="38">
        <f t="shared" si="19"/>
        <v>7289.9999999999991</v>
      </c>
      <c r="V326" s="369"/>
    </row>
    <row r="327" spans="1:22" x14ac:dyDescent="0.2">
      <c r="A327" s="84"/>
      <c r="B327" s="85">
        <v>3985</v>
      </c>
      <c r="C327" s="113" t="s">
        <v>2742</v>
      </c>
      <c r="D327" s="111" t="s">
        <v>2745</v>
      </c>
      <c r="E327" s="117">
        <v>3</v>
      </c>
      <c r="F327" s="112" t="s">
        <v>24</v>
      </c>
      <c r="G327" s="319">
        <v>43215</v>
      </c>
      <c r="H327" s="87" t="s">
        <v>116</v>
      </c>
      <c r="I327" s="116"/>
      <c r="J327" s="102"/>
      <c r="K327" s="102"/>
      <c r="L327" s="125">
        <v>2430</v>
      </c>
      <c r="M327" s="95">
        <f t="shared" si="17"/>
        <v>2867.3999999999996</v>
      </c>
      <c r="N327" s="70"/>
      <c r="O327" s="96">
        <v>306</v>
      </c>
      <c r="P327" s="83" t="s">
        <v>26</v>
      </c>
      <c r="Q327" s="97" t="s">
        <v>714</v>
      </c>
      <c r="R327" s="98"/>
      <c r="S327" s="36">
        <f t="shared" si="18"/>
        <v>8602.1999999999989</v>
      </c>
      <c r="T327" s="37"/>
      <c r="U327" s="38">
        <f t="shared" si="19"/>
        <v>7289.9999999999991</v>
      </c>
      <c r="V327" s="369"/>
    </row>
    <row r="328" spans="1:22" x14ac:dyDescent="0.2">
      <c r="A328" s="84" t="s">
        <v>113</v>
      </c>
      <c r="B328" s="85">
        <v>3986</v>
      </c>
      <c r="C328" s="113" t="s">
        <v>376</v>
      </c>
      <c r="D328" s="113" t="s">
        <v>377</v>
      </c>
      <c r="E328" s="117">
        <v>2</v>
      </c>
      <c r="F328" s="89" t="s">
        <v>378</v>
      </c>
      <c r="G328" s="319">
        <v>43215</v>
      </c>
      <c r="H328" s="86"/>
      <c r="I328" s="92"/>
      <c r="J328" s="102"/>
      <c r="K328" s="102"/>
      <c r="L328" s="395">
        <v>1888</v>
      </c>
      <c r="M328" s="95">
        <f>L328*1.18</f>
        <v>2227.8399999999997</v>
      </c>
      <c r="N328" s="128" t="s">
        <v>121</v>
      </c>
      <c r="O328" s="163">
        <v>301</v>
      </c>
      <c r="P328" s="83" t="s">
        <v>26</v>
      </c>
      <c r="Q328" s="97" t="s">
        <v>644</v>
      </c>
      <c r="R328" s="98"/>
      <c r="S328" s="36">
        <f t="shared" si="18"/>
        <v>4455.6799999999994</v>
      </c>
      <c r="T328" s="37"/>
      <c r="U328" s="38">
        <f t="shared" si="19"/>
        <v>3775.9999999999995</v>
      </c>
      <c r="V328" s="369"/>
    </row>
    <row r="329" spans="1:22" x14ac:dyDescent="0.2">
      <c r="A329" s="84" t="s">
        <v>113</v>
      </c>
      <c r="B329" s="85">
        <v>3987</v>
      </c>
      <c r="C329" s="113" t="s">
        <v>2746</v>
      </c>
      <c r="D329" s="111" t="s">
        <v>2747</v>
      </c>
      <c r="E329" s="117">
        <v>2</v>
      </c>
      <c r="F329" s="112" t="s">
        <v>24</v>
      </c>
      <c r="G329" s="319">
        <v>43217</v>
      </c>
      <c r="H329" s="87"/>
      <c r="I329" s="92" t="s">
        <v>2748</v>
      </c>
      <c r="J329" s="102"/>
      <c r="K329" s="102">
        <v>3</v>
      </c>
      <c r="L329" s="376">
        <v>210</v>
      </c>
      <c r="M329" s="335">
        <f t="shared" si="17"/>
        <v>247.79999999999998</v>
      </c>
      <c r="N329" s="70"/>
      <c r="O329" s="163">
        <v>309</v>
      </c>
      <c r="P329" s="129" t="s">
        <v>125</v>
      </c>
      <c r="Q329" s="97"/>
      <c r="R329" s="98"/>
      <c r="S329" s="36">
        <f t="shared" si="18"/>
        <v>495.59999999999997</v>
      </c>
      <c r="T329" s="37"/>
      <c r="U329" s="38">
        <f t="shared" si="19"/>
        <v>420</v>
      </c>
      <c r="V329" s="369"/>
    </row>
    <row r="330" spans="1:22" x14ac:dyDescent="0.2">
      <c r="A330" s="84" t="s">
        <v>113</v>
      </c>
      <c r="B330" s="85">
        <v>3988</v>
      </c>
      <c r="C330" s="86" t="s">
        <v>2292</v>
      </c>
      <c r="D330" s="111" t="s">
        <v>2749</v>
      </c>
      <c r="E330" s="117">
        <v>10</v>
      </c>
      <c r="F330" s="112" t="s">
        <v>24</v>
      </c>
      <c r="G330" s="319">
        <v>43217</v>
      </c>
      <c r="H330" s="87" t="s">
        <v>2750</v>
      </c>
      <c r="I330" s="116" t="s">
        <v>2751</v>
      </c>
      <c r="J330" s="102"/>
      <c r="K330" s="102"/>
      <c r="L330" s="125">
        <v>50000</v>
      </c>
      <c r="M330" s="95">
        <f t="shared" si="17"/>
        <v>59000</v>
      </c>
      <c r="N330" s="70"/>
      <c r="O330" s="96">
        <v>335</v>
      </c>
      <c r="P330" s="83" t="s">
        <v>26</v>
      </c>
      <c r="Q330" s="97" t="s">
        <v>1219</v>
      </c>
      <c r="R330" s="98" t="s">
        <v>2752</v>
      </c>
      <c r="S330" s="36">
        <f t="shared" si="18"/>
        <v>590000</v>
      </c>
      <c r="T330" s="37"/>
      <c r="U330" s="38">
        <f t="shared" si="19"/>
        <v>500000</v>
      </c>
      <c r="V330" s="369"/>
    </row>
    <row r="331" spans="1:22" x14ac:dyDescent="0.2">
      <c r="A331" s="84" t="s">
        <v>113</v>
      </c>
      <c r="B331" s="85">
        <v>3989</v>
      </c>
      <c r="C331" s="86" t="s">
        <v>2292</v>
      </c>
      <c r="D331" s="111" t="s">
        <v>2753</v>
      </c>
      <c r="E331" s="117">
        <v>3</v>
      </c>
      <c r="F331" s="112" t="s">
        <v>24</v>
      </c>
      <c r="G331" s="319">
        <v>43217</v>
      </c>
      <c r="H331" s="156" t="s">
        <v>2736</v>
      </c>
      <c r="I331" s="92" t="s">
        <v>1894</v>
      </c>
      <c r="J331" s="102"/>
      <c r="K331" s="102"/>
      <c r="L331" s="125">
        <v>4460</v>
      </c>
      <c r="M331" s="95">
        <f>L331*1.18</f>
        <v>5262.7999999999993</v>
      </c>
      <c r="N331" s="70"/>
      <c r="O331" s="96">
        <v>314</v>
      </c>
      <c r="P331" s="83" t="s">
        <v>26</v>
      </c>
      <c r="Q331" s="97" t="s">
        <v>319</v>
      </c>
      <c r="R331" s="98" t="s">
        <v>2737</v>
      </c>
      <c r="S331" s="36">
        <f t="shared" si="18"/>
        <v>15788.399999999998</v>
      </c>
      <c r="T331" s="37"/>
      <c r="U331" s="38">
        <f t="shared" si="19"/>
        <v>13379.999999999998</v>
      </c>
      <c r="V331" s="369"/>
    </row>
    <row r="332" spans="1:22" x14ac:dyDescent="0.2">
      <c r="A332" s="84" t="s">
        <v>113</v>
      </c>
      <c r="B332" s="85">
        <v>3990</v>
      </c>
      <c r="C332" s="86" t="s">
        <v>2292</v>
      </c>
      <c r="D332" s="111" t="s">
        <v>2754</v>
      </c>
      <c r="E332" s="117">
        <v>3</v>
      </c>
      <c r="F332" s="112" t="s">
        <v>24</v>
      </c>
      <c r="G332" s="319">
        <v>43217</v>
      </c>
      <c r="H332" s="156" t="s">
        <v>2736</v>
      </c>
      <c r="I332" s="92" t="s">
        <v>1784</v>
      </c>
      <c r="J332" s="102"/>
      <c r="K332" s="102"/>
      <c r="L332" s="125">
        <v>4400</v>
      </c>
      <c r="M332" s="95">
        <f>L332*1.18</f>
        <v>5192</v>
      </c>
      <c r="N332" s="70"/>
      <c r="O332" s="96">
        <v>314</v>
      </c>
      <c r="P332" s="83" t="s">
        <v>26</v>
      </c>
      <c r="Q332" s="97" t="s">
        <v>1069</v>
      </c>
      <c r="R332" s="98" t="s">
        <v>2737</v>
      </c>
      <c r="S332" s="36">
        <f t="shared" si="18"/>
        <v>15576</v>
      </c>
      <c r="T332" s="37"/>
      <c r="U332" s="38">
        <f t="shared" si="19"/>
        <v>13200</v>
      </c>
      <c r="V332" s="369"/>
    </row>
    <row r="333" spans="1:22" x14ac:dyDescent="0.2">
      <c r="A333" s="84" t="s">
        <v>113</v>
      </c>
      <c r="B333" s="85">
        <v>3991</v>
      </c>
      <c r="C333" s="86" t="s">
        <v>2292</v>
      </c>
      <c r="D333" s="111" t="s">
        <v>2755</v>
      </c>
      <c r="E333" s="117">
        <v>3</v>
      </c>
      <c r="F333" s="112" t="s">
        <v>24</v>
      </c>
      <c r="G333" s="319">
        <v>43217</v>
      </c>
      <c r="H333" s="156" t="s">
        <v>2736</v>
      </c>
      <c r="I333" s="92" t="s">
        <v>1784</v>
      </c>
      <c r="J333" s="102"/>
      <c r="K333" s="102"/>
      <c r="L333" s="125">
        <v>4390</v>
      </c>
      <c r="M333" s="95">
        <f>L333*1.18</f>
        <v>5180.2</v>
      </c>
      <c r="N333" s="70"/>
      <c r="O333" s="96">
        <v>314</v>
      </c>
      <c r="P333" s="83" t="s">
        <v>26</v>
      </c>
      <c r="Q333" s="97" t="s">
        <v>319</v>
      </c>
      <c r="R333" s="98" t="s">
        <v>2737</v>
      </c>
      <c r="S333" s="36">
        <f t="shared" si="18"/>
        <v>15540.599999999999</v>
      </c>
      <c r="T333" s="37"/>
      <c r="U333" s="38">
        <f t="shared" si="19"/>
        <v>13170</v>
      </c>
      <c r="V333" s="369"/>
    </row>
    <row r="334" spans="1:22" x14ac:dyDescent="0.2">
      <c r="A334" s="84" t="s">
        <v>113</v>
      </c>
      <c r="B334" s="85">
        <v>3992</v>
      </c>
      <c r="C334" s="86" t="s">
        <v>2720</v>
      </c>
      <c r="D334" s="87" t="s">
        <v>428</v>
      </c>
      <c r="E334" s="117">
        <v>10</v>
      </c>
      <c r="F334" s="112" t="s">
        <v>24</v>
      </c>
      <c r="G334" s="319">
        <v>43217</v>
      </c>
      <c r="H334" s="87" t="s">
        <v>427</v>
      </c>
      <c r="I334" s="116" t="s">
        <v>146</v>
      </c>
      <c r="J334" s="93">
        <v>2.5</v>
      </c>
      <c r="K334" s="93"/>
      <c r="L334" s="388">
        <v>1330</v>
      </c>
      <c r="M334" s="95">
        <f>L334*1.18</f>
        <v>1569.3999999999999</v>
      </c>
      <c r="N334" s="128" t="s">
        <v>121</v>
      </c>
      <c r="O334" s="96">
        <v>404</v>
      </c>
      <c r="P334" s="83" t="s">
        <v>26</v>
      </c>
      <c r="Q334" s="97" t="s">
        <v>714</v>
      </c>
      <c r="R334" s="98"/>
      <c r="S334" s="36">
        <f t="shared" si="18"/>
        <v>15693.999999999998</v>
      </c>
      <c r="T334" s="37"/>
      <c r="U334" s="38">
        <f t="shared" si="19"/>
        <v>13300</v>
      </c>
      <c r="V334" s="369"/>
    </row>
    <row r="335" spans="1:22" x14ac:dyDescent="0.2">
      <c r="A335" s="84"/>
      <c r="B335" s="85">
        <v>3993</v>
      </c>
      <c r="C335" s="113" t="s">
        <v>2756</v>
      </c>
      <c r="D335" s="111" t="s">
        <v>2757</v>
      </c>
      <c r="E335" s="117">
        <v>6</v>
      </c>
      <c r="F335" s="112" t="s">
        <v>24</v>
      </c>
      <c r="G335" s="319">
        <v>43223</v>
      </c>
      <c r="H335" s="87" t="s">
        <v>116</v>
      </c>
      <c r="I335" s="116" t="s">
        <v>146</v>
      </c>
      <c r="J335" s="102">
        <v>0.8</v>
      </c>
      <c r="K335" s="102"/>
      <c r="L335" s="125">
        <v>425</v>
      </c>
      <c r="M335" s="95">
        <f t="shared" si="17"/>
        <v>501.5</v>
      </c>
      <c r="N335" s="128" t="s">
        <v>121</v>
      </c>
      <c r="O335" s="96">
        <v>333</v>
      </c>
      <c r="P335" s="83" t="s">
        <v>26</v>
      </c>
      <c r="Q335" s="97" t="s">
        <v>644</v>
      </c>
      <c r="R335" s="98"/>
      <c r="S335" s="36">
        <f t="shared" si="18"/>
        <v>3009</v>
      </c>
      <c r="T335" s="37"/>
      <c r="U335" s="38">
        <f t="shared" si="19"/>
        <v>2550</v>
      </c>
      <c r="V335" s="369"/>
    </row>
    <row r="336" spans="1:22" x14ac:dyDescent="0.2">
      <c r="A336" s="84"/>
      <c r="B336" s="85">
        <v>3994</v>
      </c>
      <c r="C336" s="113" t="s">
        <v>2292</v>
      </c>
      <c r="D336" s="111" t="s">
        <v>2758</v>
      </c>
      <c r="E336" s="117">
        <v>5</v>
      </c>
      <c r="F336" s="112" t="s">
        <v>24</v>
      </c>
      <c r="G336" s="319">
        <v>43223</v>
      </c>
      <c r="H336" s="87" t="s">
        <v>2715</v>
      </c>
      <c r="I336" s="116"/>
      <c r="J336" s="102"/>
      <c r="K336" s="102"/>
      <c r="L336" s="125">
        <v>8891.5</v>
      </c>
      <c r="M336" s="95">
        <f t="shared" si="17"/>
        <v>10491.97</v>
      </c>
      <c r="N336" s="70"/>
      <c r="O336" s="96">
        <v>321</v>
      </c>
      <c r="P336" s="83" t="s">
        <v>26</v>
      </c>
      <c r="Q336" s="97" t="s">
        <v>714</v>
      </c>
      <c r="R336" s="98" t="s">
        <v>2759</v>
      </c>
      <c r="S336" s="36">
        <f t="shared" si="18"/>
        <v>52459.85</v>
      </c>
      <c r="T336" s="37"/>
      <c r="U336" s="38">
        <f t="shared" si="19"/>
        <v>44457.5</v>
      </c>
      <c r="V336" s="369"/>
    </row>
    <row r="337" spans="1:22" x14ac:dyDescent="0.2">
      <c r="A337" s="84"/>
      <c r="B337" s="85">
        <v>3995</v>
      </c>
      <c r="C337" s="113" t="s">
        <v>2292</v>
      </c>
      <c r="D337" s="111" t="s">
        <v>2760</v>
      </c>
      <c r="E337" s="117">
        <v>6</v>
      </c>
      <c r="F337" s="112" t="s">
        <v>24</v>
      </c>
      <c r="G337" s="319">
        <v>43223</v>
      </c>
      <c r="H337" s="87" t="s">
        <v>2715</v>
      </c>
      <c r="I337" s="116"/>
      <c r="J337" s="102"/>
      <c r="K337" s="102"/>
      <c r="L337" s="125">
        <v>9596.5</v>
      </c>
      <c r="M337" s="95">
        <f t="shared" si="17"/>
        <v>11323.869999999999</v>
      </c>
      <c r="N337" s="70"/>
      <c r="O337" s="96">
        <v>321</v>
      </c>
      <c r="P337" s="83" t="s">
        <v>26</v>
      </c>
      <c r="Q337" s="97" t="s">
        <v>714</v>
      </c>
      <c r="R337" s="98" t="s">
        <v>2759</v>
      </c>
      <c r="S337" s="36">
        <f t="shared" si="18"/>
        <v>67943.22</v>
      </c>
      <c r="T337" s="37"/>
      <c r="U337" s="38">
        <f t="shared" si="19"/>
        <v>57579.000000000007</v>
      </c>
      <c r="V337" s="369"/>
    </row>
    <row r="338" spans="1:22" x14ac:dyDescent="0.2">
      <c r="A338" s="84"/>
      <c r="B338" s="85">
        <v>3996</v>
      </c>
      <c r="C338" s="113" t="s">
        <v>2292</v>
      </c>
      <c r="D338" s="111" t="s">
        <v>2761</v>
      </c>
      <c r="E338" s="117">
        <v>5</v>
      </c>
      <c r="F338" s="112" t="s">
        <v>24</v>
      </c>
      <c r="G338" s="319">
        <v>43223</v>
      </c>
      <c r="H338" s="87" t="s">
        <v>2715</v>
      </c>
      <c r="I338" s="116"/>
      <c r="J338" s="102"/>
      <c r="K338" s="102"/>
      <c r="L338" s="125">
        <v>9694.5</v>
      </c>
      <c r="M338" s="95">
        <f t="shared" si="17"/>
        <v>11439.51</v>
      </c>
      <c r="N338" s="70"/>
      <c r="O338" s="96">
        <v>321</v>
      </c>
      <c r="P338" s="83" t="s">
        <v>26</v>
      </c>
      <c r="Q338" s="97" t="s">
        <v>714</v>
      </c>
      <c r="R338" s="98" t="s">
        <v>2759</v>
      </c>
      <c r="S338" s="36">
        <f t="shared" si="18"/>
        <v>57197.55</v>
      </c>
      <c r="T338" s="37"/>
      <c r="U338" s="38">
        <f t="shared" si="19"/>
        <v>48472.500000000007</v>
      </c>
      <c r="V338" s="369"/>
    </row>
    <row r="339" spans="1:22" x14ac:dyDescent="0.2">
      <c r="A339" s="84"/>
      <c r="B339" s="85">
        <v>3997</v>
      </c>
      <c r="C339" s="113" t="s">
        <v>2292</v>
      </c>
      <c r="D339" s="111" t="s">
        <v>2762</v>
      </c>
      <c r="E339" s="117">
        <v>1</v>
      </c>
      <c r="F339" s="112" t="s">
        <v>24</v>
      </c>
      <c r="G339" s="319">
        <v>43223</v>
      </c>
      <c r="H339" s="87" t="s">
        <v>2715</v>
      </c>
      <c r="I339" s="116"/>
      <c r="J339" s="102"/>
      <c r="K339" s="102"/>
      <c r="L339" s="125">
        <v>9935</v>
      </c>
      <c r="M339" s="95">
        <f t="shared" si="17"/>
        <v>11723.3</v>
      </c>
      <c r="N339" s="70"/>
      <c r="O339" s="96">
        <v>321</v>
      </c>
      <c r="P339" s="83" t="s">
        <v>26</v>
      </c>
      <c r="Q339" s="97" t="s">
        <v>714</v>
      </c>
      <c r="R339" s="98" t="s">
        <v>2759</v>
      </c>
      <c r="S339" s="36">
        <f t="shared" si="18"/>
        <v>11723.3</v>
      </c>
      <c r="T339" s="37"/>
      <c r="U339" s="38">
        <f t="shared" si="19"/>
        <v>9935</v>
      </c>
      <c r="V339" s="369"/>
    </row>
    <row r="340" spans="1:22" x14ac:dyDescent="0.2">
      <c r="A340" s="84"/>
      <c r="B340" s="85">
        <v>3998</v>
      </c>
      <c r="C340" s="113" t="s">
        <v>2292</v>
      </c>
      <c r="D340" s="111" t="s">
        <v>2763</v>
      </c>
      <c r="E340" s="117">
        <v>3</v>
      </c>
      <c r="F340" s="112" t="s">
        <v>24</v>
      </c>
      <c r="G340" s="319">
        <v>43223</v>
      </c>
      <c r="H340" s="87" t="s">
        <v>2715</v>
      </c>
      <c r="I340" s="116"/>
      <c r="J340" s="102"/>
      <c r="K340" s="102"/>
      <c r="L340" s="125">
        <v>9061</v>
      </c>
      <c r="M340" s="95">
        <f t="shared" si="17"/>
        <v>10691.98</v>
      </c>
      <c r="N340" s="70"/>
      <c r="O340" s="96">
        <v>321</v>
      </c>
      <c r="P340" s="83" t="s">
        <v>26</v>
      </c>
      <c r="Q340" s="97" t="s">
        <v>714</v>
      </c>
      <c r="R340" s="98" t="s">
        <v>2759</v>
      </c>
      <c r="S340" s="36">
        <f t="shared" si="18"/>
        <v>32075.94</v>
      </c>
      <c r="T340" s="37"/>
      <c r="U340" s="38">
        <f t="shared" si="19"/>
        <v>27183</v>
      </c>
      <c r="V340" s="369"/>
    </row>
    <row r="341" spans="1:22" x14ac:dyDescent="0.2">
      <c r="A341" s="84"/>
      <c r="B341" s="85">
        <v>3999</v>
      </c>
      <c r="C341" s="113" t="s">
        <v>2292</v>
      </c>
      <c r="D341" s="111" t="s">
        <v>2764</v>
      </c>
      <c r="E341" s="117">
        <v>1</v>
      </c>
      <c r="F341" s="112" t="s">
        <v>24</v>
      </c>
      <c r="G341" s="319">
        <v>43223</v>
      </c>
      <c r="H341" s="87" t="s">
        <v>2715</v>
      </c>
      <c r="I341" s="116"/>
      <c r="J341" s="102"/>
      <c r="K341" s="102"/>
      <c r="L341" s="125">
        <v>10367</v>
      </c>
      <c r="M341" s="95">
        <f t="shared" si="17"/>
        <v>12233.06</v>
      </c>
      <c r="N341" s="70"/>
      <c r="O341" s="96">
        <v>321</v>
      </c>
      <c r="P341" s="83" t="s">
        <v>26</v>
      </c>
      <c r="Q341" s="97" t="s">
        <v>714</v>
      </c>
      <c r="R341" s="98" t="s">
        <v>2759</v>
      </c>
      <c r="S341" s="36">
        <f t="shared" si="18"/>
        <v>12233.06</v>
      </c>
      <c r="T341" s="37"/>
      <c r="U341" s="38">
        <f t="shared" si="19"/>
        <v>10367</v>
      </c>
      <c r="V341" s="369"/>
    </row>
    <row r="342" spans="1:22" x14ac:dyDescent="0.2">
      <c r="A342" s="84"/>
      <c r="B342" s="85">
        <v>4000</v>
      </c>
      <c r="C342" s="113" t="s">
        <v>2292</v>
      </c>
      <c r="D342" s="111" t="s">
        <v>2765</v>
      </c>
      <c r="E342" s="117">
        <v>1</v>
      </c>
      <c r="F342" s="112" t="s">
        <v>24</v>
      </c>
      <c r="G342" s="319">
        <v>43223</v>
      </c>
      <c r="H342" s="87" t="s">
        <v>2715</v>
      </c>
      <c r="I342" s="116"/>
      <c r="J342" s="102"/>
      <c r="K342" s="102"/>
      <c r="L342" s="125">
        <v>12013</v>
      </c>
      <c r="M342" s="95">
        <f t="shared" si="17"/>
        <v>14175.34</v>
      </c>
      <c r="N342" s="70"/>
      <c r="O342" s="96">
        <v>321</v>
      </c>
      <c r="P342" s="83" t="s">
        <v>26</v>
      </c>
      <c r="Q342" s="97" t="s">
        <v>714</v>
      </c>
      <c r="R342" s="98" t="s">
        <v>2759</v>
      </c>
      <c r="S342" s="36">
        <f t="shared" si="18"/>
        <v>14175.34</v>
      </c>
      <c r="T342" s="37"/>
      <c r="U342" s="38">
        <f t="shared" si="19"/>
        <v>12013</v>
      </c>
      <c r="V342" s="369"/>
    </row>
    <row r="343" spans="1:22" x14ac:dyDescent="0.2">
      <c r="A343" s="84"/>
      <c r="B343" s="85">
        <v>4001</v>
      </c>
      <c r="C343" s="113" t="s">
        <v>2292</v>
      </c>
      <c r="D343" s="111" t="s">
        <v>2766</v>
      </c>
      <c r="E343" s="117">
        <v>1</v>
      </c>
      <c r="F343" s="112" t="s">
        <v>24</v>
      </c>
      <c r="G343" s="319">
        <v>43223</v>
      </c>
      <c r="H343" s="87" t="s">
        <v>2715</v>
      </c>
      <c r="I343" s="116"/>
      <c r="J343" s="102"/>
      <c r="K343" s="102"/>
      <c r="L343" s="125">
        <v>12343</v>
      </c>
      <c r="M343" s="95">
        <f t="shared" si="17"/>
        <v>14564.74</v>
      </c>
      <c r="N343" s="70"/>
      <c r="O343" s="96">
        <v>321</v>
      </c>
      <c r="P343" s="83" t="s">
        <v>26</v>
      </c>
      <c r="Q343" s="97" t="s">
        <v>714</v>
      </c>
      <c r="R343" s="98" t="s">
        <v>2759</v>
      </c>
      <c r="S343" s="36">
        <f t="shared" si="18"/>
        <v>14564.74</v>
      </c>
      <c r="T343" s="37"/>
      <c r="U343" s="38">
        <f t="shared" si="19"/>
        <v>12343</v>
      </c>
      <c r="V343" s="369"/>
    </row>
    <row r="344" spans="1:22" x14ac:dyDescent="0.2">
      <c r="A344" s="84"/>
      <c r="B344" s="85">
        <v>4002</v>
      </c>
      <c r="C344" s="113" t="s">
        <v>2292</v>
      </c>
      <c r="D344" s="111" t="s">
        <v>2767</v>
      </c>
      <c r="E344" s="117">
        <v>1</v>
      </c>
      <c r="F344" s="112" t="s">
        <v>24</v>
      </c>
      <c r="G344" s="319">
        <v>43223</v>
      </c>
      <c r="H344" s="87" t="s">
        <v>2715</v>
      </c>
      <c r="I344" s="116"/>
      <c r="J344" s="102"/>
      <c r="K344" s="102"/>
      <c r="L344" s="125">
        <v>12682</v>
      </c>
      <c r="M344" s="95">
        <f t="shared" si="17"/>
        <v>14964.759999999998</v>
      </c>
      <c r="N344" s="70"/>
      <c r="O344" s="96">
        <v>321</v>
      </c>
      <c r="P344" s="83" t="s">
        <v>26</v>
      </c>
      <c r="Q344" s="97" t="s">
        <v>714</v>
      </c>
      <c r="R344" s="98" t="s">
        <v>2759</v>
      </c>
      <c r="S344" s="36">
        <f t="shared" si="18"/>
        <v>14964.759999999998</v>
      </c>
      <c r="T344" s="37"/>
      <c r="U344" s="38">
        <f t="shared" si="19"/>
        <v>12682</v>
      </c>
      <c r="V344" s="369"/>
    </row>
    <row r="345" spans="1:22" x14ac:dyDescent="0.2">
      <c r="A345" s="84"/>
      <c r="B345" s="85">
        <v>4003</v>
      </c>
      <c r="C345" s="113" t="s">
        <v>2292</v>
      </c>
      <c r="D345" s="111" t="s">
        <v>2768</v>
      </c>
      <c r="E345" s="117">
        <v>3</v>
      </c>
      <c r="F345" s="112" t="s">
        <v>24</v>
      </c>
      <c r="G345" s="319">
        <v>43223</v>
      </c>
      <c r="H345" s="87" t="s">
        <v>692</v>
      </c>
      <c r="I345" s="116"/>
      <c r="J345" s="102"/>
      <c r="K345" s="102"/>
      <c r="L345" s="125">
        <v>11868.5</v>
      </c>
      <c r="M345" s="95">
        <f t="shared" si="17"/>
        <v>14004.83</v>
      </c>
      <c r="N345" s="70"/>
      <c r="O345" s="96">
        <v>321</v>
      </c>
      <c r="P345" s="83" t="s">
        <v>26</v>
      </c>
      <c r="Q345" s="97" t="s">
        <v>714</v>
      </c>
      <c r="R345" s="98" t="s">
        <v>2759</v>
      </c>
      <c r="S345" s="36">
        <f t="shared" si="18"/>
        <v>42014.49</v>
      </c>
      <c r="T345" s="37"/>
      <c r="U345" s="38">
        <f t="shared" si="19"/>
        <v>35605.5</v>
      </c>
      <c r="V345" s="369"/>
    </row>
    <row r="346" spans="1:22" x14ac:dyDescent="0.2">
      <c r="A346" s="84"/>
      <c r="B346" s="85">
        <v>4004</v>
      </c>
      <c r="C346" s="113" t="s">
        <v>2292</v>
      </c>
      <c r="D346" s="111" t="s">
        <v>2769</v>
      </c>
      <c r="E346" s="117">
        <v>6</v>
      </c>
      <c r="F346" s="112" t="s">
        <v>24</v>
      </c>
      <c r="G346" s="319">
        <v>43223</v>
      </c>
      <c r="H346" s="87" t="s">
        <v>692</v>
      </c>
      <c r="I346" s="116"/>
      <c r="J346" s="102"/>
      <c r="K346" s="102"/>
      <c r="L346" s="125">
        <v>6974.5</v>
      </c>
      <c r="M346" s="95">
        <f t="shared" si="17"/>
        <v>8229.91</v>
      </c>
      <c r="N346" s="70"/>
      <c r="O346" s="96">
        <v>321</v>
      </c>
      <c r="P346" s="83" t="s">
        <v>26</v>
      </c>
      <c r="Q346" s="97" t="s">
        <v>714</v>
      </c>
      <c r="R346" s="98" t="s">
        <v>2759</v>
      </c>
      <c r="S346" s="36">
        <f t="shared" si="18"/>
        <v>49379.46</v>
      </c>
      <c r="T346" s="37"/>
      <c r="U346" s="38">
        <f t="shared" si="19"/>
        <v>41847</v>
      </c>
      <c r="V346" s="369"/>
    </row>
    <row r="347" spans="1:22" x14ac:dyDescent="0.2">
      <c r="A347" s="84"/>
      <c r="B347" s="85">
        <v>4005</v>
      </c>
      <c r="C347" s="113" t="s">
        <v>2292</v>
      </c>
      <c r="D347" s="111" t="s">
        <v>2769</v>
      </c>
      <c r="E347" s="117">
        <v>3</v>
      </c>
      <c r="F347" s="112" t="s">
        <v>24</v>
      </c>
      <c r="G347" s="319">
        <v>43223</v>
      </c>
      <c r="H347" s="87" t="s">
        <v>692</v>
      </c>
      <c r="I347" s="116"/>
      <c r="J347" s="102"/>
      <c r="K347" s="102"/>
      <c r="L347" s="125">
        <v>6974.5</v>
      </c>
      <c r="M347" s="95">
        <f t="shared" si="17"/>
        <v>8229.91</v>
      </c>
      <c r="N347" s="70"/>
      <c r="O347" s="96">
        <v>321</v>
      </c>
      <c r="P347" s="83" t="s">
        <v>26</v>
      </c>
      <c r="Q347" s="97" t="s">
        <v>714</v>
      </c>
      <c r="R347" s="98" t="s">
        <v>2759</v>
      </c>
      <c r="S347" s="36">
        <f t="shared" si="18"/>
        <v>24689.73</v>
      </c>
      <c r="T347" s="37"/>
      <c r="U347" s="38">
        <f t="shared" si="19"/>
        <v>20923.5</v>
      </c>
      <c r="V347" s="369"/>
    </row>
    <row r="348" spans="1:22" x14ac:dyDescent="0.2">
      <c r="A348" s="84"/>
      <c r="B348" s="85">
        <v>4006</v>
      </c>
      <c r="C348" s="113" t="s">
        <v>2292</v>
      </c>
      <c r="D348" s="111" t="s">
        <v>2770</v>
      </c>
      <c r="E348" s="117">
        <v>1</v>
      </c>
      <c r="F348" s="112" t="s">
        <v>24</v>
      </c>
      <c r="G348" s="319">
        <v>43223</v>
      </c>
      <c r="H348" s="87" t="s">
        <v>692</v>
      </c>
      <c r="I348" s="116"/>
      <c r="J348" s="102"/>
      <c r="K348" s="102"/>
      <c r="L348" s="125">
        <v>7183</v>
      </c>
      <c r="M348" s="95">
        <f t="shared" si="17"/>
        <v>8475.9399999999987</v>
      </c>
      <c r="N348" s="70"/>
      <c r="O348" s="96">
        <v>321</v>
      </c>
      <c r="P348" s="83" t="s">
        <v>26</v>
      </c>
      <c r="Q348" s="97" t="s">
        <v>714</v>
      </c>
      <c r="R348" s="98" t="s">
        <v>2759</v>
      </c>
      <c r="S348" s="36">
        <f t="shared" si="18"/>
        <v>8475.9399999999987</v>
      </c>
      <c r="T348" s="37"/>
      <c r="U348" s="38">
        <f t="shared" si="19"/>
        <v>7182.9999999999991</v>
      </c>
      <c r="V348" s="369"/>
    </row>
    <row r="349" spans="1:22" x14ac:dyDescent="0.2">
      <c r="A349" s="84"/>
      <c r="B349" s="85">
        <v>4007</v>
      </c>
      <c r="C349" s="113" t="s">
        <v>2292</v>
      </c>
      <c r="D349" s="111" t="s">
        <v>2771</v>
      </c>
      <c r="E349" s="117">
        <v>4</v>
      </c>
      <c r="F349" s="112" t="s">
        <v>24</v>
      </c>
      <c r="G349" s="319">
        <v>43223</v>
      </c>
      <c r="H349" s="87" t="s">
        <v>692</v>
      </c>
      <c r="I349" s="116"/>
      <c r="J349" s="102"/>
      <c r="K349" s="102"/>
      <c r="L349" s="125">
        <v>7406</v>
      </c>
      <c r="M349" s="95">
        <f t="shared" si="17"/>
        <v>8739.08</v>
      </c>
      <c r="N349" s="70"/>
      <c r="O349" s="96">
        <v>321</v>
      </c>
      <c r="P349" s="83" t="s">
        <v>26</v>
      </c>
      <c r="Q349" s="97" t="s">
        <v>714</v>
      </c>
      <c r="R349" s="98" t="s">
        <v>2759</v>
      </c>
      <c r="S349" s="36">
        <f t="shared" si="18"/>
        <v>34956.32</v>
      </c>
      <c r="T349" s="37"/>
      <c r="U349" s="38">
        <f t="shared" si="19"/>
        <v>29624</v>
      </c>
      <c r="V349" s="369"/>
    </row>
    <row r="350" spans="1:22" x14ac:dyDescent="0.2">
      <c r="A350" s="84"/>
      <c r="B350" s="85">
        <v>4008</v>
      </c>
      <c r="C350" s="113" t="s">
        <v>2292</v>
      </c>
      <c r="D350" s="111" t="s">
        <v>2772</v>
      </c>
      <c r="E350" s="117">
        <v>1</v>
      </c>
      <c r="F350" s="112" t="s">
        <v>24</v>
      </c>
      <c r="G350" s="319">
        <v>43223</v>
      </c>
      <c r="H350" s="87" t="s">
        <v>692</v>
      </c>
      <c r="I350" s="116"/>
      <c r="J350" s="102"/>
      <c r="K350" s="102"/>
      <c r="L350" s="125">
        <v>7563</v>
      </c>
      <c r="M350" s="95">
        <f t="shared" si="17"/>
        <v>8924.34</v>
      </c>
      <c r="N350" s="70"/>
      <c r="O350" s="96">
        <v>321</v>
      </c>
      <c r="P350" s="83" t="s">
        <v>26</v>
      </c>
      <c r="Q350" s="97" t="s">
        <v>714</v>
      </c>
      <c r="R350" s="98" t="s">
        <v>2759</v>
      </c>
      <c r="S350" s="36">
        <f t="shared" si="18"/>
        <v>8924.34</v>
      </c>
      <c r="T350" s="37"/>
      <c r="U350" s="38">
        <f t="shared" si="19"/>
        <v>7563.0000000000009</v>
      </c>
      <c r="V350" s="369"/>
    </row>
    <row r="351" spans="1:22" x14ac:dyDescent="0.2">
      <c r="A351" s="84"/>
      <c r="B351" s="85">
        <v>4009</v>
      </c>
      <c r="C351" s="113" t="s">
        <v>2292</v>
      </c>
      <c r="D351" s="111" t="s">
        <v>2773</v>
      </c>
      <c r="E351" s="117">
        <v>2</v>
      </c>
      <c r="F351" s="112" t="s">
        <v>24</v>
      </c>
      <c r="G351" s="319">
        <v>43223</v>
      </c>
      <c r="H351" s="87" t="s">
        <v>692</v>
      </c>
      <c r="I351" s="116"/>
      <c r="J351" s="102"/>
      <c r="K351" s="102"/>
      <c r="L351" s="125">
        <v>7459.5</v>
      </c>
      <c r="M351" s="95">
        <f t="shared" si="17"/>
        <v>8802.2099999999991</v>
      </c>
      <c r="N351" s="70"/>
      <c r="O351" s="96">
        <v>321</v>
      </c>
      <c r="P351" s="83" t="s">
        <v>26</v>
      </c>
      <c r="Q351" s="97" t="s">
        <v>714</v>
      </c>
      <c r="R351" s="98" t="s">
        <v>2759</v>
      </c>
      <c r="S351" s="36">
        <f t="shared" si="18"/>
        <v>17604.419999999998</v>
      </c>
      <c r="T351" s="37"/>
      <c r="U351" s="38">
        <f t="shared" si="19"/>
        <v>14919</v>
      </c>
      <c r="V351" s="369"/>
    </row>
    <row r="352" spans="1:22" x14ac:dyDescent="0.2">
      <c r="A352" s="84"/>
      <c r="B352" s="85">
        <v>4010</v>
      </c>
      <c r="C352" s="113" t="s">
        <v>2292</v>
      </c>
      <c r="D352" s="111" t="s">
        <v>2774</v>
      </c>
      <c r="E352" s="117">
        <v>2</v>
      </c>
      <c r="F352" s="112" t="s">
        <v>24</v>
      </c>
      <c r="G352" s="319">
        <v>43223</v>
      </c>
      <c r="H352" s="87" t="s">
        <v>692</v>
      </c>
      <c r="I352" s="116"/>
      <c r="J352" s="102"/>
      <c r="K352" s="102"/>
      <c r="L352" s="125">
        <v>9400</v>
      </c>
      <c r="M352" s="95">
        <f t="shared" si="17"/>
        <v>11092</v>
      </c>
      <c r="N352" s="70"/>
      <c r="O352" s="96">
        <v>321</v>
      </c>
      <c r="P352" s="83" t="s">
        <v>26</v>
      </c>
      <c r="Q352" s="97" t="s">
        <v>714</v>
      </c>
      <c r="R352" s="98" t="s">
        <v>2759</v>
      </c>
      <c r="S352" s="36">
        <f t="shared" si="18"/>
        <v>22184</v>
      </c>
      <c r="T352" s="37"/>
      <c r="U352" s="38">
        <f t="shared" si="19"/>
        <v>18800</v>
      </c>
      <c r="V352" s="369"/>
    </row>
    <row r="353" spans="1:22" x14ac:dyDescent="0.2">
      <c r="A353" s="84"/>
      <c r="B353" s="85">
        <v>4011</v>
      </c>
      <c r="C353" s="113" t="s">
        <v>2292</v>
      </c>
      <c r="D353" s="111" t="s">
        <v>2775</v>
      </c>
      <c r="E353" s="117">
        <v>1</v>
      </c>
      <c r="F353" s="112" t="s">
        <v>24</v>
      </c>
      <c r="G353" s="319">
        <v>43223</v>
      </c>
      <c r="H353" s="87" t="s">
        <v>692</v>
      </c>
      <c r="I353" s="116"/>
      <c r="J353" s="102"/>
      <c r="K353" s="102"/>
      <c r="L353" s="125">
        <v>10136.5</v>
      </c>
      <c r="M353" s="95">
        <f t="shared" si="17"/>
        <v>11961.07</v>
      </c>
      <c r="N353" s="70"/>
      <c r="O353" s="96">
        <v>321</v>
      </c>
      <c r="P353" s="83" t="s">
        <v>26</v>
      </c>
      <c r="Q353" s="97" t="s">
        <v>714</v>
      </c>
      <c r="R353" s="98" t="s">
        <v>2759</v>
      </c>
      <c r="S353" s="36">
        <f t="shared" si="18"/>
        <v>11961.07</v>
      </c>
      <c r="T353" s="37"/>
      <c r="U353" s="38">
        <f t="shared" si="19"/>
        <v>10136.5</v>
      </c>
      <c r="V353" s="369"/>
    </row>
    <row r="354" spans="1:22" x14ac:dyDescent="0.2">
      <c r="A354" s="84"/>
      <c r="B354" s="85">
        <v>4012</v>
      </c>
      <c r="C354" s="113" t="s">
        <v>2292</v>
      </c>
      <c r="D354" s="111" t="s">
        <v>2776</v>
      </c>
      <c r="E354" s="117">
        <v>1</v>
      </c>
      <c r="F354" s="112" t="s">
        <v>24</v>
      </c>
      <c r="G354" s="319">
        <v>43223</v>
      </c>
      <c r="H354" s="87" t="s">
        <v>692</v>
      </c>
      <c r="I354" s="116"/>
      <c r="J354" s="102"/>
      <c r="K354" s="102"/>
      <c r="L354" s="125">
        <v>10952</v>
      </c>
      <c r="M354" s="95">
        <f t="shared" si="17"/>
        <v>12923.359999999999</v>
      </c>
      <c r="N354" s="70"/>
      <c r="O354" s="96">
        <v>321</v>
      </c>
      <c r="P354" s="83" t="s">
        <v>26</v>
      </c>
      <c r="Q354" s="97" t="s">
        <v>714</v>
      </c>
      <c r="R354" s="98" t="s">
        <v>2759</v>
      </c>
      <c r="S354" s="36">
        <f t="shared" si="18"/>
        <v>12923.359999999999</v>
      </c>
      <c r="T354" s="37"/>
      <c r="U354" s="38">
        <f t="shared" si="19"/>
        <v>10952</v>
      </c>
      <c r="V354" s="369"/>
    </row>
    <row r="355" spans="1:22" x14ac:dyDescent="0.2">
      <c r="A355" s="84"/>
      <c r="B355" s="85">
        <v>4013</v>
      </c>
      <c r="C355" s="113" t="s">
        <v>2292</v>
      </c>
      <c r="D355" s="111" t="s">
        <v>2777</v>
      </c>
      <c r="E355" s="117">
        <v>5</v>
      </c>
      <c r="F355" s="112" t="s">
        <v>24</v>
      </c>
      <c r="G355" s="319">
        <v>43223</v>
      </c>
      <c r="H355" s="87" t="s">
        <v>773</v>
      </c>
      <c r="I355" s="116"/>
      <c r="J355" s="102"/>
      <c r="K355" s="102"/>
      <c r="L355" s="125">
        <v>4441.5</v>
      </c>
      <c r="M355" s="95">
        <f t="shared" si="17"/>
        <v>5240.9699999999993</v>
      </c>
      <c r="N355" s="70"/>
      <c r="O355" s="96">
        <v>321</v>
      </c>
      <c r="P355" s="83" t="s">
        <v>26</v>
      </c>
      <c r="Q355" s="97" t="s">
        <v>714</v>
      </c>
      <c r="R355" s="98" t="s">
        <v>2759</v>
      </c>
      <c r="S355" s="36">
        <f t="shared" si="18"/>
        <v>26204.85</v>
      </c>
      <c r="T355" s="37"/>
      <c r="U355" s="38">
        <f t="shared" si="19"/>
        <v>22207.5</v>
      </c>
      <c r="V355" s="369"/>
    </row>
    <row r="356" spans="1:22" x14ac:dyDescent="0.2">
      <c r="A356" s="84"/>
      <c r="B356" s="85">
        <v>4014</v>
      </c>
      <c r="C356" s="113" t="s">
        <v>2292</v>
      </c>
      <c r="D356" s="111" t="s">
        <v>2778</v>
      </c>
      <c r="E356" s="117">
        <v>3</v>
      </c>
      <c r="F356" s="112" t="s">
        <v>24</v>
      </c>
      <c r="G356" s="319">
        <v>43223</v>
      </c>
      <c r="H356" s="87" t="s">
        <v>773</v>
      </c>
      <c r="I356" s="116"/>
      <c r="J356" s="102"/>
      <c r="K356" s="102"/>
      <c r="L356" s="125">
        <v>4513</v>
      </c>
      <c r="M356" s="95">
        <f t="shared" si="17"/>
        <v>5325.34</v>
      </c>
      <c r="N356" s="70"/>
      <c r="O356" s="96">
        <v>321</v>
      </c>
      <c r="P356" s="83" t="s">
        <v>26</v>
      </c>
      <c r="Q356" s="97" t="s">
        <v>714</v>
      </c>
      <c r="R356" s="98" t="s">
        <v>2759</v>
      </c>
      <c r="S356" s="36">
        <f t="shared" si="18"/>
        <v>15976.02</v>
      </c>
      <c r="T356" s="37"/>
      <c r="U356" s="38">
        <f t="shared" si="19"/>
        <v>13539.000000000002</v>
      </c>
      <c r="V356" s="369"/>
    </row>
    <row r="357" spans="1:22" x14ac:dyDescent="0.2">
      <c r="A357" s="84"/>
      <c r="B357" s="85">
        <v>4015</v>
      </c>
      <c r="C357" s="113" t="s">
        <v>2292</v>
      </c>
      <c r="D357" s="111" t="s">
        <v>2543</v>
      </c>
      <c r="E357" s="117">
        <v>2</v>
      </c>
      <c r="F357" s="112" t="s">
        <v>24</v>
      </c>
      <c r="G357" s="319">
        <v>43223</v>
      </c>
      <c r="H357" s="87" t="s">
        <v>773</v>
      </c>
      <c r="I357" s="116"/>
      <c r="J357" s="102"/>
      <c r="K357" s="102"/>
      <c r="L357" s="125">
        <v>4497</v>
      </c>
      <c r="M357" s="95">
        <f t="shared" si="17"/>
        <v>5306.46</v>
      </c>
      <c r="N357" s="70"/>
      <c r="O357" s="96">
        <v>321</v>
      </c>
      <c r="P357" s="83" t="s">
        <v>26</v>
      </c>
      <c r="Q357" s="97" t="s">
        <v>714</v>
      </c>
      <c r="R357" s="98" t="s">
        <v>2759</v>
      </c>
      <c r="S357" s="36">
        <f t="shared" si="18"/>
        <v>10612.92</v>
      </c>
      <c r="T357" s="37"/>
      <c r="U357" s="38">
        <f t="shared" si="19"/>
        <v>8994</v>
      </c>
      <c r="V357" s="369"/>
    </row>
    <row r="358" spans="1:22" x14ac:dyDescent="0.2">
      <c r="A358" s="84"/>
      <c r="B358" s="85">
        <v>4016</v>
      </c>
      <c r="C358" s="113" t="s">
        <v>2292</v>
      </c>
      <c r="D358" s="111" t="s">
        <v>2779</v>
      </c>
      <c r="E358" s="117">
        <v>3</v>
      </c>
      <c r="F358" s="112" t="s">
        <v>24</v>
      </c>
      <c r="G358" s="319">
        <v>43223</v>
      </c>
      <c r="H358" s="87" t="s">
        <v>773</v>
      </c>
      <c r="I358" s="116"/>
      <c r="J358" s="102"/>
      <c r="K358" s="102"/>
      <c r="L358" s="125">
        <v>4534.5</v>
      </c>
      <c r="M358" s="95">
        <f t="shared" si="17"/>
        <v>5350.71</v>
      </c>
      <c r="N358" s="70"/>
      <c r="O358" s="96">
        <v>321</v>
      </c>
      <c r="P358" s="83" t="s">
        <v>26</v>
      </c>
      <c r="Q358" s="97" t="s">
        <v>714</v>
      </c>
      <c r="R358" s="98" t="s">
        <v>2759</v>
      </c>
      <c r="S358" s="36">
        <f t="shared" si="18"/>
        <v>16052.130000000001</v>
      </c>
      <c r="T358" s="37"/>
      <c r="U358" s="38">
        <f t="shared" si="19"/>
        <v>13603.500000000002</v>
      </c>
      <c r="V358" s="369"/>
    </row>
    <row r="359" spans="1:22" x14ac:dyDescent="0.2">
      <c r="A359" s="84"/>
      <c r="B359" s="85">
        <v>4017</v>
      </c>
      <c r="C359" s="113" t="s">
        <v>2292</v>
      </c>
      <c r="D359" s="111" t="s">
        <v>2780</v>
      </c>
      <c r="E359" s="117">
        <v>4</v>
      </c>
      <c r="F359" s="112" t="s">
        <v>24</v>
      </c>
      <c r="G359" s="319">
        <v>43223</v>
      </c>
      <c r="H359" s="87" t="s">
        <v>773</v>
      </c>
      <c r="I359" s="116"/>
      <c r="J359" s="102"/>
      <c r="K359" s="102"/>
      <c r="L359" s="125">
        <v>4687.5</v>
      </c>
      <c r="M359" s="95">
        <f t="shared" si="17"/>
        <v>5531.25</v>
      </c>
      <c r="N359" s="70"/>
      <c r="O359" s="96">
        <v>321</v>
      </c>
      <c r="P359" s="83" t="s">
        <v>26</v>
      </c>
      <c r="Q359" s="97" t="s">
        <v>714</v>
      </c>
      <c r="R359" s="98" t="s">
        <v>2759</v>
      </c>
      <c r="S359" s="36">
        <f t="shared" si="18"/>
        <v>22125</v>
      </c>
      <c r="T359" s="37"/>
      <c r="U359" s="38">
        <f t="shared" si="19"/>
        <v>18750</v>
      </c>
      <c r="V359" s="369"/>
    </row>
    <row r="360" spans="1:22" x14ac:dyDescent="0.2">
      <c r="A360" s="84"/>
      <c r="B360" s="85">
        <v>4018</v>
      </c>
      <c r="C360" s="113" t="s">
        <v>2292</v>
      </c>
      <c r="D360" s="111" t="s">
        <v>2781</v>
      </c>
      <c r="E360" s="117">
        <v>2</v>
      </c>
      <c r="F360" s="112" t="s">
        <v>24</v>
      </c>
      <c r="G360" s="319">
        <v>43223</v>
      </c>
      <c r="H360" s="87" t="s">
        <v>773</v>
      </c>
      <c r="I360" s="116"/>
      <c r="J360" s="102"/>
      <c r="K360" s="102"/>
      <c r="L360" s="125">
        <v>4659</v>
      </c>
      <c r="M360" s="95">
        <f t="shared" si="17"/>
        <v>5497.62</v>
      </c>
      <c r="N360" s="70"/>
      <c r="O360" s="96">
        <v>321</v>
      </c>
      <c r="P360" s="83" t="s">
        <v>26</v>
      </c>
      <c r="Q360" s="97" t="s">
        <v>714</v>
      </c>
      <c r="R360" s="98" t="s">
        <v>2759</v>
      </c>
      <c r="S360" s="36">
        <f t="shared" si="18"/>
        <v>10995.24</v>
      </c>
      <c r="T360" s="37"/>
      <c r="U360" s="38">
        <f t="shared" si="19"/>
        <v>9318</v>
      </c>
      <c r="V360" s="369"/>
    </row>
    <row r="361" spans="1:22" x14ac:dyDescent="0.2">
      <c r="A361" s="84"/>
      <c r="B361" s="85">
        <v>4019</v>
      </c>
      <c r="C361" s="113" t="s">
        <v>2292</v>
      </c>
      <c r="D361" s="111" t="s">
        <v>2782</v>
      </c>
      <c r="E361" s="117">
        <v>1</v>
      </c>
      <c r="F361" s="112" t="s">
        <v>24</v>
      </c>
      <c r="G361" s="319">
        <v>43223</v>
      </c>
      <c r="H361" s="87" t="s">
        <v>773</v>
      </c>
      <c r="I361" s="116"/>
      <c r="J361" s="102"/>
      <c r="K361" s="102"/>
      <c r="L361" s="125">
        <v>4835.5</v>
      </c>
      <c r="M361" s="95">
        <f t="shared" si="17"/>
        <v>5705.8899999999994</v>
      </c>
      <c r="N361" s="70"/>
      <c r="O361" s="96">
        <v>321</v>
      </c>
      <c r="P361" s="83" t="s">
        <v>26</v>
      </c>
      <c r="Q361" s="97" t="s">
        <v>714</v>
      </c>
      <c r="R361" s="98" t="s">
        <v>2759</v>
      </c>
      <c r="S361" s="36">
        <f t="shared" si="18"/>
        <v>5705.8899999999994</v>
      </c>
      <c r="T361" s="37"/>
      <c r="U361" s="38">
        <f t="shared" si="19"/>
        <v>4835.5</v>
      </c>
      <c r="V361" s="369"/>
    </row>
    <row r="362" spans="1:22" x14ac:dyDescent="0.2">
      <c r="A362" s="84"/>
      <c r="B362" s="85">
        <v>4020</v>
      </c>
      <c r="C362" s="113" t="s">
        <v>2292</v>
      </c>
      <c r="D362" s="111" t="s">
        <v>2533</v>
      </c>
      <c r="E362" s="117">
        <v>2</v>
      </c>
      <c r="F362" s="112" t="s">
        <v>24</v>
      </c>
      <c r="G362" s="319">
        <v>43223</v>
      </c>
      <c r="H362" s="87" t="s">
        <v>773</v>
      </c>
      <c r="I362" s="116"/>
      <c r="J362" s="102"/>
      <c r="K362" s="102"/>
      <c r="L362" s="125">
        <v>4941</v>
      </c>
      <c r="M362" s="95">
        <f t="shared" si="17"/>
        <v>5830.38</v>
      </c>
      <c r="N362" s="70"/>
      <c r="O362" s="96">
        <v>321</v>
      </c>
      <c r="P362" s="83" t="s">
        <v>26</v>
      </c>
      <c r="Q362" s="97" t="s">
        <v>714</v>
      </c>
      <c r="R362" s="98" t="s">
        <v>2759</v>
      </c>
      <c r="S362" s="36">
        <f t="shared" si="18"/>
        <v>11660.76</v>
      </c>
      <c r="T362" s="37"/>
      <c r="U362" s="38">
        <f t="shared" si="19"/>
        <v>9882</v>
      </c>
      <c r="V362" s="369"/>
    </row>
    <row r="363" spans="1:22" x14ac:dyDescent="0.2">
      <c r="A363" s="84"/>
      <c r="B363" s="85">
        <v>4021</v>
      </c>
      <c r="C363" s="113" t="s">
        <v>2292</v>
      </c>
      <c r="D363" s="111" t="s">
        <v>2783</v>
      </c>
      <c r="E363" s="117">
        <v>5</v>
      </c>
      <c r="F363" s="112" t="s">
        <v>24</v>
      </c>
      <c r="G363" s="319">
        <v>43223</v>
      </c>
      <c r="H363" s="87" t="s">
        <v>773</v>
      </c>
      <c r="I363" s="116"/>
      <c r="J363" s="102"/>
      <c r="K363" s="102"/>
      <c r="L363" s="125">
        <v>5030</v>
      </c>
      <c r="M363" s="95">
        <f t="shared" si="17"/>
        <v>5935.4</v>
      </c>
      <c r="N363" s="70"/>
      <c r="O363" s="96">
        <v>321</v>
      </c>
      <c r="P363" s="83" t="s">
        <v>26</v>
      </c>
      <c r="Q363" s="97" t="s">
        <v>714</v>
      </c>
      <c r="R363" s="98" t="s">
        <v>2759</v>
      </c>
      <c r="S363" s="36">
        <f t="shared" si="18"/>
        <v>29677</v>
      </c>
      <c r="T363" s="37"/>
      <c r="U363" s="38">
        <f t="shared" si="19"/>
        <v>25150</v>
      </c>
      <c r="V363" s="369"/>
    </row>
    <row r="364" spans="1:22" x14ac:dyDescent="0.2">
      <c r="A364" s="84"/>
      <c r="B364" s="85">
        <v>4022</v>
      </c>
      <c r="C364" s="113" t="s">
        <v>2292</v>
      </c>
      <c r="D364" s="111" t="s">
        <v>2784</v>
      </c>
      <c r="E364" s="117">
        <v>2</v>
      </c>
      <c r="F364" s="112" t="s">
        <v>24</v>
      </c>
      <c r="G364" s="319">
        <v>43223</v>
      </c>
      <c r="H364" s="87" t="s">
        <v>773</v>
      </c>
      <c r="I364" s="116"/>
      <c r="J364" s="102"/>
      <c r="K364" s="102"/>
      <c r="L364" s="125">
        <v>5396</v>
      </c>
      <c r="M364" s="95">
        <f t="shared" si="17"/>
        <v>6367.28</v>
      </c>
      <c r="N364" s="70"/>
      <c r="O364" s="96">
        <v>321</v>
      </c>
      <c r="P364" s="83" t="s">
        <v>26</v>
      </c>
      <c r="Q364" s="97" t="s">
        <v>714</v>
      </c>
      <c r="R364" s="98" t="s">
        <v>2759</v>
      </c>
      <c r="S364" s="36">
        <f t="shared" si="18"/>
        <v>12734.56</v>
      </c>
      <c r="T364" s="37"/>
      <c r="U364" s="38">
        <f t="shared" si="19"/>
        <v>10792</v>
      </c>
      <c r="V364" s="369"/>
    </row>
    <row r="365" spans="1:22" x14ac:dyDescent="0.2">
      <c r="A365" s="84"/>
      <c r="B365" s="85">
        <v>4023</v>
      </c>
      <c r="C365" s="113" t="s">
        <v>2292</v>
      </c>
      <c r="D365" s="111" t="s">
        <v>2785</v>
      </c>
      <c r="E365" s="117">
        <v>3</v>
      </c>
      <c r="F365" s="112" t="s">
        <v>24</v>
      </c>
      <c r="G365" s="319">
        <v>43223</v>
      </c>
      <c r="H365" s="87" t="s">
        <v>773</v>
      </c>
      <c r="I365" s="116"/>
      <c r="J365" s="102"/>
      <c r="K365" s="102"/>
      <c r="L365" s="125">
        <v>5176.5</v>
      </c>
      <c r="M365" s="95">
        <f t="shared" si="17"/>
        <v>6108.2699999999995</v>
      </c>
      <c r="N365" s="70"/>
      <c r="O365" s="96">
        <v>321</v>
      </c>
      <c r="P365" s="83" t="s">
        <v>26</v>
      </c>
      <c r="Q365" s="97" t="s">
        <v>714</v>
      </c>
      <c r="R365" s="98" t="s">
        <v>2759</v>
      </c>
      <c r="S365" s="36">
        <f t="shared" si="18"/>
        <v>18324.809999999998</v>
      </c>
      <c r="T365" s="37"/>
      <c r="U365" s="38">
        <f t="shared" si="19"/>
        <v>15529.499999999998</v>
      </c>
      <c r="V365" s="369"/>
    </row>
    <row r="366" spans="1:22" x14ac:dyDescent="0.2">
      <c r="A366" s="84"/>
      <c r="B366" s="85">
        <v>4024</v>
      </c>
      <c r="C366" s="113" t="s">
        <v>2292</v>
      </c>
      <c r="D366" s="111" t="s">
        <v>2786</v>
      </c>
      <c r="E366" s="117">
        <v>2</v>
      </c>
      <c r="F366" s="112" t="s">
        <v>24</v>
      </c>
      <c r="G366" s="319">
        <v>43223</v>
      </c>
      <c r="H366" s="87" t="s">
        <v>773</v>
      </c>
      <c r="I366" s="116"/>
      <c r="J366" s="102"/>
      <c r="K366" s="102"/>
      <c r="L366" s="125">
        <v>5305</v>
      </c>
      <c r="M366" s="95">
        <f t="shared" si="17"/>
        <v>6259.9</v>
      </c>
      <c r="N366" s="70"/>
      <c r="O366" s="96">
        <v>321</v>
      </c>
      <c r="P366" s="83" t="s">
        <v>26</v>
      </c>
      <c r="Q366" s="97" t="s">
        <v>714</v>
      </c>
      <c r="R366" s="98" t="s">
        <v>2759</v>
      </c>
      <c r="S366" s="36">
        <f t="shared" si="18"/>
        <v>12519.8</v>
      </c>
      <c r="T366" s="37"/>
      <c r="U366" s="38">
        <f t="shared" si="19"/>
        <v>10610</v>
      </c>
      <c r="V366" s="369"/>
    </row>
    <row r="367" spans="1:22" x14ac:dyDescent="0.2">
      <c r="A367" s="84"/>
      <c r="B367" s="85">
        <v>4025</v>
      </c>
      <c r="C367" s="113" t="s">
        <v>2292</v>
      </c>
      <c r="D367" s="111" t="s">
        <v>2787</v>
      </c>
      <c r="E367" s="117">
        <v>2</v>
      </c>
      <c r="F367" s="112" t="s">
        <v>24</v>
      </c>
      <c r="G367" s="319">
        <v>43223</v>
      </c>
      <c r="H367" s="87" t="s">
        <v>773</v>
      </c>
      <c r="I367" s="116"/>
      <c r="J367" s="102"/>
      <c r="K367" s="102"/>
      <c r="L367" s="125">
        <v>5529.5</v>
      </c>
      <c r="M367" s="95">
        <f t="shared" si="17"/>
        <v>6524.8099999999995</v>
      </c>
      <c r="N367" s="70"/>
      <c r="O367" s="96">
        <v>321</v>
      </c>
      <c r="P367" s="83" t="s">
        <v>26</v>
      </c>
      <c r="Q367" s="97" t="s">
        <v>714</v>
      </c>
      <c r="R367" s="98" t="s">
        <v>2759</v>
      </c>
      <c r="S367" s="36">
        <f t="shared" si="18"/>
        <v>13049.619999999999</v>
      </c>
      <c r="T367" s="37"/>
      <c r="U367" s="38">
        <f t="shared" si="19"/>
        <v>11059</v>
      </c>
      <c r="V367" s="369"/>
    </row>
    <row r="368" spans="1:22" x14ac:dyDescent="0.2">
      <c r="A368" s="84"/>
      <c r="B368" s="85">
        <v>4026</v>
      </c>
      <c r="C368" s="113" t="s">
        <v>2292</v>
      </c>
      <c r="D368" s="111" t="s">
        <v>2788</v>
      </c>
      <c r="E368" s="117">
        <v>3</v>
      </c>
      <c r="F368" s="112" t="s">
        <v>24</v>
      </c>
      <c r="G368" s="319">
        <v>43223</v>
      </c>
      <c r="H368" s="87" t="s">
        <v>773</v>
      </c>
      <c r="I368" s="116"/>
      <c r="J368" s="102"/>
      <c r="K368" s="102"/>
      <c r="L368" s="125">
        <v>5765</v>
      </c>
      <c r="M368" s="95">
        <f t="shared" si="17"/>
        <v>6802.7</v>
      </c>
      <c r="N368" s="70"/>
      <c r="O368" s="96">
        <v>321</v>
      </c>
      <c r="P368" s="83" t="s">
        <v>26</v>
      </c>
      <c r="Q368" s="97" t="s">
        <v>714</v>
      </c>
      <c r="R368" s="98" t="s">
        <v>2759</v>
      </c>
      <c r="S368" s="36">
        <f t="shared" si="18"/>
        <v>20408.099999999999</v>
      </c>
      <c r="T368" s="37"/>
      <c r="U368" s="38">
        <f t="shared" si="19"/>
        <v>17295</v>
      </c>
      <c r="V368" s="369"/>
    </row>
    <row r="369" spans="1:22" x14ac:dyDescent="0.2">
      <c r="A369" s="84"/>
      <c r="B369" s="85">
        <v>4027</v>
      </c>
      <c r="C369" s="113" t="s">
        <v>2292</v>
      </c>
      <c r="D369" s="111" t="s">
        <v>2520</v>
      </c>
      <c r="E369" s="117">
        <v>1</v>
      </c>
      <c r="F369" s="112" t="s">
        <v>24</v>
      </c>
      <c r="G369" s="319">
        <v>43223</v>
      </c>
      <c r="H369" s="87" t="s">
        <v>773</v>
      </c>
      <c r="I369" s="116"/>
      <c r="J369" s="102"/>
      <c r="K369" s="102"/>
      <c r="L369" s="125">
        <v>6118</v>
      </c>
      <c r="M369" s="95">
        <f t="shared" si="17"/>
        <v>7219.24</v>
      </c>
      <c r="N369" s="70"/>
      <c r="O369" s="96">
        <v>321</v>
      </c>
      <c r="P369" s="83" t="s">
        <v>26</v>
      </c>
      <c r="Q369" s="97" t="s">
        <v>714</v>
      </c>
      <c r="R369" s="98" t="s">
        <v>2759</v>
      </c>
      <c r="S369" s="36">
        <f t="shared" si="18"/>
        <v>7219.24</v>
      </c>
      <c r="T369" s="37"/>
      <c r="U369" s="38">
        <f t="shared" si="19"/>
        <v>6118</v>
      </c>
      <c r="V369" s="369"/>
    </row>
    <row r="370" spans="1:22" x14ac:dyDescent="0.2">
      <c r="A370" s="84"/>
      <c r="B370" s="85">
        <v>4028</v>
      </c>
      <c r="C370" s="113" t="s">
        <v>2292</v>
      </c>
      <c r="D370" s="111" t="s">
        <v>2517</v>
      </c>
      <c r="E370" s="117">
        <v>1</v>
      </c>
      <c r="F370" s="112" t="s">
        <v>24</v>
      </c>
      <c r="G370" s="319">
        <v>43223</v>
      </c>
      <c r="H370" s="87" t="s">
        <v>773</v>
      </c>
      <c r="I370" s="116"/>
      <c r="J370" s="102"/>
      <c r="K370" s="102"/>
      <c r="L370" s="125">
        <v>6252</v>
      </c>
      <c r="M370" s="95">
        <f t="shared" ref="M370:M433" si="20">L370*1.18</f>
        <v>7377.36</v>
      </c>
      <c r="N370" s="70"/>
      <c r="O370" s="96">
        <v>321</v>
      </c>
      <c r="P370" s="83" t="s">
        <v>26</v>
      </c>
      <c r="Q370" s="97" t="s">
        <v>714</v>
      </c>
      <c r="R370" s="98" t="s">
        <v>2759</v>
      </c>
      <c r="S370" s="36">
        <f t="shared" si="18"/>
        <v>7377.36</v>
      </c>
      <c r="T370" s="37"/>
      <c r="U370" s="38">
        <f t="shared" si="19"/>
        <v>6252</v>
      </c>
      <c r="V370" s="369"/>
    </row>
    <row r="371" spans="1:22" x14ac:dyDescent="0.2">
      <c r="A371" s="84"/>
      <c r="B371" s="85">
        <v>4029</v>
      </c>
      <c r="C371" s="113" t="s">
        <v>2292</v>
      </c>
      <c r="D371" s="111" t="s">
        <v>2789</v>
      </c>
      <c r="E371" s="117">
        <v>1</v>
      </c>
      <c r="F371" s="112" t="s">
        <v>24</v>
      </c>
      <c r="G371" s="319">
        <v>43223</v>
      </c>
      <c r="H371" s="87" t="s">
        <v>773</v>
      </c>
      <c r="I371" s="116"/>
      <c r="J371" s="102"/>
      <c r="K371" s="102"/>
      <c r="L371" s="125">
        <v>6339.5</v>
      </c>
      <c r="M371" s="95">
        <f t="shared" si="20"/>
        <v>7480.61</v>
      </c>
      <c r="N371" s="70"/>
      <c r="O371" s="96">
        <v>321</v>
      </c>
      <c r="P371" s="83" t="s">
        <v>26</v>
      </c>
      <c r="Q371" s="97" t="s">
        <v>714</v>
      </c>
      <c r="R371" s="98" t="s">
        <v>2759</v>
      </c>
      <c r="S371" s="36">
        <f t="shared" si="18"/>
        <v>7480.61</v>
      </c>
      <c r="T371" s="37"/>
      <c r="U371" s="38">
        <f t="shared" si="19"/>
        <v>6339.5</v>
      </c>
      <c r="V371" s="369"/>
    </row>
    <row r="372" spans="1:22" x14ac:dyDescent="0.2">
      <c r="A372" s="84"/>
      <c r="B372" s="85">
        <v>4030</v>
      </c>
      <c r="C372" s="113" t="s">
        <v>2292</v>
      </c>
      <c r="D372" s="111" t="s">
        <v>2790</v>
      </c>
      <c r="E372" s="117">
        <v>1</v>
      </c>
      <c r="F372" s="112" t="s">
        <v>24</v>
      </c>
      <c r="G372" s="319">
        <v>43223</v>
      </c>
      <c r="H372" s="87" t="s">
        <v>773</v>
      </c>
      <c r="I372" s="116"/>
      <c r="J372" s="102"/>
      <c r="K372" s="102"/>
      <c r="L372" s="125">
        <v>6501.5</v>
      </c>
      <c r="M372" s="95">
        <f t="shared" si="20"/>
        <v>7671.7699999999995</v>
      </c>
      <c r="N372" s="70"/>
      <c r="O372" s="96">
        <v>321</v>
      </c>
      <c r="P372" s="83" t="s">
        <v>26</v>
      </c>
      <c r="Q372" s="97" t="s">
        <v>714</v>
      </c>
      <c r="R372" s="98" t="s">
        <v>2759</v>
      </c>
      <c r="S372" s="36">
        <f t="shared" si="18"/>
        <v>7671.7699999999995</v>
      </c>
      <c r="T372" s="37"/>
      <c r="U372" s="38">
        <f t="shared" si="19"/>
        <v>6501.5</v>
      </c>
      <c r="V372" s="369"/>
    </row>
    <row r="373" spans="1:22" x14ac:dyDescent="0.2">
      <c r="A373" s="84"/>
      <c r="B373" s="85">
        <v>4031</v>
      </c>
      <c r="C373" s="113" t="s">
        <v>2292</v>
      </c>
      <c r="D373" s="111" t="s">
        <v>2791</v>
      </c>
      <c r="E373" s="117">
        <v>1</v>
      </c>
      <c r="F373" s="112" t="s">
        <v>24</v>
      </c>
      <c r="G373" s="319">
        <v>43223</v>
      </c>
      <c r="H373" s="87" t="s">
        <v>773</v>
      </c>
      <c r="I373" s="116"/>
      <c r="J373" s="102"/>
      <c r="K373" s="102"/>
      <c r="L373" s="125">
        <v>6721</v>
      </c>
      <c r="M373" s="95">
        <f t="shared" si="20"/>
        <v>7930.78</v>
      </c>
      <c r="N373" s="70"/>
      <c r="O373" s="96">
        <v>321</v>
      </c>
      <c r="P373" s="83" t="s">
        <v>26</v>
      </c>
      <c r="Q373" s="97" t="s">
        <v>714</v>
      </c>
      <c r="R373" s="98" t="s">
        <v>2759</v>
      </c>
      <c r="S373" s="36">
        <f t="shared" si="18"/>
        <v>7930.78</v>
      </c>
      <c r="T373" s="37"/>
      <c r="U373" s="38">
        <f t="shared" si="19"/>
        <v>6721</v>
      </c>
      <c r="V373" s="369"/>
    </row>
    <row r="374" spans="1:22" x14ac:dyDescent="0.2">
      <c r="A374" s="84"/>
      <c r="B374" s="85">
        <v>4032</v>
      </c>
      <c r="C374" s="113" t="s">
        <v>2292</v>
      </c>
      <c r="D374" s="111" t="s">
        <v>2792</v>
      </c>
      <c r="E374" s="117">
        <v>1</v>
      </c>
      <c r="F374" s="112" t="s">
        <v>24</v>
      </c>
      <c r="G374" s="319">
        <v>43223</v>
      </c>
      <c r="H374" s="87" t="s">
        <v>773</v>
      </c>
      <c r="I374" s="116"/>
      <c r="J374" s="102"/>
      <c r="K374" s="102"/>
      <c r="L374" s="125">
        <v>7104.5</v>
      </c>
      <c r="M374" s="95">
        <f t="shared" si="20"/>
        <v>8383.31</v>
      </c>
      <c r="N374" s="70"/>
      <c r="O374" s="96">
        <v>321</v>
      </c>
      <c r="P374" s="83" t="s">
        <v>26</v>
      </c>
      <c r="Q374" s="97" t="s">
        <v>714</v>
      </c>
      <c r="R374" s="98" t="s">
        <v>2759</v>
      </c>
      <c r="S374" s="36">
        <f t="shared" si="18"/>
        <v>8383.31</v>
      </c>
      <c r="T374" s="37"/>
      <c r="U374" s="38">
        <f t="shared" si="19"/>
        <v>7104.5</v>
      </c>
      <c r="V374" s="369"/>
    </row>
    <row r="375" spans="1:22" x14ac:dyDescent="0.2">
      <c r="A375" s="84"/>
      <c r="B375" s="85">
        <v>4033</v>
      </c>
      <c r="C375" s="113" t="s">
        <v>2292</v>
      </c>
      <c r="D375" s="111" t="s">
        <v>2793</v>
      </c>
      <c r="E375" s="117">
        <v>8</v>
      </c>
      <c r="F375" s="112" t="s">
        <v>24</v>
      </c>
      <c r="G375" s="319">
        <v>43223</v>
      </c>
      <c r="H375" s="87" t="s">
        <v>773</v>
      </c>
      <c r="I375" s="116"/>
      <c r="J375" s="102"/>
      <c r="K375" s="102"/>
      <c r="L375" s="125">
        <v>7251</v>
      </c>
      <c r="M375" s="95">
        <f t="shared" si="20"/>
        <v>8556.18</v>
      </c>
      <c r="N375" s="70"/>
      <c r="O375" s="96">
        <v>321</v>
      </c>
      <c r="P375" s="83" t="s">
        <v>26</v>
      </c>
      <c r="Q375" s="97" t="s">
        <v>714</v>
      </c>
      <c r="R375" s="98" t="s">
        <v>2759</v>
      </c>
      <c r="S375" s="36">
        <f t="shared" si="18"/>
        <v>68449.440000000002</v>
      </c>
      <c r="T375" s="37"/>
      <c r="U375" s="38">
        <f t="shared" si="19"/>
        <v>58008.000000000007</v>
      </c>
      <c r="V375" s="369"/>
    </row>
    <row r="376" spans="1:22" x14ac:dyDescent="0.2">
      <c r="A376" s="84"/>
      <c r="B376" s="85">
        <v>4034</v>
      </c>
      <c r="C376" s="113" t="s">
        <v>2292</v>
      </c>
      <c r="D376" s="111" t="s">
        <v>2545</v>
      </c>
      <c r="E376" s="117">
        <v>23</v>
      </c>
      <c r="F376" s="112" t="s">
        <v>24</v>
      </c>
      <c r="G376" s="319">
        <v>43223</v>
      </c>
      <c r="H376" s="87" t="s">
        <v>780</v>
      </c>
      <c r="I376" s="116"/>
      <c r="J376" s="102"/>
      <c r="K376" s="102"/>
      <c r="L376" s="125">
        <v>6956.5</v>
      </c>
      <c r="M376" s="95">
        <f t="shared" si="20"/>
        <v>8208.67</v>
      </c>
      <c r="N376" s="70"/>
      <c r="O376" s="96">
        <v>321</v>
      </c>
      <c r="P376" s="83" t="s">
        <v>26</v>
      </c>
      <c r="Q376" s="97" t="s">
        <v>714</v>
      </c>
      <c r="R376" s="98" t="s">
        <v>2759</v>
      </c>
      <c r="S376" s="36">
        <f t="shared" si="18"/>
        <v>188799.41</v>
      </c>
      <c r="T376" s="37"/>
      <c r="U376" s="38">
        <f t="shared" si="19"/>
        <v>159999.5</v>
      </c>
      <c r="V376" s="369"/>
    </row>
    <row r="377" spans="1:22" x14ac:dyDescent="0.2">
      <c r="A377" s="84"/>
      <c r="B377" s="85">
        <v>4035</v>
      </c>
      <c r="C377" s="113" t="s">
        <v>2292</v>
      </c>
      <c r="D377" s="111" t="s">
        <v>2366</v>
      </c>
      <c r="E377" s="117">
        <v>10</v>
      </c>
      <c r="F377" s="112" t="s">
        <v>24</v>
      </c>
      <c r="G377" s="319">
        <v>43223</v>
      </c>
      <c r="H377" s="87" t="s">
        <v>2367</v>
      </c>
      <c r="I377" s="116"/>
      <c r="J377" s="102"/>
      <c r="K377" s="102"/>
      <c r="L377" s="125">
        <v>10768</v>
      </c>
      <c r="M377" s="95">
        <f t="shared" si="20"/>
        <v>12706.24</v>
      </c>
      <c r="N377" s="70"/>
      <c r="O377" s="96">
        <v>321</v>
      </c>
      <c r="P377" s="83" t="s">
        <v>26</v>
      </c>
      <c r="Q377" s="97" t="s">
        <v>714</v>
      </c>
      <c r="R377" s="98" t="s">
        <v>2759</v>
      </c>
      <c r="S377" s="36">
        <f t="shared" si="18"/>
        <v>127062.39999999999</v>
      </c>
      <c r="T377" s="37"/>
      <c r="U377" s="38">
        <f t="shared" si="19"/>
        <v>107680</v>
      </c>
      <c r="V377" s="369"/>
    </row>
    <row r="378" spans="1:22" x14ac:dyDescent="0.2">
      <c r="A378" s="84"/>
      <c r="B378" s="85">
        <v>4036</v>
      </c>
      <c r="C378" s="113" t="s">
        <v>2292</v>
      </c>
      <c r="D378" s="111" t="s">
        <v>2414</v>
      </c>
      <c r="E378" s="117">
        <v>5</v>
      </c>
      <c r="F378" s="112" t="s">
        <v>24</v>
      </c>
      <c r="G378" s="319">
        <v>43223</v>
      </c>
      <c r="H378" s="87" t="s">
        <v>2794</v>
      </c>
      <c r="I378" s="116"/>
      <c r="J378" s="102"/>
      <c r="K378" s="102"/>
      <c r="L378" s="125">
        <v>15864</v>
      </c>
      <c r="M378" s="95">
        <f t="shared" si="20"/>
        <v>18719.52</v>
      </c>
      <c r="N378" s="70"/>
      <c r="O378" s="96">
        <v>321</v>
      </c>
      <c r="P378" s="83" t="s">
        <v>26</v>
      </c>
      <c r="Q378" s="97" t="s">
        <v>714</v>
      </c>
      <c r="R378" s="98" t="s">
        <v>2759</v>
      </c>
      <c r="S378" s="36">
        <f t="shared" si="18"/>
        <v>93597.6</v>
      </c>
      <c r="T378" s="37"/>
      <c r="U378" s="38">
        <f t="shared" si="19"/>
        <v>79320.000000000015</v>
      </c>
      <c r="V378" s="369"/>
    </row>
    <row r="379" spans="1:22" x14ac:dyDescent="0.2">
      <c r="A379" s="84"/>
      <c r="B379" s="85">
        <v>4037</v>
      </c>
      <c r="C379" s="113" t="s">
        <v>2292</v>
      </c>
      <c r="D379" s="111" t="s">
        <v>781</v>
      </c>
      <c r="E379" s="117">
        <v>6</v>
      </c>
      <c r="F379" s="112" t="s">
        <v>24</v>
      </c>
      <c r="G379" s="319">
        <v>43223</v>
      </c>
      <c r="H379" s="87" t="s">
        <v>782</v>
      </c>
      <c r="I379" s="116"/>
      <c r="J379" s="102"/>
      <c r="K379" s="102"/>
      <c r="L379" s="125">
        <v>7245.5</v>
      </c>
      <c r="M379" s="95">
        <f t="shared" si="20"/>
        <v>8549.6899999999987</v>
      </c>
      <c r="N379" s="70"/>
      <c r="O379" s="96">
        <v>321</v>
      </c>
      <c r="P379" s="83" t="s">
        <v>26</v>
      </c>
      <c r="Q379" s="97" t="s">
        <v>714</v>
      </c>
      <c r="R379" s="98" t="s">
        <v>2759</v>
      </c>
      <c r="S379" s="36">
        <f t="shared" si="18"/>
        <v>51298.139999999992</v>
      </c>
      <c r="T379" s="37"/>
      <c r="U379" s="38">
        <f t="shared" si="19"/>
        <v>43472.999999999993</v>
      </c>
      <c r="V379" s="369"/>
    </row>
    <row r="380" spans="1:22" x14ac:dyDescent="0.2">
      <c r="A380" s="84"/>
      <c r="B380" s="85">
        <v>4038</v>
      </c>
      <c r="C380" s="113" t="s">
        <v>2292</v>
      </c>
      <c r="D380" s="111" t="s">
        <v>2152</v>
      </c>
      <c r="E380" s="117">
        <v>4</v>
      </c>
      <c r="F380" s="112" t="s">
        <v>24</v>
      </c>
      <c r="G380" s="319">
        <v>43223</v>
      </c>
      <c r="H380" s="87" t="s">
        <v>2368</v>
      </c>
      <c r="I380" s="116"/>
      <c r="J380" s="102"/>
      <c r="K380" s="102"/>
      <c r="L380" s="125">
        <v>11540.5</v>
      </c>
      <c r="M380" s="95">
        <f t="shared" si="20"/>
        <v>13617.789999999999</v>
      </c>
      <c r="N380" s="70"/>
      <c r="O380" s="96">
        <v>321</v>
      </c>
      <c r="P380" s="83" t="s">
        <v>26</v>
      </c>
      <c r="Q380" s="97" t="s">
        <v>714</v>
      </c>
      <c r="R380" s="98" t="s">
        <v>2759</v>
      </c>
      <c r="S380" s="36">
        <f t="shared" si="18"/>
        <v>54471.159999999996</v>
      </c>
      <c r="T380" s="37"/>
      <c r="U380" s="38">
        <f t="shared" si="19"/>
        <v>46162</v>
      </c>
      <c r="V380" s="369"/>
    </row>
    <row r="381" spans="1:22" x14ac:dyDescent="0.2">
      <c r="A381" s="84"/>
      <c r="B381" s="85">
        <v>4039</v>
      </c>
      <c r="C381" s="113" t="s">
        <v>2292</v>
      </c>
      <c r="D381" s="111" t="s">
        <v>2795</v>
      </c>
      <c r="E381" s="117">
        <v>3</v>
      </c>
      <c r="F381" s="112" t="s">
        <v>24</v>
      </c>
      <c r="G381" s="319">
        <v>43223</v>
      </c>
      <c r="H381" s="87" t="s">
        <v>2796</v>
      </c>
      <c r="I381" s="116"/>
      <c r="J381" s="102"/>
      <c r="K381" s="102"/>
      <c r="L381" s="125">
        <v>15771.5</v>
      </c>
      <c r="M381" s="95">
        <f t="shared" si="20"/>
        <v>18610.37</v>
      </c>
      <c r="N381" s="70"/>
      <c r="O381" s="96">
        <v>321</v>
      </c>
      <c r="P381" s="83" t="s">
        <v>26</v>
      </c>
      <c r="Q381" s="97" t="s">
        <v>714</v>
      </c>
      <c r="R381" s="98" t="s">
        <v>2759</v>
      </c>
      <c r="S381" s="36">
        <f t="shared" si="18"/>
        <v>55831.11</v>
      </c>
      <c r="T381" s="37"/>
      <c r="U381" s="38">
        <f t="shared" si="19"/>
        <v>47314.5</v>
      </c>
      <c r="V381" s="369"/>
    </row>
    <row r="382" spans="1:22" x14ac:dyDescent="0.2">
      <c r="A382" s="84"/>
      <c r="B382" s="85">
        <v>4040</v>
      </c>
      <c r="C382" s="113" t="s">
        <v>2292</v>
      </c>
      <c r="D382" s="111" t="s">
        <v>2797</v>
      </c>
      <c r="E382" s="117">
        <v>1</v>
      </c>
      <c r="F382" s="112" t="s">
        <v>24</v>
      </c>
      <c r="G382" s="319">
        <v>43223</v>
      </c>
      <c r="H382" s="87" t="s">
        <v>2798</v>
      </c>
      <c r="I382" s="116"/>
      <c r="J382" s="102"/>
      <c r="K382" s="102"/>
      <c r="L382" s="125">
        <v>10606</v>
      </c>
      <c r="M382" s="95">
        <f t="shared" si="20"/>
        <v>12515.08</v>
      </c>
      <c r="N382" s="70"/>
      <c r="O382" s="96">
        <v>321</v>
      </c>
      <c r="P382" s="83" t="s">
        <v>26</v>
      </c>
      <c r="Q382" s="97" t="s">
        <v>714</v>
      </c>
      <c r="R382" s="98" t="s">
        <v>2759</v>
      </c>
      <c r="S382" s="36">
        <f t="shared" si="18"/>
        <v>12515.08</v>
      </c>
      <c r="T382" s="37"/>
      <c r="U382" s="38">
        <f t="shared" si="19"/>
        <v>10606</v>
      </c>
      <c r="V382" s="369"/>
    </row>
    <row r="383" spans="1:22" x14ac:dyDescent="0.2">
      <c r="A383" s="84"/>
      <c r="B383" s="85">
        <v>4041</v>
      </c>
      <c r="C383" s="113" t="s">
        <v>2292</v>
      </c>
      <c r="D383" s="111" t="s">
        <v>2799</v>
      </c>
      <c r="E383" s="117">
        <v>2</v>
      </c>
      <c r="F383" s="112" t="s">
        <v>24</v>
      </c>
      <c r="G383" s="319">
        <v>43223</v>
      </c>
      <c r="H383" s="87" t="s">
        <v>2800</v>
      </c>
      <c r="I383" s="116"/>
      <c r="J383" s="102"/>
      <c r="K383" s="102"/>
      <c r="L383" s="125">
        <v>8636.5</v>
      </c>
      <c r="M383" s="95">
        <f t="shared" si="20"/>
        <v>10191.07</v>
      </c>
      <c r="N383" s="70"/>
      <c r="O383" s="96">
        <v>321</v>
      </c>
      <c r="P383" s="83" t="s">
        <v>26</v>
      </c>
      <c r="Q383" s="97" t="s">
        <v>714</v>
      </c>
      <c r="R383" s="98" t="s">
        <v>2759</v>
      </c>
      <c r="S383" s="36">
        <f t="shared" si="18"/>
        <v>20382.14</v>
      </c>
      <c r="T383" s="37"/>
      <c r="U383" s="38">
        <f t="shared" si="19"/>
        <v>17273</v>
      </c>
      <c r="V383" s="369"/>
    </row>
    <row r="384" spans="1:22" x14ac:dyDescent="0.2">
      <c r="A384" s="84"/>
      <c r="B384" s="85">
        <v>4042</v>
      </c>
      <c r="C384" s="113" t="s">
        <v>2292</v>
      </c>
      <c r="D384" s="111" t="s">
        <v>2801</v>
      </c>
      <c r="E384" s="117">
        <v>2</v>
      </c>
      <c r="F384" s="112" t="s">
        <v>24</v>
      </c>
      <c r="G384" s="319">
        <v>43223</v>
      </c>
      <c r="H384" s="87" t="s">
        <v>2802</v>
      </c>
      <c r="I384" s="116"/>
      <c r="J384" s="102"/>
      <c r="K384" s="102"/>
      <c r="L384" s="125">
        <v>7081.5</v>
      </c>
      <c r="M384" s="95">
        <f t="shared" si="20"/>
        <v>8356.17</v>
      </c>
      <c r="N384" s="70"/>
      <c r="O384" s="96">
        <v>321</v>
      </c>
      <c r="P384" s="83" t="s">
        <v>26</v>
      </c>
      <c r="Q384" s="97" t="s">
        <v>714</v>
      </c>
      <c r="R384" s="98" t="s">
        <v>2759</v>
      </c>
      <c r="S384" s="36">
        <f t="shared" si="18"/>
        <v>16712.34</v>
      </c>
      <c r="T384" s="37"/>
      <c r="U384" s="38">
        <f t="shared" si="19"/>
        <v>14163</v>
      </c>
      <c r="V384" s="369"/>
    </row>
    <row r="385" spans="1:22" x14ac:dyDescent="0.2">
      <c r="A385" s="84"/>
      <c r="B385" s="85">
        <v>4043</v>
      </c>
      <c r="C385" s="113" t="s">
        <v>2292</v>
      </c>
      <c r="D385" s="111" t="s">
        <v>2803</v>
      </c>
      <c r="E385" s="117">
        <v>2</v>
      </c>
      <c r="F385" s="112" t="s">
        <v>24</v>
      </c>
      <c r="G385" s="319">
        <v>43223</v>
      </c>
      <c r="H385" s="87" t="s">
        <v>2804</v>
      </c>
      <c r="I385" s="116"/>
      <c r="J385" s="102"/>
      <c r="K385" s="102"/>
      <c r="L385" s="125">
        <v>8142.5</v>
      </c>
      <c r="M385" s="95">
        <f t="shared" si="20"/>
        <v>9608.15</v>
      </c>
      <c r="N385" s="70"/>
      <c r="O385" s="96">
        <v>321</v>
      </c>
      <c r="P385" s="83" t="s">
        <v>26</v>
      </c>
      <c r="Q385" s="97" t="s">
        <v>714</v>
      </c>
      <c r="R385" s="98" t="s">
        <v>2759</v>
      </c>
      <c r="S385" s="36">
        <f t="shared" si="18"/>
        <v>19216.3</v>
      </c>
      <c r="T385" s="37"/>
      <c r="U385" s="38">
        <f t="shared" si="19"/>
        <v>16285</v>
      </c>
      <c r="V385" s="369"/>
    </row>
    <row r="386" spans="1:22" x14ac:dyDescent="0.2">
      <c r="A386" s="84"/>
      <c r="B386" s="85">
        <v>4044</v>
      </c>
      <c r="C386" s="113" t="s">
        <v>2292</v>
      </c>
      <c r="D386" s="111" t="s">
        <v>2805</v>
      </c>
      <c r="E386" s="117">
        <v>1</v>
      </c>
      <c r="F386" s="112" t="s">
        <v>24</v>
      </c>
      <c r="G386" s="319">
        <v>43223</v>
      </c>
      <c r="H386" s="87" t="s">
        <v>2806</v>
      </c>
      <c r="I386" s="116"/>
      <c r="J386" s="102"/>
      <c r="K386" s="102"/>
      <c r="L386" s="125">
        <v>5529.5</v>
      </c>
      <c r="M386" s="95">
        <f t="shared" si="20"/>
        <v>6524.8099999999995</v>
      </c>
      <c r="N386" s="70"/>
      <c r="O386" s="96">
        <v>321</v>
      </c>
      <c r="P386" s="83" t="s">
        <v>26</v>
      </c>
      <c r="Q386" s="97" t="s">
        <v>714</v>
      </c>
      <c r="R386" s="98" t="s">
        <v>2759</v>
      </c>
      <c r="S386" s="36">
        <f t="shared" ref="S386:S449" si="21">M386*E386</f>
        <v>6524.8099999999995</v>
      </c>
      <c r="T386" s="37"/>
      <c r="U386" s="38">
        <f t="shared" ref="U386:U449" si="22">S386/1.18</f>
        <v>5529.5</v>
      </c>
      <c r="V386" s="369"/>
    </row>
    <row r="387" spans="1:22" x14ac:dyDescent="0.2">
      <c r="A387" s="84"/>
      <c r="B387" s="85">
        <v>4045</v>
      </c>
      <c r="C387" s="113" t="s">
        <v>2292</v>
      </c>
      <c r="D387" s="111" t="s">
        <v>2807</v>
      </c>
      <c r="E387" s="117">
        <v>2</v>
      </c>
      <c r="F387" s="112" t="s">
        <v>24</v>
      </c>
      <c r="G387" s="319">
        <v>43223</v>
      </c>
      <c r="H387" s="87" t="s">
        <v>2808</v>
      </c>
      <c r="I387" s="116"/>
      <c r="J387" s="102"/>
      <c r="K387" s="102"/>
      <c r="L387" s="125">
        <v>9221.5</v>
      </c>
      <c r="M387" s="95">
        <f t="shared" si="20"/>
        <v>10881.369999999999</v>
      </c>
      <c r="N387" s="70"/>
      <c r="O387" s="96">
        <v>321</v>
      </c>
      <c r="P387" s="83" t="s">
        <v>26</v>
      </c>
      <c r="Q387" s="97" t="s">
        <v>714</v>
      </c>
      <c r="R387" s="98" t="s">
        <v>2759</v>
      </c>
      <c r="S387" s="36">
        <f t="shared" si="21"/>
        <v>21762.739999999998</v>
      </c>
      <c r="T387" s="37"/>
      <c r="U387" s="38">
        <f t="shared" si="22"/>
        <v>18443</v>
      </c>
      <c r="V387" s="369"/>
    </row>
    <row r="388" spans="1:22" x14ac:dyDescent="0.2">
      <c r="A388" s="84"/>
      <c r="B388" s="85">
        <v>4046</v>
      </c>
      <c r="C388" s="113" t="s">
        <v>2292</v>
      </c>
      <c r="D388" s="111" t="s">
        <v>2548</v>
      </c>
      <c r="E388" s="117">
        <v>2</v>
      </c>
      <c r="F388" s="112" t="s">
        <v>24</v>
      </c>
      <c r="G388" s="319">
        <v>43223</v>
      </c>
      <c r="H388" s="87" t="s">
        <v>2549</v>
      </c>
      <c r="I388" s="116"/>
      <c r="J388" s="102"/>
      <c r="K388" s="102"/>
      <c r="L388" s="125">
        <v>10292</v>
      </c>
      <c r="M388" s="95">
        <f t="shared" si="20"/>
        <v>12144.56</v>
      </c>
      <c r="N388" s="70"/>
      <c r="O388" s="96">
        <v>321</v>
      </c>
      <c r="P388" s="83" t="s">
        <v>26</v>
      </c>
      <c r="Q388" s="97" t="s">
        <v>714</v>
      </c>
      <c r="R388" s="98" t="s">
        <v>2759</v>
      </c>
      <c r="S388" s="36">
        <f t="shared" si="21"/>
        <v>24289.119999999999</v>
      </c>
      <c r="T388" s="37"/>
      <c r="U388" s="38">
        <f t="shared" si="22"/>
        <v>20584</v>
      </c>
      <c r="V388" s="369"/>
    </row>
    <row r="389" spans="1:22" x14ac:dyDescent="0.2">
      <c r="A389" s="84"/>
      <c r="B389" s="85">
        <v>4047</v>
      </c>
      <c r="C389" s="113" t="s">
        <v>2292</v>
      </c>
      <c r="D389" s="111" t="s">
        <v>2809</v>
      </c>
      <c r="E389" s="117">
        <v>3</v>
      </c>
      <c r="F389" s="112" t="s">
        <v>24</v>
      </c>
      <c r="G389" s="319">
        <v>43223</v>
      </c>
      <c r="H389" s="87" t="s">
        <v>2810</v>
      </c>
      <c r="I389" s="116"/>
      <c r="J389" s="102"/>
      <c r="K389" s="102"/>
      <c r="L389" s="125">
        <v>21951.5</v>
      </c>
      <c r="M389" s="95">
        <f t="shared" si="20"/>
        <v>25902.77</v>
      </c>
      <c r="N389" s="70"/>
      <c r="O389" s="96">
        <v>321</v>
      </c>
      <c r="P389" s="83" t="s">
        <v>26</v>
      </c>
      <c r="Q389" s="97" t="s">
        <v>714</v>
      </c>
      <c r="R389" s="98" t="s">
        <v>2759</v>
      </c>
      <c r="S389" s="36">
        <f t="shared" si="21"/>
        <v>77708.31</v>
      </c>
      <c r="T389" s="37"/>
      <c r="U389" s="38">
        <f t="shared" si="22"/>
        <v>65854.5</v>
      </c>
      <c r="V389" s="369"/>
    </row>
    <row r="390" spans="1:22" x14ac:dyDescent="0.2">
      <c r="A390" s="84"/>
      <c r="B390" s="85">
        <v>4048</v>
      </c>
      <c r="C390" s="113" t="s">
        <v>2292</v>
      </c>
      <c r="D390" s="111" t="s">
        <v>2811</v>
      </c>
      <c r="E390" s="117">
        <v>1</v>
      </c>
      <c r="F390" s="112" t="s">
        <v>24</v>
      </c>
      <c r="G390" s="319">
        <v>43223</v>
      </c>
      <c r="H390" s="87" t="s">
        <v>2812</v>
      </c>
      <c r="I390" s="116"/>
      <c r="J390" s="102"/>
      <c r="K390" s="102"/>
      <c r="L390" s="125">
        <v>4227.5</v>
      </c>
      <c r="M390" s="95">
        <f t="shared" si="20"/>
        <v>4988.45</v>
      </c>
      <c r="N390" s="70"/>
      <c r="O390" s="96">
        <v>321</v>
      </c>
      <c r="P390" s="83" t="s">
        <v>26</v>
      </c>
      <c r="Q390" s="97" t="s">
        <v>714</v>
      </c>
      <c r="R390" s="98" t="s">
        <v>2759</v>
      </c>
      <c r="S390" s="36">
        <f t="shared" si="21"/>
        <v>4988.45</v>
      </c>
      <c r="T390" s="37"/>
      <c r="U390" s="38">
        <f t="shared" si="22"/>
        <v>4227.5</v>
      </c>
      <c r="V390" s="369"/>
    </row>
    <row r="391" spans="1:22" x14ac:dyDescent="0.2">
      <c r="A391" s="84"/>
      <c r="B391" s="85">
        <v>4049</v>
      </c>
      <c r="C391" s="113" t="s">
        <v>2292</v>
      </c>
      <c r="D391" s="111" t="s">
        <v>2813</v>
      </c>
      <c r="E391" s="117">
        <v>1</v>
      </c>
      <c r="F391" s="112" t="s">
        <v>24</v>
      </c>
      <c r="G391" s="319">
        <v>43223</v>
      </c>
      <c r="H391" s="87" t="s">
        <v>2814</v>
      </c>
      <c r="I391" s="116"/>
      <c r="J391" s="102"/>
      <c r="K391" s="102"/>
      <c r="L391" s="125">
        <v>3656.5</v>
      </c>
      <c r="M391" s="95">
        <f t="shared" si="20"/>
        <v>4314.67</v>
      </c>
      <c r="N391" s="70"/>
      <c r="O391" s="96">
        <v>321</v>
      </c>
      <c r="P391" s="83" t="s">
        <v>26</v>
      </c>
      <c r="Q391" s="97" t="s">
        <v>714</v>
      </c>
      <c r="R391" s="98" t="s">
        <v>2759</v>
      </c>
      <c r="S391" s="36">
        <f t="shared" si="21"/>
        <v>4314.67</v>
      </c>
      <c r="T391" s="37"/>
      <c r="U391" s="38">
        <f t="shared" si="22"/>
        <v>3656.5000000000005</v>
      </c>
      <c r="V391" s="369"/>
    </row>
    <row r="392" spans="1:22" x14ac:dyDescent="0.2">
      <c r="A392" s="84"/>
      <c r="B392" s="85">
        <v>4050</v>
      </c>
      <c r="C392" s="113" t="s">
        <v>2292</v>
      </c>
      <c r="D392" s="111" t="s">
        <v>2815</v>
      </c>
      <c r="E392" s="117">
        <v>4</v>
      </c>
      <c r="F392" s="112" t="s">
        <v>24</v>
      </c>
      <c r="G392" s="319">
        <v>43223</v>
      </c>
      <c r="H392" s="87" t="s">
        <v>2816</v>
      </c>
      <c r="I392" s="116"/>
      <c r="J392" s="102"/>
      <c r="K392" s="102"/>
      <c r="L392" s="125">
        <v>2818.5</v>
      </c>
      <c r="M392" s="95">
        <f t="shared" si="20"/>
        <v>3325.83</v>
      </c>
      <c r="N392" s="70"/>
      <c r="O392" s="96">
        <v>321</v>
      </c>
      <c r="P392" s="83" t="s">
        <v>26</v>
      </c>
      <c r="Q392" s="97" t="s">
        <v>714</v>
      </c>
      <c r="R392" s="98" t="s">
        <v>2759</v>
      </c>
      <c r="S392" s="36">
        <f t="shared" si="21"/>
        <v>13303.32</v>
      </c>
      <c r="T392" s="37"/>
      <c r="U392" s="38">
        <f t="shared" si="22"/>
        <v>11274</v>
      </c>
      <c r="V392" s="369"/>
    </row>
    <row r="393" spans="1:22" x14ac:dyDescent="0.2">
      <c r="A393" s="84"/>
      <c r="B393" s="85">
        <v>4051</v>
      </c>
      <c r="C393" s="113" t="s">
        <v>2292</v>
      </c>
      <c r="D393" s="111" t="s">
        <v>2817</v>
      </c>
      <c r="E393" s="117">
        <v>3</v>
      </c>
      <c r="F393" s="112" t="s">
        <v>24</v>
      </c>
      <c r="G393" s="319">
        <v>43223</v>
      </c>
      <c r="H393" s="87" t="s">
        <v>2818</v>
      </c>
      <c r="I393" s="116"/>
      <c r="J393" s="102"/>
      <c r="K393" s="102"/>
      <c r="L393" s="125">
        <v>2667</v>
      </c>
      <c r="M393" s="95">
        <f t="shared" si="20"/>
        <v>3147.06</v>
      </c>
      <c r="N393" s="70"/>
      <c r="O393" s="96">
        <v>321</v>
      </c>
      <c r="P393" s="83" t="s">
        <v>26</v>
      </c>
      <c r="Q393" s="97" t="s">
        <v>714</v>
      </c>
      <c r="R393" s="98" t="s">
        <v>2759</v>
      </c>
      <c r="S393" s="36">
        <f t="shared" si="21"/>
        <v>9441.18</v>
      </c>
      <c r="T393" s="37"/>
      <c r="U393" s="38">
        <f t="shared" si="22"/>
        <v>8001.0000000000009</v>
      </c>
      <c r="V393" s="369"/>
    </row>
    <row r="394" spans="1:22" x14ac:dyDescent="0.2">
      <c r="A394" s="84"/>
      <c r="B394" s="85">
        <v>4052</v>
      </c>
      <c r="C394" s="113" t="s">
        <v>2292</v>
      </c>
      <c r="D394" s="111" t="s">
        <v>2819</v>
      </c>
      <c r="E394" s="117">
        <v>2</v>
      </c>
      <c r="F394" s="112" t="s">
        <v>24</v>
      </c>
      <c r="G394" s="319">
        <v>43223</v>
      </c>
      <c r="H394" s="87" t="s">
        <v>2820</v>
      </c>
      <c r="I394" s="116"/>
      <c r="J394" s="102"/>
      <c r="K394" s="102"/>
      <c r="L394" s="125">
        <v>2872</v>
      </c>
      <c r="M394" s="95">
        <f t="shared" si="20"/>
        <v>3388.96</v>
      </c>
      <c r="N394" s="70"/>
      <c r="O394" s="96">
        <v>321</v>
      </c>
      <c r="P394" s="83" t="s">
        <v>26</v>
      </c>
      <c r="Q394" s="97" t="s">
        <v>714</v>
      </c>
      <c r="R394" s="98" t="s">
        <v>2759</v>
      </c>
      <c r="S394" s="36">
        <f t="shared" si="21"/>
        <v>6777.92</v>
      </c>
      <c r="T394" s="37"/>
      <c r="U394" s="38">
        <f t="shared" si="22"/>
        <v>5744</v>
      </c>
      <c r="V394" s="369"/>
    </row>
    <row r="395" spans="1:22" ht="25.5" x14ac:dyDescent="0.2">
      <c r="A395" s="84"/>
      <c r="B395" s="85">
        <v>4053</v>
      </c>
      <c r="C395" s="20" t="s">
        <v>2292</v>
      </c>
      <c r="D395" s="21" t="s">
        <v>2821</v>
      </c>
      <c r="E395" s="22">
        <v>1</v>
      </c>
      <c r="F395" s="23" t="s">
        <v>24</v>
      </c>
      <c r="G395" s="326">
        <v>43224</v>
      </c>
      <c r="H395" s="51" t="s">
        <v>2822</v>
      </c>
      <c r="I395" s="61"/>
      <c r="J395" s="28"/>
      <c r="K395" s="28"/>
      <c r="L395" s="41">
        <v>5765</v>
      </c>
      <c r="M395" s="30">
        <f t="shared" si="20"/>
        <v>6802.7</v>
      </c>
      <c r="N395" s="70"/>
      <c r="O395" s="96">
        <v>326</v>
      </c>
      <c r="P395" s="83" t="s">
        <v>26</v>
      </c>
      <c r="Q395" s="97" t="s">
        <v>1219</v>
      </c>
      <c r="R395" s="98" t="s">
        <v>2823</v>
      </c>
      <c r="S395" s="36">
        <f t="shared" si="21"/>
        <v>6802.7</v>
      </c>
      <c r="T395" s="37"/>
      <c r="U395" s="38">
        <f t="shared" si="22"/>
        <v>5765</v>
      </c>
      <c r="V395" s="369"/>
    </row>
    <row r="396" spans="1:22" x14ac:dyDescent="0.2">
      <c r="A396" s="84"/>
      <c r="B396" s="85">
        <v>4054</v>
      </c>
      <c r="C396" s="113" t="s">
        <v>2824</v>
      </c>
      <c r="D396" s="111" t="s">
        <v>1078</v>
      </c>
      <c r="E396" s="117">
        <v>1</v>
      </c>
      <c r="F396" s="112" t="s">
        <v>24</v>
      </c>
      <c r="G396" s="319">
        <v>43227</v>
      </c>
      <c r="H396" s="87" t="s">
        <v>116</v>
      </c>
      <c r="I396" s="92" t="s">
        <v>2825</v>
      </c>
      <c r="J396" s="102">
        <v>1.66</v>
      </c>
      <c r="K396" s="102">
        <v>1</v>
      </c>
      <c r="L396" s="125">
        <v>1750</v>
      </c>
      <c r="M396" s="95">
        <f t="shared" si="20"/>
        <v>2065</v>
      </c>
      <c r="N396" s="70"/>
      <c r="O396" s="96">
        <v>329</v>
      </c>
      <c r="P396" s="83" t="s">
        <v>26</v>
      </c>
      <c r="Q396" s="97" t="s">
        <v>644</v>
      </c>
      <c r="R396" s="98"/>
      <c r="S396" s="36">
        <f t="shared" si="21"/>
        <v>2065</v>
      </c>
      <c r="T396" s="37"/>
      <c r="U396" s="38">
        <f t="shared" si="22"/>
        <v>1750</v>
      </c>
      <c r="V396" s="369"/>
    </row>
    <row r="397" spans="1:22" x14ac:dyDescent="0.2">
      <c r="A397" s="84"/>
      <c r="B397" s="85">
        <v>4055</v>
      </c>
      <c r="C397" s="113" t="s">
        <v>2826</v>
      </c>
      <c r="D397" s="111" t="s">
        <v>2827</v>
      </c>
      <c r="E397" s="117">
        <v>10</v>
      </c>
      <c r="F397" s="112" t="s">
        <v>24</v>
      </c>
      <c r="G397" s="319">
        <v>43230</v>
      </c>
      <c r="H397" s="87" t="s">
        <v>116</v>
      </c>
      <c r="I397" s="116"/>
      <c r="J397" s="102"/>
      <c r="K397" s="102"/>
      <c r="L397" s="125">
        <v>3000</v>
      </c>
      <c r="M397" s="95">
        <f t="shared" si="20"/>
        <v>3540</v>
      </c>
      <c r="N397" s="70"/>
      <c r="O397" s="96">
        <v>336</v>
      </c>
      <c r="P397" s="83" t="s">
        <v>26</v>
      </c>
      <c r="Q397" s="97" t="s">
        <v>644</v>
      </c>
      <c r="R397" s="98"/>
      <c r="S397" s="36">
        <f t="shared" si="21"/>
        <v>35400</v>
      </c>
      <c r="T397" s="37"/>
      <c r="U397" s="38">
        <f t="shared" si="22"/>
        <v>30000</v>
      </c>
      <c r="V397" s="369"/>
    </row>
    <row r="398" spans="1:22" x14ac:dyDescent="0.2">
      <c r="A398" s="84"/>
      <c r="B398" s="85">
        <v>4056</v>
      </c>
      <c r="C398" s="113" t="s">
        <v>802</v>
      </c>
      <c r="D398" s="111" t="s">
        <v>2828</v>
      </c>
      <c r="E398" s="117">
        <v>1</v>
      </c>
      <c r="F398" s="112" t="s">
        <v>24</v>
      </c>
      <c r="G398" s="319"/>
      <c r="H398" s="87"/>
      <c r="I398" s="116"/>
      <c r="J398" s="102"/>
      <c r="K398" s="102"/>
      <c r="L398" s="125"/>
      <c r="M398" s="95">
        <f t="shared" si="20"/>
        <v>0</v>
      </c>
      <c r="N398" s="128"/>
      <c r="O398" s="102" t="s">
        <v>125</v>
      </c>
      <c r="P398" s="118"/>
      <c r="Q398" s="97"/>
      <c r="R398" s="98"/>
      <c r="S398" s="36">
        <f t="shared" si="21"/>
        <v>0</v>
      </c>
      <c r="T398" s="37"/>
      <c r="U398" s="38">
        <f t="shared" si="22"/>
        <v>0</v>
      </c>
      <c r="V398" s="369"/>
    </row>
    <row r="399" spans="1:22" x14ac:dyDescent="0.2">
      <c r="A399" s="84"/>
      <c r="B399" s="85">
        <v>4057</v>
      </c>
      <c r="C399" s="113" t="s">
        <v>2829</v>
      </c>
      <c r="D399" s="111" t="s">
        <v>2830</v>
      </c>
      <c r="E399" s="117">
        <v>11</v>
      </c>
      <c r="F399" s="112" t="s">
        <v>24</v>
      </c>
      <c r="G399" s="319">
        <v>43231</v>
      </c>
      <c r="H399" s="87" t="s">
        <v>116</v>
      </c>
      <c r="I399" s="116" t="s">
        <v>146</v>
      </c>
      <c r="J399" s="102"/>
      <c r="K399" s="102"/>
      <c r="L399" s="320">
        <v>160</v>
      </c>
      <c r="M399" s="95">
        <f t="shared" si="20"/>
        <v>188.79999999999998</v>
      </c>
      <c r="N399" s="128" t="s">
        <v>121</v>
      </c>
      <c r="O399" s="96">
        <v>340</v>
      </c>
      <c r="P399" s="83" t="s">
        <v>26</v>
      </c>
      <c r="Q399" s="97" t="s">
        <v>644</v>
      </c>
      <c r="R399" s="98" t="s">
        <v>2831</v>
      </c>
      <c r="S399" s="36">
        <f t="shared" si="21"/>
        <v>2076.7999999999997</v>
      </c>
      <c r="T399" s="37"/>
      <c r="U399" s="38">
        <f t="shared" si="22"/>
        <v>1759.9999999999998</v>
      </c>
      <c r="V399" s="369"/>
    </row>
    <row r="400" spans="1:22" x14ac:dyDescent="0.2">
      <c r="A400" s="84"/>
      <c r="B400" s="85">
        <v>4058</v>
      </c>
      <c r="C400" s="113" t="s">
        <v>2292</v>
      </c>
      <c r="D400" s="111" t="s">
        <v>2832</v>
      </c>
      <c r="E400" s="117">
        <v>2</v>
      </c>
      <c r="F400" s="112" t="s">
        <v>24</v>
      </c>
      <c r="G400" s="319">
        <v>43231</v>
      </c>
      <c r="H400" s="87" t="s">
        <v>2833</v>
      </c>
      <c r="I400" s="116"/>
      <c r="J400" s="102"/>
      <c r="K400" s="102"/>
      <c r="L400" s="125">
        <v>13396.5</v>
      </c>
      <c r="M400" s="95">
        <f t="shared" si="20"/>
        <v>15807.869999999999</v>
      </c>
      <c r="N400" s="70"/>
      <c r="O400" s="96">
        <v>341</v>
      </c>
      <c r="P400" s="83" t="s">
        <v>26</v>
      </c>
      <c r="Q400" s="97" t="s">
        <v>1219</v>
      </c>
      <c r="R400" s="98" t="s">
        <v>2834</v>
      </c>
      <c r="S400" s="36">
        <f t="shared" si="21"/>
        <v>31615.739999999998</v>
      </c>
      <c r="T400" s="37"/>
      <c r="U400" s="38">
        <f t="shared" si="22"/>
        <v>26793</v>
      </c>
      <c r="V400" s="369"/>
    </row>
    <row r="401" spans="1:22" x14ac:dyDescent="0.2">
      <c r="A401" s="84"/>
      <c r="B401" s="85">
        <v>4059</v>
      </c>
      <c r="C401" s="113" t="s">
        <v>2292</v>
      </c>
      <c r="D401" s="111" t="s">
        <v>2835</v>
      </c>
      <c r="E401" s="117">
        <v>5</v>
      </c>
      <c r="F401" s="112" t="s">
        <v>24</v>
      </c>
      <c r="G401" s="319">
        <v>43231</v>
      </c>
      <c r="H401" s="87" t="s">
        <v>2368</v>
      </c>
      <c r="I401" s="116"/>
      <c r="J401" s="102"/>
      <c r="K401" s="102"/>
      <c r="L401" s="125">
        <v>10717.5</v>
      </c>
      <c r="M401" s="95">
        <f t="shared" si="20"/>
        <v>12646.65</v>
      </c>
      <c r="N401" s="70"/>
      <c r="O401" s="96">
        <v>341</v>
      </c>
      <c r="P401" s="83" t="s">
        <v>26</v>
      </c>
      <c r="Q401" s="97" t="s">
        <v>1219</v>
      </c>
      <c r="R401" s="98" t="s">
        <v>2834</v>
      </c>
      <c r="S401" s="36">
        <f t="shared" si="21"/>
        <v>63233.25</v>
      </c>
      <c r="T401" s="37"/>
      <c r="U401" s="38">
        <f t="shared" si="22"/>
        <v>53587.5</v>
      </c>
      <c r="V401" s="369"/>
    </row>
    <row r="402" spans="1:22" x14ac:dyDescent="0.2">
      <c r="A402" s="84"/>
      <c r="B402" s="85">
        <v>4060</v>
      </c>
      <c r="C402" s="113" t="s">
        <v>2292</v>
      </c>
      <c r="D402" s="111" t="s">
        <v>2836</v>
      </c>
      <c r="E402" s="117">
        <v>2</v>
      </c>
      <c r="F402" s="112" t="s">
        <v>24</v>
      </c>
      <c r="G402" s="319">
        <v>43231</v>
      </c>
      <c r="H402" s="87" t="s">
        <v>2837</v>
      </c>
      <c r="I402" s="116"/>
      <c r="J402" s="102"/>
      <c r="K402" s="102"/>
      <c r="L402" s="125">
        <v>7894</v>
      </c>
      <c r="M402" s="95">
        <f t="shared" si="20"/>
        <v>9314.92</v>
      </c>
      <c r="N402" s="70"/>
      <c r="O402" s="96">
        <v>341</v>
      </c>
      <c r="P402" s="83" t="s">
        <v>26</v>
      </c>
      <c r="Q402" s="97" t="s">
        <v>1219</v>
      </c>
      <c r="R402" s="98" t="s">
        <v>2834</v>
      </c>
      <c r="S402" s="36">
        <f t="shared" si="21"/>
        <v>18629.84</v>
      </c>
      <c r="T402" s="37"/>
      <c r="U402" s="38">
        <f t="shared" si="22"/>
        <v>15788.000000000002</v>
      </c>
      <c r="V402" s="369"/>
    </row>
    <row r="403" spans="1:22" x14ac:dyDescent="0.2">
      <c r="A403" s="84"/>
      <c r="B403" s="85">
        <v>4061</v>
      </c>
      <c r="C403" s="113" t="s">
        <v>2292</v>
      </c>
      <c r="D403" s="111" t="s">
        <v>2838</v>
      </c>
      <c r="E403" s="117">
        <v>2</v>
      </c>
      <c r="F403" s="112" t="s">
        <v>24</v>
      </c>
      <c r="G403" s="319">
        <v>43231</v>
      </c>
      <c r="H403" s="87" t="s">
        <v>692</v>
      </c>
      <c r="I403" s="116"/>
      <c r="J403" s="102"/>
      <c r="K403" s="102"/>
      <c r="L403" s="125">
        <v>12825</v>
      </c>
      <c r="M403" s="95">
        <f t="shared" si="20"/>
        <v>15133.5</v>
      </c>
      <c r="N403" s="70"/>
      <c r="O403" s="96">
        <v>341</v>
      </c>
      <c r="P403" s="83" t="s">
        <v>26</v>
      </c>
      <c r="Q403" s="97" t="s">
        <v>1219</v>
      </c>
      <c r="R403" s="98" t="s">
        <v>2834</v>
      </c>
      <c r="S403" s="36">
        <f t="shared" si="21"/>
        <v>30267</v>
      </c>
      <c r="T403" s="37"/>
      <c r="U403" s="38">
        <f t="shared" si="22"/>
        <v>25650</v>
      </c>
      <c r="V403" s="369"/>
    </row>
    <row r="404" spans="1:22" x14ac:dyDescent="0.2">
      <c r="A404" s="84"/>
      <c r="B404" s="85">
        <v>4062</v>
      </c>
      <c r="C404" s="113" t="s">
        <v>2292</v>
      </c>
      <c r="D404" s="111" t="s">
        <v>2839</v>
      </c>
      <c r="E404" s="117">
        <v>1</v>
      </c>
      <c r="F404" s="112" t="s">
        <v>24</v>
      </c>
      <c r="G404" s="319">
        <v>43231</v>
      </c>
      <c r="H404" s="87" t="s">
        <v>692</v>
      </c>
      <c r="I404" s="116"/>
      <c r="J404" s="102"/>
      <c r="K404" s="102"/>
      <c r="L404" s="125">
        <v>11165</v>
      </c>
      <c r="M404" s="95">
        <f t="shared" si="20"/>
        <v>13174.699999999999</v>
      </c>
      <c r="N404" s="70"/>
      <c r="O404" s="96">
        <v>341</v>
      </c>
      <c r="P404" s="83" t="s">
        <v>26</v>
      </c>
      <c r="Q404" s="97" t="s">
        <v>1219</v>
      </c>
      <c r="R404" s="98" t="s">
        <v>2834</v>
      </c>
      <c r="S404" s="36">
        <f t="shared" si="21"/>
        <v>13174.699999999999</v>
      </c>
      <c r="T404" s="37"/>
      <c r="U404" s="38">
        <f t="shared" si="22"/>
        <v>11165</v>
      </c>
      <c r="V404" s="369"/>
    </row>
    <row r="405" spans="1:22" x14ac:dyDescent="0.2">
      <c r="A405" s="84"/>
      <c r="B405" s="85">
        <v>4063</v>
      </c>
      <c r="C405" s="113" t="s">
        <v>2292</v>
      </c>
      <c r="D405" s="111" t="s">
        <v>2840</v>
      </c>
      <c r="E405" s="117">
        <v>1</v>
      </c>
      <c r="F405" s="112" t="s">
        <v>24</v>
      </c>
      <c r="G405" s="319">
        <v>43231</v>
      </c>
      <c r="H405" s="87" t="s">
        <v>692</v>
      </c>
      <c r="I405" s="116"/>
      <c r="J405" s="102"/>
      <c r="K405" s="102"/>
      <c r="L405" s="125">
        <v>10953</v>
      </c>
      <c r="M405" s="95">
        <f t="shared" si="20"/>
        <v>12924.539999999999</v>
      </c>
      <c r="N405" s="70"/>
      <c r="O405" s="96">
        <v>341</v>
      </c>
      <c r="P405" s="83" t="s">
        <v>26</v>
      </c>
      <c r="Q405" s="97" t="s">
        <v>1219</v>
      </c>
      <c r="R405" s="98" t="s">
        <v>2834</v>
      </c>
      <c r="S405" s="36">
        <f t="shared" si="21"/>
        <v>12924.539999999999</v>
      </c>
      <c r="T405" s="37"/>
      <c r="U405" s="38">
        <f t="shared" si="22"/>
        <v>10953</v>
      </c>
      <c r="V405" s="369"/>
    </row>
    <row r="406" spans="1:22" x14ac:dyDescent="0.2">
      <c r="A406" s="84"/>
      <c r="B406" s="85">
        <v>4064</v>
      </c>
      <c r="C406" s="113" t="s">
        <v>2292</v>
      </c>
      <c r="D406" s="111" t="s">
        <v>2841</v>
      </c>
      <c r="E406" s="117">
        <v>1</v>
      </c>
      <c r="F406" s="112" t="s">
        <v>24</v>
      </c>
      <c r="G406" s="319">
        <v>43231</v>
      </c>
      <c r="H406" s="87" t="s">
        <v>692</v>
      </c>
      <c r="I406" s="116"/>
      <c r="J406" s="102"/>
      <c r="K406" s="102"/>
      <c r="L406" s="125">
        <v>9647.5</v>
      </c>
      <c r="M406" s="95">
        <f t="shared" si="20"/>
        <v>11384.05</v>
      </c>
      <c r="N406" s="70"/>
      <c r="O406" s="96">
        <v>341</v>
      </c>
      <c r="P406" s="83" t="s">
        <v>26</v>
      </c>
      <c r="Q406" s="97" t="s">
        <v>1219</v>
      </c>
      <c r="R406" s="98" t="s">
        <v>2834</v>
      </c>
      <c r="S406" s="36">
        <f t="shared" si="21"/>
        <v>11384.05</v>
      </c>
      <c r="T406" s="37"/>
      <c r="U406" s="38">
        <f t="shared" si="22"/>
        <v>9647.5</v>
      </c>
      <c r="V406" s="369"/>
    </row>
    <row r="407" spans="1:22" x14ac:dyDescent="0.2">
      <c r="A407" s="84"/>
      <c r="B407" s="85">
        <v>4065</v>
      </c>
      <c r="C407" s="113" t="s">
        <v>2292</v>
      </c>
      <c r="D407" s="111" t="s">
        <v>2842</v>
      </c>
      <c r="E407" s="117">
        <v>3</v>
      </c>
      <c r="F407" s="112" t="s">
        <v>24</v>
      </c>
      <c r="G407" s="319">
        <v>43231</v>
      </c>
      <c r="H407" s="87" t="s">
        <v>692</v>
      </c>
      <c r="I407" s="116"/>
      <c r="J407" s="102"/>
      <c r="K407" s="102"/>
      <c r="L407" s="125">
        <v>9293</v>
      </c>
      <c r="M407" s="95">
        <f t="shared" si="20"/>
        <v>10965.74</v>
      </c>
      <c r="N407" s="70"/>
      <c r="O407" s="96">
        <v>341</v>
      </c>
      <c r="P407" s="83" t="s">
        <v>26</v>
      </c>
      <c r="Q407" s="97" t="s">
        <v>1219</v>
      </c>
      <c r="R407" s="98" t="s">
        <v>2834</v>
      </c>
      <c r="S407" s="36">
        <f t="shared" si="21"/>
        <v>32897.22</v>
      </c>
      <c r="T407" s="37"/>
      <c r="U407" s="38">
        <f t="shared" si="22"/>
        <v>27879.000000000004</v>
      </c>
      <c r="V407" s="369"/>
    </row>
    <row r="408" spans="1:22" x14ac:dyDescent="0.2">
      <c r="A408" s="84"/>
      <c r="B408" s="85">
        <v>4066</v>
      </c>
      <c r="C408" s="113" t="s">
        <v>2292</v>
      </c>
      <c r="D408" s="111" t="s">
        <v>2843</v>
      </c>
      <c r="E408" s="117">
        <v>1</v>
      </c>
      <c r="F408" s="112" t="s">
        <v>24</v>
      </c>
      <c r="G408" s="319">
        <v>43231</v>
      </c>
      <c r="H408" s="87" t="s">
        <v>692</v>
      </c>
      <c r="I408" s="116"/>
      <c r="J408" s="102"/>
      <c r="K408" s="102"/>
      <c r="L408" s="125">
        <v>7705</v>
      </c>
      <c r="M408" s="95">
        <f t="shared" si="20"/>
        <v>9091.9</v>
      </c>
      <c r="N408" s="70"/>
      <c r="O408" s="96">
        <v>341</v>
      </c>
      <c r="P408" s="83" t="s">
        <v>26</v>
      </c>
      <c r="Q408" s="97" t="s">
        <v>1219</v>
      </c>
      <c r="R408" s="98" t="s">
        <v>2834</v>
      </c>
      <c r="S408" s="36">
        <f t="shared" si="21"/>
        <v>9091.9</v>
      </c>
      <c r="T408" s="37"/>
      <c r="U408" s="38">
        <f t="shared" si="22"/>
        <v>7705</v>
      </c>
      <c r="V408" s="369"/>
    </row>
    <row r="409" spans="1:22" x14ac:dyDescent="0.2">
      <c r="A409" s="84"/>
      <c r="B409" s="85">
        <v>4067</v>
      </c>
      <c r="C409" s="113" t="s">
        <v>2292</v>
      </c>
      <c r="D409" s="111" t="s">
        <v>2844</v>
      </c>
      <c r="E409" s="117">
        <v>1</v>
      </c>
      <c r="F409" s="112" t="s">
        <v>24</v>
      </c>
      <c r="G409" s="319">
        <v>43231</v>
      </c>
      <c r="H409" s="87" t="s">
        <v>692</v>
      </c>
      <c r="I409" s="116"/>
      <c r="J409" s="102"/>
      <c r="K409" s="102"/>
      <c r="L409" s="125">
        <v>6521</v>
      </c>
      <c r="M409" s="95">
        <f t="shared" si="20"/>
        <v>7694.78</v>
      </c>
      <c r="N409" s="70"/>
      <c r="O409" s="96">
        <v>341</v>
      </c>
      <c r="P409" s="83" t="s">
        <v>26</v>
      </c>
      <c r="Q409" s="97" t="s">
        <v>1219</v>
      </c>
      <c r="R409" s="98" t="s">
        <v>2834</v>
      </c>
      <c r="S409" s="36">
        <f t="shared" si="21"/>
        <v>7694.78</v>
      </c>
      <c r="T409" s="37"/>
      <c r="U409" s="38">
        <f t="shared" si="22"/>
        <v>6521</v>
      </c>
      <c r="V409" s="369"/>
    </row>
    <row r="410" spans="1:22" x14ac:dyDescent="0.2">
      <c r="A410" s="84"/>
      <c r="B410" s="85">
        <v>4068</v>
      </c>
      <c r="C410" s="113" t="s">
        <v>2292</v>
      </c>
      <c r="D410" s="111" t="s">
        <v>2845</v>
      </c>
      <c r="E410" s="117">
        <v>3</v>
      </c>
      <c r="F410" s="112" t="s">
        <v>24</v>
      </c>
      <c r="G410" s="319">
        <v>43231</v>
      </c>
      <c r="H410" s="87" t="s">
        <v>692</v>
      </c>
      <c r="I410" s="116"/>
      <c r="J410" s="102"/>
      <c r="K410" s="102"/>
      <c r="L410" s="125">
        <v>6496</v>
      </c>
      <c r="M410" s="95">
        <f t="shared" si="20"/>
        <v>7665.28</v>
      </c>
      <c r="N410" s="70"/>
      <c r="O410" s="96">
        <v>341</v>
      </c>
      <c r="P410" s="83" t="s">
        <v>26</v>
      </c>
      <c r="Q410" s="97" t="s">
        <v>1219</v>
      </c>
      <c r="R410" s="98" t="s">
        <v>2834</v>
      </c>
      <c r="S410" s="36">
        <f t="shared" si="21"/>
        <v>22995.84</v>
      </c>
      <c r="T410" s="37"/>
      <c r="U410" s="38">
        <f t="shared" si="22"/>
        <v>19488</v>
      </c>
      <c r="V410" s="369"/>
    </row>
    <row r="411" spans="1:22" x14ac:dyDescent="0.2">
      <c r="A411" s="84"/>
      <c r="B411" s="85">
        <v>4069</v>
      </c>
      <c r="C411" s="113" t="s">
        <v>2292</v>
      </c>
      <c r="D411" s="111" t="s">
        <v>2846</v>
      </c>
      <c r="E411" s="117">
        <v>2</v>
      </c>
      <c r="F411" s="112" t="s">
        <v>24</v>
      </c>
      <c r="G411" s="319">
        <v>43231</v>
      </c>
      <c r="H411" s="87" t="s">
        <v>692</v>
      </c>
      <c r="I411" s="116"/>
      <c r="J411" s="102"/>
      <c r="K411" s="102"/>
      <c r="L411" s="125">
        <v>6171.5</v>
      </c>
      <c r="M411" s="95">
        <f t="shared" si="20"/>
        <v>7282.37</v>
      </c>
      <c r="N411" s="70"/>
      <c r="O411" s="96">
        <v>341</v>
      </c>
      <c r="P411" s="83" t="s">
        <v>26</v>
      </c>
      <c r="Q411" s="97" t="s">
        <v>1219</v>
      </c>
      <c r="R411" s="98" t="s">
        <v>2834</v>
      </c>
      <c r="S411" s="36">
        <f t="shared" si="21"/>
        <v>14564.74</v>
      </c>
      <c r="T411" s="37"/>
      <c r="U411" s="38">
        <f t="shared" si="22"/>
        <v>12343</v>
      </c>
      <c r="V411" s="369"/>
    </row>
    <row r="412" spans="1:22" x14ac:dyDescent="0.2">
      <c r="A412" s="84"/>
      <c r="B412" s="85">
        <v>4070</v>
      </c>
      <c r="C412" s="113" t="s">
        <v>2847</v>
      </c>
      <c r="D412" s="111" t="s">
        <v>2848</v>
      </c>
      <c r="E412" s="117">
        <v>1</v>
      </c>
      <c r="F412" s="112" t="s">
        <v>24</v>
      </c>
      <c r="G412" s="319">
        <v>43234</v>
      </c>
      <c r="H412" s="87" t="s">
        <v>116</v>
      </c>
      <c r="I412" s="116" t="s">
        <v>2849</v>
      </c>
      <c r="J412" s="102"/>
      <c r="K412" s="102">
        <v>26.2</v>
      </c>
      <c r="L412" s="125">
        <v>1500</v>
      </c>
      <c r="M412" s="95">
        <f t="shared" si="20"/>
        <v>1770</v>
      </c>
      <c r="O412" s="96"/>
      <c r="P412" s="83" t="s">
        <v>26</v>
      </c>
      <c r="Q412" s="97" t="s">
        <v>644</v>
      </c>
      <c r="R412" s="98"/>
      <c r="S412" s="36">
        <f t="shared" si="21"/>
        <v>1770</v>
      </c>
      <c r="T412" s="37"/>
      <c r="U412" s="38">
        <f t="shared" si="22"/>
        <v>1500</v>
      </c>
      <c r="V412" s="369"/>
    </row>
    <row r="413" spans="1:22" x14ac:dyDescent="0.2">
      <c r="A413" s="84" t="s">
        <v>113</v>
      </c>
      <c r="B413" s="85">
        <v>4071</v>
      </c>
      <c r="C413" s="113" t="s">
        <v>2850</v>
      </c>
      <c r="D413" s="111" t="s">
        <v>2851</v>
      </c>
      <c r="E413" s="117">
        <v>1</v>
      </c>
      <c r="F413" s="112" t="s">
        <v>24</v>
      </c>
      <c r="G413" s="319">
        <v>43234</v>
      </c>
      <c r="H413" s="87" t="s">
        <v>120</v>
      </c>
      <c r="I413" s="92" t="s">
        <v>2852</v>
      </c>
      <c r="J413" s="102">
        <v>3.5</v>
      </c>
      <c r="K413" s="102">
        <v>0.65</v>
      </c>
      <c r="L413" s="125">
        <v>2550</v>
      </c>
      <c r="M413" s="95">
        <f t="shared" si="20"/>
        <v>3009</v>
      </c>
      <c r="N413" s="128" t="s">
        <v>121</v>
      </c>
      <c r="O413" s="96">
        <v>346</v>
      </c>
      <c r="P413" s="83" t="s">
        <v>26</v>
      </c>
      <c r="Q413" s="97" t="s">
        <v>644</v>
      </c>
      <c r="R413" s="98" t="s">
        <v>2853</v>
      </c>
      <c r="S413" s="36">
        <f t="shared" si="21"/>
        <v>3009</v>
      </c>
      <c r="T413" s="37"/>
      <c r="U413" s="38">
        <f t="shared" si="22"/>
        <v>2550</v>
      </c>
      <c r="V413" s="369"/>
    </row>
    <row r="414" spans="1:22" x14ac:dyDescent="0.2">
      <c r="A414" s="84" t="s">
        <v>113</v>
      </c>
      <c r="B414" s="85">
        <v>4072</v>
      </c>
      <c r="C414" s="113" t="s">
        <v>488</v>
      </c>
      <c r="D414" s="111" t="s">
        <v>1828</v>
      </c>
      <c r="E414" s="117">
        <v>2</v>
      </c>
      <c r="F414" s="112" t="s">
        <v>24</v>
      </c>
      <c r="G414" s="319">
        <v>43236</v>
      </c>
      <c r="H414" s="87"/>
      <c r="I414" s="116"/>
      <c r="J414" s="102">
        <v>4</v>
      </c>
      <c r="K414" s="102"/>
      <c r="L414" s="125">
        <v>2900</v>
      </c>
      <c r="M414" s="95">
        <f t="shared" si="20"/>
        <v>3422</v>
      </c>
      <c r="N414" s="128" t="s">
        <v>121</v>
      </c>
      <c r="O414" s="96">
        <v>439</v>
      </c>
      <c r="P414" s="83" t="s">
        <v>26</v>
      </c>
      <c r="Q414" s="97" t="s">
        <v>1219</v>
      </c>
      <c r="R414" s="98" t="s">
        <v>2854</v>
      </c>
      <c r="S414" s="36">
        <f t="shared" si="21"/>
        <v>6844</v>
      </c>
      <c r="T414" s="37"/>
      <c r="U414" s="38">
        <f t="shared" si="22"/>
        <v>5800</v>
      </c>
      <c r="V414" s="369"/>
    </row>
    <row r="415" spans="1:22" x14ac:dyDescent="0.2">
      <c r="A415" s="84" t="s">
        <v>113</v>
      </c>
      <c r="B415" s="85">
        <v>4073</v>
      </c>
      <c r="C415" s="86" t="s">
        <v>301</v>
      </c>
      <c r="D415" s="311" t="s">
        <v>2247</v>
      </c>
      <c r="E415" s="117">
        <v>5</v>
      </c>
      <c r="F415" s="89" t="s">
        <v>24</v>
      </c>
      <c r="G415" s="319">
        <v>43236</v>
      </c>
      <c r="H415" s="101" t="s">
        <v>2855</v>
      </c>
      <c r="I415" s="92" t="s">
        <v>510</v>
      </c>
      <c r="J415" s="312">
        <v>20.5</v>
      </c>
      <c r="K415" s="102">
        <v>55</v>
      </c>
      <c r="L415" s="394">
        <v>14500</v>
      </c>
      <c r="M415" s="95">
        <f>L415*1.18</f>
        <v>17110</v>
      </c>
      <c r="N415" s="70"/>
      <c r="O415" s="96">
        <v>350</v>
      </c>
      <c r="P415" s="83" t="s">
        <v>26</v>
      </c>
      <c r="Q415" s="97" t="s">
        <v>2856</v>
      </c>
      <c r="R415" s="98"/>
      <c r="S415" s="36">
        <f t="shared" si="21"/>
        <v>85550</v>
      </c>
      <c r="T415" s="37"/>
      <c r="U415" s="38">
        <f t="shared" si="22"/>
        <v>72500</v>
      </c>
      <c r="V415" s="369"/>
    </row>
    <row r="416" spans="1:22" x14ac:dyDescent="0.2">
      <c r="A416" s="84" t="s">
        <v>113</v>
      </c>
      <c r="B416" s="85">
        <v>4074</v>
      </c>
      <c r="C416" s="113" t="s">
        <v>1450</v>
      </c>
      <c r="D416" s="111" t="s">
        <v>1078</v>
      </c>
      <c r="E416" s="117">
        <v>800</v>
      </c>
      <c r="F416" s="112" t="s">
        <v>24</v>
      </c>
      <c r="G416" s="319">
        <v>43236</v>
      </c>
      <c r="H416" s="87" t="s">
        <v>116</v>
      </c>
      <c r="I416" s="92" t="s">
        <v>2857</v>
      </c>
      <c r="J416" s="102"/>
      <c r="K416" s="102">
        <v>3.5000000000000003E-2</v>
      </c>
      <c r="L416" s="125">
        <v>33</v>
      </c>
      <c r="M416" s="95">
        <f t="shared" si="20"/>
        <v>38.94</v>
      </c>
      <c r="N416" s="70"/>
      <c r="O416" s="96">
        <v>351</v>
      </c>
      <c r="P416" s="83" t="s">
        <v>26</v>
      </c>
      <c r="Q416" s="97" t="s">
        <v>2858</v>
      </c>
      <c r="R416" s="98"/>
      <c r="S416" s="36">
        <f t="shared" si="21"/>
        <v>31152</v>
      </c>
      <c r="T416" s="37"/>
      <c r="U416" s="38">
        <f t="shared" si="22"/>
        <v>26400</v>
      </c>
      <c r="V416" s="369"/>
    </row>
    <row r="417" spans="1:22" x14ac:dyDescent="0.2">
      <c r="A417" s="84" t="s">
        <v>113</v>
      </c>
      <c r="B417" s="85">
        <v>4075</v>
      </c>
      <c r="C417" s="113" t="s">
        <v>1450</v>
      </c>
      <c r="D417" s="111" t="s">
        <v>2859</v>
      </c>
      <c r="E417" s="117">
        <v>1600</v>
      </c>
      <c r="F417" s="112" t="s">
        <v>24</v>
      </c>
      <c r="G417" s="319">
        <v>43236</v>
      </c>
      <c r="H417" s="87" t="s">
        <v>116</v>
      </c>
      <c r="I417" s="92" t="s">
        <v>2860</v>
      </c>
      <c r="J417" s="102"/>
      <c r="K417" s="102">
        <v>5.7000000000000002E-2</v>
      </c>
      <c r="L417" s="125">
        <v>17.5</v>
      </c>
      <c r="M417" s="95">
        <f t="shared" si="20"/>
        <v>20.65</v>
      </c>
      <c r="N417" s="70"/>
      <c r="O417" s="96">
        <v>351</v>
      </c>
      <c r="P417" s="83" t="s">
        <v>26</v>
      </c>
      <c r="Q417" s="97" t="s">
        <v>1219</v>
      </c>
      <c r="R417" s="98"/>
      <c r="S417" s="36">
        <f t="shared" si="21"/>
        <v>33040</v>
      </c>
      <c r="T417" s="37"/>
      <c r="U417" s="38">
        <f t="shared" si="22"/>
        <v>28000</v>
      </c>
      <c r="V417" s="369"/>
    </row>
    <row r="418" spans="1:22" x14ac:dyDescent="0.2">
      <c r="A418" s="84" t="s">
        <v>113</v>
      </c>
      <c r="B418" s="85">
        <v>4076</v>
      </c>
      <c r="C418" s="113" t="s">
        <v>2292</v>
      </c>
      <c r="D418" s="111" t="s">
        <v>2861</v>
      </c>
      <c r="E418" s="117">
        <v>2</v>
      </c>
      <c r="F418" s="112" t="s">
        <v>24</v>
      </c>
      <c r="G418" s="319">
        <v>43236</v>
      </c>
      <c r="H418" s="87" t="s">
        <v>2862</v>
      </c>
      <c r="I418" s="116"/>
      <c r="J418" s="102"/>
      <c r="K418" s="102"/>
      <c r="L418" s="125">
        <v>73000</v>
      </c>
      <c r="M418" s="95">
        <f t="shared" si="20"/>
        <v>86140</v>
      </c>
      <c r="N418" s="70"/>
      <c r="O418" s="96">
        <v>354</v>
      </c>
      <c r="P418" s="83" t="s">
        <v>26</v>
      </c>
      <c r="Q418" s="97" t="s">
        <v>1476</v>
      </c>
      <c r="R418" s="98" t="s">
        <v>2863</v>
      </c>
      <c r="S418" s="36">
        <f t="shared" si="21"/>
        <v>172280</v>
      </c>
      <c r="T418" s="37"/>
      <c r="U418" s="38">
        <f t="shared" si="22"/>
        <v>146000</v>
      </c>
      <c r="V418" s="369"/>
    </row>
    <row r="419" spans="1:22" x14ac:dyDescent="0.2">
      <c r="A419" s="84" t="s">
        <v>113</v>
      </c>
      <c r="B419" s="85">
        <v>4077</v>
      </c>
      <c r="C419" s="113" t="s">
        <v>2292</v>
      </c>
      <c r="D419" s="111" t="s">
        <v>2864</v>
      </c>
      <c r="E419" s="117">
        <v>2</v>
      </c>
      <c r="F419" s="112" t="s">
        <v>24</v>
      </c>
      <c r="G419" s="319">
        <v>43236</v>
      </c>
      <c r="H419" s="87" t="s">
        <v>2865</v>
      </c>
      <c r="I419" s="116"/>
      <c r="J419" s="102"/>
      <c r="K419" s="102"/>
      <c r="L419" s="125">
        <v>27800</v>
      </c>
      <c r="M419" s="95">
        <f t="shared" si="20"/>
        <v>32804</v>
      </c>
      <c r="N419" s="70"/>
      <c r="O419" s="96">
        <v>354</v>
      </c>
      <c r="P419" s="83" t="s">
        <v>26</v>
      </c>
      <c r="Q419" s="97" t="s">
        <v>1476</v>
      </c>
      <c r="R419" s="98" t="s">
        <v>2863</v>
      </c>
      <c r="S419" s="36">
        <f t="shared" si="21"/>
        <v>65608</v>
      </c>
      <c r="T419" s="37"/>
      <c r="U419" s="38">
        <f t="shared" si="22"/>
        <v>55600</v>
      </c>
      <c r="V419" s="369"/>
    </row>
    <row r="420" spans="1:22" x14ac:dyDescent="0.2">
      <c r="A420" s="84"/>
      <c r="B420" s="85">
        <v>4078</v>
      </c>
      <c r="C420" s="113" t="s">
        <v>1150</v>
      </c>
      <c r="D420" s="111" t="s">
        <v>2866</v>
      </c>
      <c r="E420" s="117">
        <v>10</v>
      </c>
      <c r="F420" s="112" t="s">
        <v>24</v>
      </c>
      <c r="G420" s="319">
        <v>43236</v>
      </c>
      <c r="H420" s="87" t="s">
        <v>116</v>
      </c>
      <c r="I420" s="92" t="s">
        <v>2867</v>
      </c>
      <c r="J420" s="102">
        <v>0.66700000000000004</v>
      </c>
      <c r="K420" s="102">
        <v>0.2</v>
      </c>
      <c r="L420" s="125">
        <v>492.5</v>
      </c>
      <c r="M420" s="95">
        <f t="shared" si="20"/>
        <v>581.15</v>
      </c>
      <c r="N420" s="70"/>
      <c r="O420" s="96">
        <v>352</v>
      </c>
      <c r="P420" s="83" t="s">
        <v>26</v>
      </c>
      <c r="Q420" s="97" t="s">
        <v>644</v>
      </c>
      <c r="R420" s="98"/>
      <c r="S420" s="36">
        <f t="shared" si="21"/>
        <v>5811.5</v>
      </c>
      <c r="T420" s="37"/>
      <c r="U420" s="38">
        <f t="shared" si="22"/>
        <v>4925</v>
      </c>
      <c r="V420" s="369"/>
    </row>
    <row r="421" spans="1:22" x14ac:dyDescent="0.2">
      <c r="A421" s="84" t="s">
        <v>113</v>
      </c>
      <c r="B421" s="85">
        <v>4079</v>
      </c>
      <c r="C421" s="113" t="s">
        <v>2868</v>
      </c>
      <c r="D421" s="111" t="s">
        <v>933</v>
      </c>
      <c r="E421" s="117">
        <v>5</v>
      </c>
      <c r="F421" s="112" t="s">
        <v>24</v>
      </c>
      <c r="G421" s="319">
        <v>43238</v>
      </c>
      <c r="H421" s="87" t="s">
        <v>120</v>
      </c>
      <c r="I421" s="92" t="s">
        <v>2294</v>
      </c>
      <c r="J421" s="102"/>
      <c r="K421" s="102">
        <v>0.12</v>
      </c>
      <c r="L421" s="125">
        <v>200</v>
      </c>
      <c r="M421" s="95">
        <f t="shared" si="20"/>
        <v>236</v>
      </c>
      <c r="N421" s="70"/>
      <c r="O421" s="96">
        <v>371</v>
      </c>
      <c r="P421" s="83" t="s">
        <v>26</v>
      </c>
      <c r="Q421" s="97" t="s">
        <v>644</v>
      </c>
      <c r="R421" s="98" t="s">
        <v>939</v>
      </c>
      <c r="S421" s="36">
        <f t="shared" si="21"/>
        <v>1180</v>
      </c>
      <c r="T421" s="37"/>
      <c r="U421" s="38">
        <f t="shared" si="22"/>
        <v>1000</v>
      </c>
      <c r="V421" s="369"/>
    </row>
    <row r="422" spans="1:22" x14ac:dyDescent="0.2">
      <c r="A422" s="84"/>
      <c r="B422" s="85">
        <v>4080</v>
      </c>
      <c r="C422" s="113" t="s">
        <v>565</v>
      </c>
      <c r="D422" s="111" t="s">
        <v>2869</v>
      </c>
      <c r="E422" s="117">
        <v>2</v>
      </c>
      <c r="F422" s="112" t="s">
        <v>24</v>
      </c>
      <c r="G422" s="319">
        <v>43238</v>
      </c>
      <c r="H422" s="87" t="s">
        <v>116</v>
      </c>
      <c r="I422" s="116"/>
      <c r="J422" s="102">
        <v>2.85</v>
      </c>
      <c r="K422" s="102"/>
      <c r="L422" s="125">
        <v>1800</v>
      </c>
      <c r="M422" s="95">
        <f t="shared" si="20"/>
        <v>2124</v>
      </c>
      <c r="N422" s="128" t="s">
        <v>121</v>
      </c>
      <c r="O422" s="96"/>
      <c r="P422" s="83" t="s">
        <v>26</v>
      </c>
      <c r="Q422" s="97" t="s">
        <v>644</v>
      </c>
      <c r="R422" s="98"/>
      <c r="S422" s="36">
        <f t="shared" si="21"/>
        <v>4248</v>
      </c>
      <c r="T422" s="37"/>
      <c r="U422" s="38">
        <f t="shared" si="22"/>
        <v>3600</v>
      </c>
      <c r="V422" s="369"/>
    </row>
    <row r="423" spans="1:22" x14ac:dyDescent="0.2">
      <c r="A423" s="18" t="s">
        <v>113</v>
      </c>
      <c r="B423" s="396">
        <v>4081</v>
      </c>
      <c r="C423" s="20" t="s">
        <v>2870</v>
      </c>
      <c r="D423" s="111" t="s">
        <v>2871</v>
      </c>
      <c r="E423" s="117">
        <v>2</v>
      </c>
      <c r="F423" s="112" t="s">
        <v>24</v>
      </c>
      <c r="G423" s="319">
        <v>43238</v>
      </c>
      <c r="H423" s="87"/>
      <c r="J423" s="102">
        <v>1.8</v>
      </c>
      <c r="K423" s="102"/>
      <c r="L423" s="125">
        <v>1280</v>
      </c>
      <c r="M423" s="95">
        <f t="shared" si="20"/>
        <v>1510.3999999999999</v>
      </c>
      <c r="N423" s="128" t="s">
        <v>121</v>
      </c>
      <c r="O423" s="163">
        <v>386</v>
      </c>
      <c r="P423" s="83" t="s">
        <v>26</v>
      </c>
      <c r="Q423" s="97"/>
      <c r="R423" s="98"/>
      <c r="S423" s="36">
        <f t="shared" si="21"/>
        <v>3020.7999999999997</v>
      </c>
      <c r="T423" s="37"/>
      <c r="U423" s="38">
        <f t="shared" si="22"/>
        <v>2560</v>
      </c>
      <c r="V423" s="369"/>
    </row>
    <row r="424" spans="1:22" x14ac:dyDescent="0.2">
      <c r="A424" s="18" t="s">
        <v>113</v>
      </c>
      <c r="B424" s="396">
        <v>4082</v>
      </c>
      <c r="C424" s="20" t="s">
        <v>2870</v>
      </c>
      <c r="D424" s="111" t="s">
        <v>2872</v>
      </c>
      <c r="E424" s="117">
        <v>2</v>
      </c>
      <c r="F424" s="112" t="s">
        <v>24</v>
      </c>
      <c r="G424" s="319">
        <v>43238</v>
      </c>
      <c r="H424" s="87" t="s">
        <v>120</v>
      </c>
      <c r="I424" s="92" t="s">
        <v>1063</v>
      </c>
      <c r="J424" s="102">
        <v>5</v>
      </c>
      <c r="K424" s="102">
        <v>6</v>
      </c>
      <c r="L424" s="125">
        <v>3950</v>
      </c>
      <c r="M424" s="95">
        <f t="shared" si="20"/>
        <v>4661</v>
      </c>
      <c r="N424" s="70"/>
      <c r="O424" s="163">
        <v>386</v>
      </c>
      <c r="P424" s="83" t="s">
        <v>26</v>
      </c>
      <c r="Q424" s="97"/>
      <c r="R424" s="98"/>
      <c r="S424" s="36">
        <f t="shared" si="21"/>
        <v>9322</v>
      </c>
      <c r="T424" s="37"/>
      <c r="U424" s="38">
        <f t="shared" si="22"/>
        <v>7900</v>
      </c>
      <c r="V424" s="369"/>
    </row>
    <row r="425" spans="1:22" x14ac:dyDescent="0.2">
      <c r="A425" s="18" t="s">
        <v>113</v>
      </c>
      <c r="B425" s="396">
        <v>4083</v>
      </c>
      <c r="C425" s="20" t="s">
        <v>2870</v>
      </c>
      <c r="D425" s="111" t="s">
        <v>2873</v>
      </c>
      <c r="E425" s="117">
        <v>2</v>
      </c>
      <c r="F425" s="112" t="s">
        <v>24</v>
      </c>
      <c r="G425" s="319">
        <v>43238</v>
      </c>
      <c r="H425" s="87" t="s">
        <v>116</v>
      </c>
      <c r="I425" s="92" t="s">
        <v>1088</v>
      </c>
      <c r="J425" s="102"/>
      <c r="K425" s="102">
        <v>18.2</v>
      </c>
      <c r="L425" s="125">
        <v>4200</v>
      </c>
      <c r="M425" s="95">
        <f t="shared" si="20"/>
        <v>4956</v>
      </c>
      <c r="N425" s="70"/>
      <c r="O425" s="163">
        <v>386</v>
      </c>
      <c r="P425" s="83" t="s">
        <v>26</v>
      </c>
      <c r="Q425" s="97"/>
      <c r="R425" s="98"/>
      <c r="S425" s="36">
        <f t="shared" si="21"/>
        <v>9912</v>
      </c>
      <c r="T425" s="37"/>
      <c r="U425" s="38">
        <f t="shared" si="22"/>
        <v>8400</v>
      </c>
      <c r="V425" s="369"/>
    </row>
    <row r="426" spans="1:22" x14ac:dyDescent="0.2">
      <c r="A426" s="84" t="s">
        <v>113</v>
      </c>
      <c r="B426" s="85">
        <v>4084</v>
      </c>
      <c r="C426" s="113" t="s">
        <v>2874</v>
      </c>
      <c r="D426" s="111" t="s">
        <v>2875</v>
      </c>
      <c r="E426" s="117">
        <v>1</v>
      </c>
      <c r="F426" s="112" t="s">
        <v>24</v>
      </c>
      <c r="G426" s="319">
        <v>43238</v>
      </c>
      <c r="H426" s="87"/>
      <c r="I426" s="116" t="s">
        <v>146</v>
      </c>
      <c r="J426" s="102">
        <v>20</v>
      </c>
      <c r="K426" s="102"/>
      <c r="L426" s="125">
        <v>13500</v>
      </c>
      <c r="M426" s="95">
        <f t="shared" si="20"/>
        <v>15930</v>
      </c>
      <c r="N426" s="128" t="s">
        <v>121</v>
      </c>
      <c r="O426" s="96">
        <v>368</v>
      </c>
      <c r="P426" s="83" t="s">
        <v>26</v>
      </c>
      <c r="Q426" s="97" t="s">
        <v>644</v>
      </c>
      <c r="R426" s="98"/>
      <c r="S426" s="36">
        <f t="shared" si="21"/>
        <v>15930</v>
      </c>
      <c r="T426" s="37"/>
      <c r="U426" s="38">
        <f t="shared" si="22"/>
        <v>13500</v>
      </c>
      <c r="V426" s="369"/>
    </row>
    <row r="427" spans="1:22" ht="25.5" x14ac:dyDescent="0.2">
      <c r="A427" s="84" t="s">
        <v>113</v>
      </c>
      <c r="B427" s="85">
        <v>4085</v>
      </c>
      <c r="C427" s="113" t="s">
        <v>301</v>
      </c>
      <c r="D427" s="111" t="s">
        <v>2876</v>
      </c>
      <c r="E427" s="117">
        <v>1</v>
      </c>
      <c r="F427" s="112" t="s">
        <v>24</v>
      </c>
      <c r="G427" s="319">
        <v>43241</v>
      </c>
      <c r="H427" s="87"/>
      <c r="I427" s="116" t="s">
        <v>146</v>
      </c>
      <c r="J427" s="102">
        <v>1.5</v>
      </c>
      <c r="K427" s="102"/>
      <c r="L427" s="376">
        <v>1070</v>
      </c>
      <c r="M427" s="335">
        <f t="shared" si="20"/>
        <v>1262.5999999999999</v>
      </c>
      <c r="N427" s="128" t="s">
        <v>121</v>
      </c>
      <c r="O427" s="163">
        <v>370</v>
      </c>
      <c r="P427" s="118" t="s">
        <v>125</v>
      </c>
      <c r="Q427" s="97"/>
      <c r="R427" s="98"/>
      <c r="S427" s="36">
        <f t="shared" si="21"/>
        <v>1262.5999999999999</v>
      </c>
      <c r="T427" s="37"/>
      <c r="U427" s="38">
        <f t="shared" si="22"/>
        <v>1070</v>
      </c>
      <c r="V427" s="369"/>
    </row>
    <row r="428" spans="1:22" x14ac:dyDescent="0.2">
      <c r="A428" s="84"/>
      <c r="B428" s="85">
        <v>4086</v>
      </c>
      <c r="C428" s="113" t="s">
        <v>2877</v>
      </c>
      <c r="D428" s="111" t="s">
        <v>2878</v>
      </c>
      <c r="E428" s="117">
        <v>2</v>
      </c>
      <c r="F428" s="112" t="s">
        <v>24</v>
      </c>
      <c r="G428" s="319">
        <v>43243</v>
      </c>
      <c r="H428" s="87" t="s">
        <v>116</v>
      </c>
      <c r="I428" s="92" t="s">
        <v>2879</v>
      </c>
      <c r="J428" s="102">
        <v>3</v>
      </c>
      <c r="K428" s="102">
        <v>0.9</v>
      </c>
      <c r="L428" s="125">
        <v>1944</v>
      </c>
      <c r="M428" s="95">
        <f t="shared" si="20"/>
        <v>2293.92</v>
      </c>
      <c r="N428" s="70"/>
      <c r="O428" s="96">
        <v>369</v>
      </c>
      <c r="P428" s="83" t="s">
        <v>26</v>
      </c>
      <c r="Q428" s="97" t="s">
        <v>1219</v>
      </c>
      <c r="R428" s="98"/>
      <c r="S428" s="36">
        <f t="shared" si="21"/>
        <v>4587.84</v>
      </c>
      <c r="T428" s="37"/>
      <c r="U428" s="38">
        <f t="shared" si="22"/>
        <v>3888.0000000000005</v>
      </c>
      <c r="V428" s="369"/>
    </row>
    <row r="429" spans="1:22" ht="25.5" x14ac:dyDescent="0.2">
      <c r="A429" s="84" t="s">
        <v>113</v>
      </c>
      <c r="B429" s="85">
        <v>4087</v>
      </c>
      <c r="C429" s="113" t="s">
        <v>568</v>
      </c>
      <c r="D429" s="111" t="s">
        <v>2880</v>
      </c>
      <c r="E429" s="117">
        <v>1</v>
      </c>
      <c r="F429" s="112" t="s">
        <v>24</v>
      </c>
      <c r="G429" s="319">
        <v>43248</v>
      </c>
      <c r="H429" s="87" t="s">
        <v>116</v>
      </c>
      <c r="I429" s="116" t="s">
        <v>146</v>
      </c>
      <c r="J429" s="102">
        <v>1.55</v>
      </c>
      <c r="K429" s="102"/>
      <c r="L429" s="125">
        <v>1100</v>
      </c>
      <c r="M429" s="95">
        <f t="shared" si="20"/>
        <v>1298</v>
      </c>
      <c r="N429" s="128" t="s">
        <v>121</v>
      </c>
      <c r="O429" s="96">
        <v>377</v>
      </c>
      <c r="P429" s="83" t="s">
        <v>26</v>
      </c>
      <c r="Q429" s="97" t="s">
        <v>644</v>
      </c>
      <c r="R429" s="98"/>
      <c r="S429" s="36">
        <f t="shared" si="21"/>
        <v>1298</v>
      </c>
      <c r="T429" s="37"/>
      <c r="U429" s="38">
        <f t="shared" si="22"/>
        <v>1100</v>
      </c>
      <c r="V429" s="369"/>
    </row>
    <row r="430" spans="1:22" ht="25.5" x14ac:dyDescent="0.2">
      <c r="A430" s="84" t="s">
        <v>113</v>
      </c>
      <c r="B430" s="85">
        <v>4088</v>
      </c>
      <c r="C430" s="113" t="s">
        <v>568</v>
      </c>
      <c r="D430" s="111" t="s">
        <v>2881</v>
      </c>
      <c r="E430" s="117">
        <v>1</v>
      </c>
      <c r="F430" s="112" t="s">
        <v>24</v>
      </c>
      <c r="G430" s="319">
        <v>43248</v>
      </c>
      <c r="H430" s="87" t="s">
        <v>116</v>
      </c>
      <c r="I430" s="116" t="s">
        <v>146</v>
      </c>
      <c r="J430" s="102">
        <v>1.55</v>
      </c>
      <c r="K430" s="102"/>
      <c r="L430" s="125">
        <v>1100</v>
      </c>
      <c r="M430" s="95">
        <f t="shared" si="20"/>
        <v>1298</v>
      </c>
      <c r="N430" s="128" t="s">
        <v>121</v>
      </c>
      <c r="O430" s="96">
        <v>377</v>
      </c>
      <c r="P430" s="83" t="s">
        <v>26</v>
      </c>
      <c r="Q430" s="97" t="s">
        <v>644</v>
      </c>
      <c r="R430" s="98"/>
      <c r="S430" s="36">
        <f t="shared" si="21"/>
        <v>1298</v>
      </c>
      <c r="T430" s="37"/>
      <c r="U430" s="38">
        <f t="shared" si="22"/>
        <v>1100</v>
      </c>
      <c r="V430" s="369"/>
    </row>
    <row r="431" spans="1:22" ht="25.5" x14ac:dyDescent="0.2">
      <c r="A431" s="84" t="s">
        <v>113</v>
      </c>
      <c r="B431" s="85">
        <v>4089</v>
      </c>
      <c r="C431" s="113" t="s">
        <v>568</v>
      </c>
      <c r="D431" s="111" t="s">
        <v>2882</v>
      </c>
      <c r="E431" s="117">
        <v>2</v>
      </c>
      <c r="F431" s="112" t="s">
        <v>24</v>
      </c>
      <c r="G431" s="319">
        <v>43248</v>
      </c>
      <c r="H431" s="87" t="s">
        <v>116</v>
      </c>
      <c r="I431" s="116" t="s">
        <v>146</v>
      </c>
      <c r="J431" s="102">
        <v>1.5</v>
      </c>
      <c r="K431" s="102"/>
      <c r="L431" s="125">
        <v>1070</v>
      </c>
      <c r="M431" s="95">
        <f t="shared" si="20"/>
        <v>1262.5999999999999</v>
      </c>
      <c r="N431" s="128" t="s">
        <v>121</v>
      </c>
      <c r="O431" s="96">
        <v>377</v>
      </c>
      <c r="P431" s="83" t="s">
        <v>26</v>
      </c>
      <c r="Q431" s="97" t="s">
        <v>714</v>
      </c>
      <c r="R431" s="98"/>
      <c r="S431" s="36">
        <f t="shared" si="21"/>
        <v>2525.1999999999998</v>
      </c>
      <c r="T431" s="37"/>
      <c r="U431" s="38">
        <f t="shared" si="22"/>
        <v>2140</v>
      </c>
      <c r="V431" s="369"/>
    </row>
    <row r="432" spans="1:22" x14ac:dyDescent="0.2">
      <c r="A432" s="84" t="s">
        <v>21</v>
      </c>
      <c r="B432" s="85">
        <v>4090</v>
      </c>
      <c r="C432" s="113" t="s">
        <v>504</v>
      </c>
      <c r="D432" s="111" t="s">
        <v>2883</v>
      </c>
      <c r="E432" s="117">
        <v>4</v>
      </c>
      <c r="F432" s="112" t="s">
        <v>24</v>
      </c>
      <c r="G432" s="319">
        <v>43248</v>
      </c>
      <c r="H432" s="87" t="s">
        <v>116</v>
      </c>
      <c r="I432" s="116" t="s">
        <v>2884</v>
      </c>
      <c r="J432" s="102">
        <v>3</v>
      </c>
      <c r="K432" s="102">
        <v>0.1</v>
      </c>
      <c r="L432" s="376">
        <v>2090</v>
      </c>
      <c r="M432" s="335">
        <f t="shared" si="20"/>
        <v>2466.1999999999998</v>
      </c>
      <c r="N432" s="70"/>
      <c r="O432" s="163">
        <v>376</v>
      </c>
      <c r="P432" s="118" t="s">
        <v>125</v>
      </c>
      <c r="Q432" s="97"/>
      <c r="R432" s="98"/>
      <c r="S432" s="36">
        <f t="shared" si="21"/>
        <v>9864.7999999999993</v>
      </c>
      <c r="T432" s="37"/>
      <c r="U432" s="38">
        <f t="shared" si="22"/>
        <v>8360</v>
      </c>
      <c r="V432" s="369"/>
    </row>
    <row r="433" spans="1:22" x14ac:dyDescent="0.2">
      <c r="A433" s="84" t="s">
        <v>21</v>
      </c>
      <c r="B433" s="85">
        <v>4091</v>
      </c>
      <c r="C433" s="113" t="s">
        <v>504</v>
      </c>
      <c r="D433" s="111" t="s">
        <v>2885</v>
      </c>
      <c r="E433" s="117">
        <v>4</v>
      </c>
      <c r="F433" s="112" t="s">
        <v>24</v>
      </c>
      <c r="G433" s="319">
        <v>43248</v>
      </c>
      <c r="H433" s="87" t="s">
        <v>116</v>
      </c>
      <c r="I433" s="116" t="s">
        <v>1198</v>
      </c>
      <c r="J433" s="102">
        <v>3</v>
      </c>
      <c r="K433" s="102">
        <v>0.4</v>
      </c>
      <c r="L433" s="376">
        <v>2112</v>
      </c>
      <c r="M433" s="335">
        <f t="shared" si="20"/>
        <v>2492.16</v>
      </c>
      <c r="N433" s="70"/>
      <c r="O433" s="163">
        <v>376</v>
      </c>
      <c r="P433" s="118" t="s">
        <v>125</v>
      </c>
      <c r="Q433" s="97"/>
      <c r="R433" s="98"/>
      <c r="S433" s="36">
        <f t="shared" si="21"/>
        <v>9968.64</v>
      </c>
      <c r="T433" s="37"/>
      <c r="U433" s="38">
        <f t="shared" si="22"/>
        <v>8448</v>
      </c>
      <c r="V433" s="369"/>
    </row>
    <row r="434" spans="1:22" x14ac:dyDescent="0.2">
      <c r="A434" s="84" t="s">
        <v>21</v>
      </c>
      <c r="B434" s="85">
        <v>4092</v>
      </c>
      <c r="C434" s="113" t="s">
        <v>504</v>
      </c>
      <c r="D434" s="111" t="s">
        <v>2886</v>
      </c>
      <c r="E434" s="117">
        <v>4</v>
      </c>
      <c r="F434" s="112" t="s">
        <v>24</v>
      </c>
      <c r="G434" s="319">
        <v>43248</v>
      </c>
      <c r="H434" s="87" t="s">
        <v>116</v>
      </c>
      <c r="I434" s="116" t="s">
        <v>2887</v>
      </c>
      <c r="J434" s="102">
        <v>3</v>
      </c>
      <c r="K434" s="102">
        <v>0.5</v>
      </c>
      <c r="L434" s="376">
        <v>2120</v>
      </c>
      <c r="M434" s="335">
        <f t="shared" ref="M434:M497" si="23">L434*1.18</f>
        <v>2501.6</v>
      </c>
      <c r="N434" s="70"/>
      <c r="O434" s="163">
        <v>376</v>
      </c>
      <c r="P434" s="118" t="s">
        <v>125</v>
      </c>
      <c r="Q434" s="97"/>
      <c r="R434" s="98"/>
      <c r="S434" s="36">
        <f t="shared" si="21"/>
        <v>10006.4</v>
      </c>
      <c r="T434" s="37"/>
      <c r="U434" s="38">
        <f t="shared" si="22"/>
        <v>8480</v>
      </c>
      <c r="V434" s="369"/>
    </row>
    <row r="435" spans="1:22" x14ac:dyDescent="0.2">
      <c r="A435" s="84" t="s">
        <v>21</v>
      </c>
      <c r="B435" s="85">
        <v>4093</v>
      </c>
      <c r="C435" s="113" t="s">
        <v>504</v>
      </c>
      <c r="D435" s="111" t="s">
        <v>2888</v>
      </c>
      <c r="E435" s="117">
        <v>4</v>
      </c>
      <c r="F435" s="112" t="s">
        <v>24</v>
      </c>
      <c r="G435" s="319">
        <v>43248</v>
      </c>
      <c r="H435" s="87" t="s">
        <v>116</v>
      </c>
      <c r="I435" s="116" t="s">
        <v>2889</v>
      </c>
      <c r="J435" s="102">
        <v>2.5</v>
      </c>
      <c r="K435" s="102">
        <v>0.8</v>
      </c>
      <c r="L435" s="376">
        <v>1811</v>
      </c>
      <c r="M435" s="335">
        <f t="shared" si="23"/>
        <v>2136.98</v>
      </c>
      <c r="N435" s="70"/>
      <c r="O435" s="163">
        <v>376</v>
      </c>
      <c r="P435" s="118" t="s">
        <v>125</v>
      </c>
      <c r="Q435" s="97"/>
      <c r="R435" s="98"/>
      <c r="S435" s="36">
        <f t="shared" si="21"/>
        <v>8547.92</v>
      </c>
      <c r="T435" s="37"/>
      <c r="U435" s="38">
        <f t="shared" si="22"/>
        <v>7244</v>
      </c>
      <c r="V435" s="369"/>
    </row>
    <row r="436" spans="1:22" x14ac:dyDescent="0.2">
      <c r="A436" s="84" t="s">
        <v>21</v>
      </c>
      <c r="B436" s="85">
        <v>4094</v>
      </c>
      <c r="C436" s="113" t="s">
        <v>504</v>
      </c>
      <c r="D436" s="111" t="s">
        <v>2890</v>
      </c>
      <c r="E436" s="117">
        <v>4</v>
      </c>
      <c r="F436" s="112" t="s">
        <v>24</v>
      </c>
      <c r="G436" s="319">
        <v>43248</v>
      </c>
      <c r="H436" s="87" t="s">
        <v>116</v>
      </c>
      <c r="I436" s="116" t="s">
        <v>2891</v>
      </c>
      <c r="J436" s="102">
        <v>2.5</v>
      </c>
      <c r="K436" s="102">
        <v>0.9</v>
      </c>
      <c r="L436" s="376">
        <v>1820</v>
      </c>
      <c r="M436" s="335">
        <f t="shared" si="23"/>
        <v>2147.6</v>
      </c>
      <c r="N436" s="70"/>
      <c r="O436" s="163">
        <v>376</v>
      </c>
      <c r="P436" s="118" t="s">
        <v>125</v>
      </c>
      <c r="Q436" s="97"/>
      <c r="R436" s="98"/>
      <c r="S436" s="36">
        <f t="shared" si="21"/>
        <v>8590.4</v>
      </c>
      <c r="T436" s="37"/>
      <c r="U436" s="38">
        <f t="shared" si="22"/>
        <v>7280</v>
      </c>
      <c r="V436" s="369"/>
    </row>
    <row r="437" spans="1:22" x14ac:dyDescent="0.2">
      <c r="A437" s="84" t="s">
        <v>21</v>
      </c>
      <c r="B437" s="85">
        <v>4095</v>
      </c>
      <c r="C437" s="113" t="s">
        <v>504</v>
      </c>
      <c r="D437" s="111" t="s">
        <v>2892</v>
      </c>
      <c r="E437" s="117">
        <v>2</v>
      </c>
      <c r="F437" s="112" t="s">
        <v>24</v>
      </c>
      <c r="G437" s="319">
        <v>43248</v>
      </c>
      <c r="H437" s="87" t="s">
        <v>116</v>
      </c>
      <c r="I437" s="116" t="s">
        <v>2893</v>
      </c>
      <c r="J437" s="102">
        <v>2.5</v>
      </c>
      <c r="K437" s="102">
        <v>3.8</v>
      </c>
      <c r="L437" s="376">
        <v>2027</v>
      </c>
      <c r="M437" s="335">
        <f t="shared" si="23"/>
        <v>2391.8599999999997</v>
      </c>
      <c r="N437" s="70"/>
      <c r="O437" s="163">
        <v>376</v>
      </c>
      <c r="P437" s="118" t="s">
        <v>125</v>
      </c>
      <c r="Q437" s="97"/>
      <c r="R437" s="98"/>
      <c r="S437" s="36">
        <f t="shared" si="21"/>
        <v>4783.7199999999993</v>
      </c>
      <c r="T437" s="37"/>
      <c r="U437" s="38">
        <f t="shared" si="22"/>
        <v>4053.9999999999995</v>
      </c>
      <c r="V437" s="369"/>
    </row>
    <row r="438" spans="1:22" x14ac:dyDescent="0.2">
      <c r="A438" s="84" t="s">
        <v>113</v>
      </c>
      <c r="B438" s="85">
        <v>4096</v>
      </c>
      <c r="C438" s="139" t="s">
        <v>301</v>
      </c>
      <c r="D438" s="87" t="s">
        <v>2232</v>
      </c>
      <c r="E438" s="100">
        <v>1</v>
      </c>
      <c r="F438" s="89" t="s">
        <v>24</v>
      </c>
      <c r="G438" s="319">
        <v>43249</v>
      </c>
      <c r="H438" s="101"/>
      <c r="I438" s="116"/>
      <c r="J438" s="93">
        <v>1</v>
      </c>
      <c r="K438" s="93"/>
      <c r="L438" s="320">
        <v>715</v>
      </c>
      <c r="M438" s="95">
        <f>L438*1.18</f>
        <v>843.69999999999993</v>
      </c>
      <c r="N438" s="128" t="s">
        <v>121</v>
      </c>
      <c r="O438" s="96">
        <v>382</v>
      </c>
      <c r="P438" s="83" t="s">
        <v>26</v>
      </c>
      <c r="Q438" s="97" t="s">
        <v>819</v>
      </c>
      <c r="R438" s="98"/>
      <c r="S438" s="36">
        <f t="shared" si="21"/>
        <v>843.69999999999993</v>
      </c>
      <c r="T438" s="37"/>
      <c r="U438" s="38">
        <f t="shared" si="22"/>
        <v>715</v>
      </c>
      <c r="V438" s="369"/>
    </row>
    <row r="439" spans="1:22" x14ac:dyDescent="0.2">
      <c r="A439" s="84" t="s">
        <v>113</v>
      </c>
      <c r="B439" s="85">
        <v>4097</v>
      </c>
      <c r="C439" s="113" t="s">
        <v>301</v>
      </c>
      <c r="D439" s="87" t="s">
        <v>1825</v>
      </c>
      <c r="E439" s="100">
        <v>7</v>
      </c>
      <c r="F439" s="89" t="s">
        <v>24</v>
      </c>
      <c r="G439" s="319">
        <v>43249</v>
      </c>
      <c r="H439" s="101" t="s">
        <v>305</v>
      </c>
      <c r="I439" s="92"/>
      <c r="J439" s="102">
        <v>1.1000000000000001</v>
      </c>
      <c r="K439" s="102"/>
      <c r="L439" s="125">
        <v>860</v>
      </c>
      <c r="M439" s="95">
        <f>L439*1.18</f>
        <v>1014.8</v>
      </c>
      <c r="N439" s="128" t="s">
        <v>121</v>
      </c>
      <c r="O439" s="96">
        <v>382</v>
      </c>
      <c r="P439" s="83" t="s">
        <v>26</v>
      </c>
      <c r="Q439" s="97" t="s">
        <v>644</v>
      </c>
      <c r="R439" s="110"/>
      <c r="S439" s="36">
        <f t="shared" si="21"/>
        <v>7103.5999999999995</v>
      </c>
      <c r="T439" s="37"/>
      <c r="U439" s="38">
        <f t="shared" si="22"/>
        <v>6020</v>
      </c>
      <c r="V439" s="369"/>
    </row>
    <row r="440" spans="1:22" x14ac:dyDescent="0.2">
      <c r="A440" s="84" t="s">
        <v>113</v>
      </c>
      <c r="B440" s="85">
        <v>4098</v>
      </c>
      <c r="C440" s="139" t="s">
        <v>301</v>
      </c>
      <c r="D440" s="87" t="s">
        <v>1712</v>
      </c>
      <c r="E440" s="100">
        <v>6</v>
      </c>
      <c r="F440" s="89" t="s">
        <v>24</v>
      </c>
      <c r="G440" s="319">
        <v>43249</v>
      </c>
      <c r="H440" s="101" t="s">
        <v>1757</v>
      </c>
      <c r="I440" s="116"/>
      <c r="J440" s="93">
        <v>1.3</v>
      </c>
      <c r="K440" s="93"/>
      <c r="L440" s="320">
        <v>970</v>
      </c>
      <c r="M440" s="95">
        <f>L440*1.18</f>
        <v>1144.5999999999999</v>
      </c>
      <c r="N440" s="128" t="s">
        <v>121</v>
      </c>
      <c r="O440" s="96">
        <v>382</v>
      </c>
      <c r="P440" s="83" t="s">
        <v>26</v>
      </c>
      <c r="Q440" s="97" t="s">
        <v>644</v>
      </c>
      <c r="R440" s="98"/>
      <c r="S440" s="36">
        <f t="shared" si="21"/>
        <v>6867.5999999999995</v>
      </c>
      <c r="T440" s="37"/>
      <c r="U440" s="38">
        <f t="shared" si="22"/>
        <v>5820</v>
      </c>
      <c r="V440" s="369"/>
    </row>
    <row r="441" spans="1:22" x14ac:dyDescent="0.2">
      <c r="A441" s="84" t="s">
        <v>113</v>
      </c>
      <c r="B441" s="85">
        <v>4099</v>
      </c>
      <c r="C441" s="113" t="s">
        <v>147</v>
      </c>
      <c r="D441" s="111" t="s">
        <v>2894</v>
      </c>
      <c r="E441" s="117">
        <v>1</v>
      </c>
      <c r="F441" s="112" t="s">
        <v>24</v>
      </c>
      <c r="G441" s="319">
        <v>43249</v>
      </c>
      <c r="H441" s="87"/>
      <c r="I441" s="116"/>
      <c r="J441" s="102">
        <v>0.5</v>
      </c>
      <c r="K441" s="102"/>
      <c r="L441" s="125">
        <v>400</v>
      </c>
      <c r="M441" s="95">
        <f t="shared" si="23"/>
        <v>472</v>
      </c>
      <c r="N441" s="128" t="s">
        <v>121</v>
      </c>
      <c r="O441" s="102"/>
      <c r="P441" s="83" t="s">
        <v>26</v>
      </c>
      <c r="Q441" s="97" t="s">
        <v>1219</v>
      </c>
      <c r="R441" s="98"/>
      <c r="S441" s="36">
        <f t="shared" si="21"/>
        <v>472</v>
      </c>
      <c r="T441" s="37"/>
      <c r="U441" s="38">
        <f t="shared" si="22"/>
        <v>400</v>
      </c>
      <c r="V441" s="369"/>
    </row>
    <row r="442" spans="1:22" x14ac:dyDescent="0.2">
      <c r="A442" s="84" t="s">
        <v>113</v>
      </c>
      <c r="B442" s="85">
        <v>4100</v>
      </c>
      <c r="C442" s="113" t="s">
        <v>147</v>
      </c>
      <c r="D442" s="111" t="s">
        <v>2895</v>
      </c>
      <c r="E442" s="117">
        <v>2</v>
      </c>
      <c r="F442" s="112" t="s">
        <v>24</v>
      </c>
      <c r="G442" s="319">
        <v>43249</v>
      </c>
      <c r="H442" s="87" t="s">
        <v>120</v>
      </c>
      <c r="I442" s="92" t="s">
        <v>370</v>
      </c>
      <c r="J442" s="102"/>
      <c r="K442" s="102">
        <v>14.4</v>
      </c>
      <c r="L442" s="125">
        <v>2975</v>
      </c>
      <c r="M442" s="95">
        <f t="shared" si="23"/>
        <v>3510.5</v>
      </c>
      <c r="N442" s="70"/>
      <c r="O442" s="102"/>
      <c r="P442" s="83" t="s">
        <v>26</v>
      </c>
      <c r="Q442" s="97" t="s">
        <v>844</v>
      </c>
      <c r="R442" s="98"/>
      <c r="S442" s="36">
        <f t="shared" si="21"/>
        <v>7021</v>
      </c>
      <c r="T442" s="37"/>
      <c r="U442" s="38">
        <f t="shared" si="22"/>
        <v>5950</v>
      </c>
      <c r="V442" s="369"/>
    </row>
    <row r="443" spans="1:22" x14ac:dyDescent="0.2">
      <c r="A443" s="84" t="s">
        <v>113</v>
      </c>
      <c r="B443" s="85">
        <v>4101</v>
      </c>
      <c r="C443" s="113" t="s">
        <v>147</v>
      </c>
      <c r="D443" s="111" t="s">
        <v>2896</v>
      </c>
      <c r="E443" s="117">
        <v>2</v>
      </c>
      <c r="F443" s="112" t="s">
        <v>24</v>
      </c>
      <c r="G443" s="319">
        <v>43249</v>
      </c>
      <c r="H443" s="87" t="s">
        <v>120</v>
      </c>
      <c r="I443" s="116" t="s">
        <v>2897</v>
      </c>
      <c r="J443" s="93">
        <v>4.5</v>
      </c>
      <c r="K443" s="93">
        <v>1.2</v>
      </c>
      <c r="L443" s="320">
        <v>4150</v>
      </c>
      <c r="M443" s="95">
        <f t="shared" si="23"/>
        <v>4897</v>
      </c>
      <c r="N443" s="70"/>
      <c r="O443" s="102"/>
      <c r="P443" s="83" t="s">
        <v>26</v>
      </c>
      <c r="Q443" s="97" t="s">
        <v>1219</v>
      </c>
      <c r="R443" s="98"/>
      <c r="S443" s="36">
        <f t="shared" si="21"/>
        <v>9794</v>
      </c>
      <c r="T443" s="37"/>
      <c r="U443" s="38">
        <f t="shared" si="22"/>
        <v>8300</v>
      </c>
      <c r="V443" s="369"/>
    </row>
    <row r="444" spans="1:22" x14ac:dyDescent="0.2">
      <c r="A444" s="18" t="s">
        <v>113</v>
      </c>
      <c r="B444" s="396">
        <v>4102</v>
      </c>
      <c r="C444" s="20" t="s">
        <v>2870</v>
      </c>
      <c r="D444" s="21" t="s">
        <v>2898</v>
      </c>
      <c r="E444" s="117">
        <v>2</v>
      </c>
      <c r="F444" s="112" t="s">
        <v>24</v>
      </c>
      <c r="G444" s="319">
        <v>43249</v>
      </c>
      <c r="H444" s="87" t="s">
        <v>120</v>
      </c>
      <c r="I444" s="92" t="s">
        <v>1498</v>
      </c>
      <c r="J444" s="102">
        <v>4</v>
      </c>
      <c r="K444" s="102">
        <v>1.9</v>
      </c>
      <c r="L444" s="125">
        <v>4180</v>
      </c>
      <c r="M444" s="95">
        <f t="shared" si="23"/>
        <v>4932.3999999999996</v>
      </c>
      <c r="N444" s="70"/>
      <c r="O444" s="163">
        <v>386</v>
      </c>
      <c r="P444" s="83" t="s">
        <v>26</v>
      </c>
      <c r="Q444" s="97"/>
      <c r="R444" s="98"/>
      <c r="S444" s="36">
        <f t="shared" si="21"/>
        <v>9864.7999999999993</v>
      </c>
      <c r="T444" s="37"/>
      <c r="U444" s="38">
        <f t="shared" si="22"/>
        <v>8360</v>
      </c>
      <c r="V444" s="369"/>
    </row>
    <row r="445" spans="1:22" x14ac:dyDescent="0.2">
      <c r="A445" s="84" t="s">
        <v>113</v>
      </c>
      <c r="B445" s="85">
        <v>4103</v>
      </c>
      <c r="C445" s="86" t="s">
        <v>301</v>
      </c>
      <c r="D445" s="311" t="s">
        <v>2899</v>
      </c>
      <c r="E445" s="117">
        <v>1</v>
      </c>
      <c r="F445" s="89" t="s">
        <v>24</v>
      </c>
      <c r="G445" s="319">
        <v>43251</v>
      </c>
      <c r="H445" s="101" t="s">
        <v>2900</v>
      </c>
      <c r="I445" s="92" t="s">
        <v>510</v>
      </c>
      <c r="J445" s="312">
        <v>25</v>
      </c>
      <c r="K445" s="102">
        <v>55</v>
      </c>
      <c r="L445" s="383">
        <v>30450</v>
      </c>
      <c r="M445" s="95">
        <f>L445*1.18</f>
        <v>35931</v>
      </c>
      <c r="N445" s="70"/>
      <c r="O445" s="397">
        <v>387</v>
      </c>
      <c r="P445" s="83" t="s">
        <v>26</v>
      </c>
      <c r="Q445" s="97" t="s">
        <v>714</v>
      </c>
      <c r="R445" s="98"/>
      <c r="S445" s="36">
        <f t="shared" si="21"/>
        <v>35931</v>
      </c>
      <c r="T445" s="37"/>
      <c r="U445" s="38">
        <f t="shared" si="22"/>
        <v>30450</v>
      </c>
      <c r="V445" s="369"/>
    </row>
    <row r="446" spans="1:22" x14ac:dyDescent="0.2">
      <c r="A446" s="84" t="s">
        <v>113</v>
      </c>
      <c r="B446" s="85">
        <v>4104</v>
      </c>
      <c r="C446" s="113" t="s">
        <v>2870</v>
      </c>
      <c r="D446" s="111" t="s">
        <v>2901</v>
      </c>
      <c r="E446" s="117">
        <v>4</v>
      </c>
      <c r="F446" s="112" t="s">
        <v>378</v>
      </c>
      <c r="G446" s="319">
        <v>43251</v>
      </c>
      <c r="H446" s="87"/>
      <c r="I446" s="116"/>
      <c r="J446" s="102">
        <v>1.2</v>
      </c>
      <c r="K446" s="102"/>
      <c r="L446" s="376">
        <v>900</v>
      </c>
      <c r="M446" s="335">
        <f t="shared" si="23"/>
        <v>1062</v>
      </c>
      <c r="N446" s="128" t="s">
        <v>121</v>
      </c>
      <c r="O446" s="102"/>
      <c r="P446" s="129" t="s">
        <v>125</v>
      </c>
      <c r="Q446" s="97"/>
      <c r="R446" s="98"/>
      <c r="S446" s="36">
        <f t="shared" si="21"/>
        <v>4248</v>
      </c>
      <c r="T446" s="37"/>
      <c r="U446" s="38">
        <f t="shared" si="22"/>
        <v>3600</v>
      </c>
      <c r="V446" s="369"/>
    </row>
    <row r="447" spans="1:22" x14ac:dyDescent="0.2">
      <c r="A447" s="84" t="s">
        <v>113</v>
      </c>
      <c r="B447" s="85">
        <v>4105</v>
      </c>
      <c r="C447" s="113" t="s">
        <v>114</v>
      </c>
      <c r="D447" s="111" t="s">
        <v>2902</v>
      </c>
      <c r="E447" s="88">
        <v>1</v>
      </c>
      <c r="F447" s="112" t="s">
        <v>24</v>
      </c>
      <c r="G447" s="319">
        <v>43251</v>
      </c>
      <c r="H447" s="87" t="s">
        <v>116</v>
      </c>
      <c r="I447" s="92" t="s">
        <v>1776</v>
      </c>
      <c r="J447" s="102"/>
      <c r="K447" s="102">
        <v>88.6</v>
      </c>
      <c r="L447" s="125">
        <v>5200</v>
      </c>
      <c r="M447" s="95">
        <f t="shared" si="23"/>
        <v>6136</v>
      </c>
      <c r="N447" s="70"/>
      <c r="O447" s="96">
        <v>388</v>
      </c>
      <c r="P447" s="83" t="s">
        <v>26</v>
      </c>
      <c r="Q447" s="97" t="s">
        <v>2903</v>
      </c>
      <c r="R447" s="98"/>
      <c r="S447" s="36">
        <f t="shared" si="21"/>
        <v>6136</v>
      </c>
      <c r="T447" s="37"/>
      <c r="U447" s="38">
        <f t="shared" si="22"/>
        <v>5200</v>
      </c>
      <c r="V447" s="369"/>
    </row>
    <row r="448" spans="1:22" x14ac:dyDescent="0.2">
      <c r="A448" s="84" t="s">
        <v>113</v>
      </c>
      <c r="B448" s="85">
        <v>4106</v>
      </c>
      <c r="C448" s="113" t="s">
        <v>114</v>
      </c>
      <c r="D448" s="111" t="s">
        <v>2904</v>
      </c>
      <c r="E448" s="117">
        <v>2</v>
      </c>
      <c r="F448" s="112" t="s">
        <v>24</v>
      </c>
      <c r="G448" s="319">
        <v>43251</v>
      </c>
      <c r="H448" s="87" t="s">
        <v>116</v>
      </c>
      <c r="I448" s="92" t="s">
        <v>2905</v>
      </c>
      <c r="J448" s="102"/>
      <c r="K448" s="102">
        <v>28.5</v>
      </c>
      <c r="L448" s="125">
        <v>1600</v>
      </c>
      <c r="M448" s="95">
        <f t="shared" si="23"/>
        <v>1888</v>
      </c>
      <c r="N448" s="70"/>
      <c r="O448" s="96">
        <v>388</v>
      </c>
      <c r="P448" s="83" t="s">
        <v>26</v>
      </c>
      <c r="Q448" s="97" t="s">
        <v>1478</v>
      </c>
      <c r="R448" s="98"/>
      <c r="S448" s="36">
        <f t="shared" si="21"/>
        <v>3776</v>
      </c>
      <c r="T448" s="37"/>
      <c r="U448" s="38">
        <f t="shared" si="22"/>
        <v>3200</v>
      </c>
      <c r="V448" s="369"/>
    </row>
    <row r="449" spans="1:22" x14ac:dyDescent="0.2">
      <c r="A449" s="84"/>
      <c r="B449" s="85">
        <v>4107</v>
      </c>
      <c r="C449" s="113" t="s">
        <v>2906</v>
      </c>
      <c r="D449" s="111" t="s">
        <v>2907</v>
      </c>
      <c r="E449" s="117">
        <v>1</v>
      </c>
      <c r="F449" s="112" t="s">
        <v>24</v>
      </c>
      <c r="G449" s="319">
        <v>43252</v>
      </c>
      <c r="H449" s="87" t="s">
        <v>116</v>
      </c>
      <c r="I449" s="116" t="s">
        <v>146</v>
      </c>
      <c r="J449" s="102">
        <v>3</v>
      </c>
      <c r="K449" s="102"/>
      <c r="L449" s="125">
        <v>2145</v>
      </c>
      <c r="M449" s="95">
        <f t="shared" si="23"/>
        <v>2531.1</v>
      </c>
      <c r="N449" s="128" t="s">
        <v>121</v>
      </c>
      <c r="O449" s="102" t="s">
        <v>125</v>
      </c>
      <c r="P449" s="174"/>
      <c r="Q449" s="97"/>
      <c r="R449" s="98" t="s">
        <v>2908</v>
      </c>
      <c r="S449" s="36">
        <f t="shared" si="21"/>
        <v>2531.1</v>
      </c>
      <c r="T449" s="37"/>
      <c r="U449" s="38">
        <f t="shared" si="22"/>
        <v>2145</v>
      </c>
      <c r="V449" s="369"/>
    </row>
    <row r="450" spans="1:22" x14ac:dyDescent="0.2">
      <c r="A450" s="84"/>
      <c r="B450" s="85">
        <v>4108</v>
      </c>
      <c r="C450" s="113" t="s">
        <v>2909</v>
      </c>
      <c r="D450" s="111" t="s">
        <v>2910</v>
      </c>
      <c r="E450" s="117">
        <v>2</v>
      </c>
      <c r="F450" s="112" t="s">
        <v>24</v>
      </c>
      <c r="G450" s="319">
        <v>43252</v>
      </c>
      <c r="H450" s="87" t="s">
        <v>116</v>
      </c>
      <c r="I450" s="92" t="s">
        <v>2911</v>
      </c>
      <c r="J450" s="102">
        <v>0.5</v>
      </c>
      <c r="K450" s="102">
        <v>0.2</v>
      </c>
      <c r="L450" s="125">
        <v>420</v>
      </c>
      <c r="M450" s="95">
        <f t="shared" si="23"/>
        <v>495.59999999999997</v>
      </c>
      <c r="N450" s="70"/>
      <c r="O450" s="96">
        <v>390</v>
      </c>
      <c r="P450" s="83" t="s">
        <v>26</v>
      </c>
      <c r="Q450" s="97" t="s">
        <v>1219</v>
      </c>
      <c r="R450" s="98"/>
      <c r="S450" s="36">
        <f t="shared" ref="S450:S513" si="24">M450*E450</f>
        <v>991.19999999999993</v>
      </c>
      <c r="T450" s="37"/>
      <c r="U450" s="38">
        <f t="shared" ref="U450:U513" si="25">S450/1.18</f>
        <v>840</v>
      </c>
      <c r="V450" s="369"/>
    </row>
    <row r="451" spans="1:22" x14ac:dyDescent="0.2">
      <c r="A451" s="84" t="s">
        <v>113</v>
      </c>
      <c r="B451" s="85">
        <v>4109</v>
      </c>
      <c r="C451" s="113" t="s">
        <v>2292</v>
      </c>
      <c r="D451" s="111" t="s">
        <v>2912</v>
      </c>
      <c r="E451" s="117">
        <v>20</v>
      </c>
      <c r="F451" s="112" t="s">
        <v>24</v>
      </c>
      <c r="G451" s="319">
        <v>43252</v>
      </c>
      <c r="H451" s="87" t="s">
        <v>2913</v>
      </c>
      <c r="I451" s="116"/>
      <c r="J451" s="102"/>
      <c r="K451" s="102"/>
      <c r="L451" s="125">
        <v>2068</v>
      </c>
      <c r="M451" s="95">
        <f t="shared" si="23"/>
        <v>2440.2399999999998</v>
      </c>
      <c r="N451" s="70"/>
      <c r="O451" s="96">
        <v>391</v>
      </c>
      <c r="P451" s="83" t="s">
        <v>26</v>
      </c>
      <c r="Q451" s="97" t="s">
        <v>1219</v>
      </c>
      <c r="R451" s="98" t="s">
        <v>2914</v>
      </c>
      <c r="S451" s="36">
        <f t="shared" si="24"/>
        <v>48804.799999999996</v>
      </c>
      <c r="T451" s="37"/>
      <c r="U451" s="38">
        <f t="shared" si="25"/>
        <v>41360</v>
      </c>
      <c r="V451" s="369"/>
    </row>
    <row r="452" spans="1:22" x14ac:dyDescent="0.2">
      <c r="A452" s="84" t="s">
        <v>113</v>
      </c>
      <c r="B452" s="85">
        <v>4110</v>
      </c>
      <c r="C452" s="113" t="s">
        <v>2292</v>
      </c>
      <c r="D452" s="111" t="s">
        <v>2915</v>
      </c>
      <c r="E452" s="117">
        <v>36</v>
      </c>
      <c r="F452" s="112" t="s">
        <v>24</v>
      </c>
      <c r="G452" s="319">
        <v>43252</v>
      </c>
      <c r="H452" s="87" t="s">
        <v>2916</v>
      </c>
      <c r="I452" s="116"/>
      <c r="J452" s="102"/>
      <c r="K452" s="102"/>
      <c r="L452" s="125">
        <v>2820</v>
      </c>
      <c r="M452" s="95">
        <f t="shared" si="23"/>
        <v>3327.6</v>
      </c>
      <c r="N452" s="70"/>
      <c r="O452" s="96">
        <v>391</v>
      </c>
      <c r="P452" s="83" t="s">
        <v>26</v>
      </c>
      <c r="Q452" s="97" t="s">
        <v>1219</v>
      </c>
      <c r="R452" s="98" t="s">
        <v>2914</v>
      </c>
      <c r="S452" s="36">
        <f t="shared" si="24"/>
        <v>119793.59999999999</v>
      </c>
      <c r="T452" s="37"/>
      <c r="U452" s="38">
        <f t="shared" si="25"/>
        <v>101520</v>
      </c>
      <c r="V452" s="369"/>
    </row>
    <row r="453" spans="1:22" x14ac:dyDescent="0.2">
      <c r="A453" s="84" t="s">
        <v>113</v>
      </c>
      <c r="B453" s="85">
        <v>4111</v>
      </c>
      <c r="C453" s="113" t="s">
        <v>2292</v>
      </c>
      <c r="D453" s="111" t="s">
        <v>2917</v>
      </c>
      <c r="E453" s="117">
        <v>10</v>
      </c>
      <c r="F453" s="112" t="s">
        <v>24</v>
      </c>
      <c r="G453" s="319">
        <v>43252</v>
      </c>
      <c r="H453" s="87" t="s">
        <v>2918</v>
      </c>
      <c r="I453" s="116"/>
      <c r="J453" s="102"/>
      <c r="K453" s="102"/>
      <c r="L453" s="125">
        <v>3294</v>
      </c>
      <c r="M453" s="95">
        <f t="shared" si="23"/>
        <v>3886.9199999999996</v>
      </c>
      <c r="N453" s="70"/>
      <c r="O453" s="96">
        <v>391</v>
      </c>
      <c r="P453" s="83" t="s">
        <v>26</v>
      </c>
      <c r="Q453" s="97" t="s">
        <v>1219</v>
      </c>
      <c r="R453" s="98" t="s">
        <v>2914</v>
      </c>
      <c r="S453" s="36">
        <f t="shared" si="24"/>
        <v>38869.199999999997</v>
      </c>
      <c r="T453" s="37"/>
      <c r="U453" s="38">
        <f t="shared" si="25"/>
        <v>32940</v>
      </c>
      <c r="V453" s="369"/>
    </row>
    <row r="454" spans="1:22" x14ac:dyDescent="0.2">
      <c r="A454" s="84" t="s">
        <v>113</v>
      </c>
      <c r="B454" s="85">
        <v>4112</v>
      </c>
      <c r="C454" s="113" t="s">
        <v>2292</v>
      </c>
      <c r="D454" s="111" t="s">
        <v>2919</v>
      </c>
      <c r="E454" s="117">
        <v>36</v>
      </c>
      <c r="F454" s="112" t="s">
        <v>24</v>
      </c>
      <c r="G454" s="319">
        <v>43252</v>
      </c>
      <c r="H454" s="87" t="s">
        <v>2920</v>
      </c>
      <c r="I454" s="116"/>
      <c r="J454" s="102"/>
      <c r="K454" s="102"/>
      <c r="L454" s="125">
        <v>4437</v>
      </c>
      <c r="M454" s="95">
        <f t="shared" si="23"/>
        <v>5235.66</v>
      </c>
      <c r="N454" s="70"/>
      <c r="O454" s="96">
        <v>391</v>
      </c>
      <c r="P454" s="83" t="s">
        <v>26</v>
      </c>
      <c r="Q454" s="97" t="s">
        <v>1219</v>
      </c>
      <c r="R454" s="98" t="s">
        <v>2914</v>
      </c>
      <c r="S454" s="36">
        <f t="shared" si="24"/>
        <v>188483.76</v>
      </c>
      <c r="T454" s="37"/>
      <c r="U454" s="38">
        <f t="shared" si="25"/>
        <v>159732.00000000003</v>
      </c>
      <c r="V454" s="369"/>
    </row>
    <row r="455" spans="1:22" x14ac:dyDescent="0.2">
      <c r="A455" s="84" t="s">
        <v>113</v>
      </c>
      <c r="B455" s="85">
        <v>4113</v>
      </c>
      <c r="C455" s="113" t="s">
        <v>2292</v>
      </c>
      <c r="D455" s="111" t="s">
        <v>2921</v>
      </c>
      <c r="E455" s="117">
        <v>10</v>
      </c>
      <c r="F455" s="112" t="s">
        <v>24</v>
      </c>
      <c r="G455" s="319">
        <v>43252</v>
      </c>
      <c r="H455" s="87" t="s">
        <v>2922</v>
      </c>
      <c r="I455" s="116"/>
      <c r="J455" s="102"/>
      <c r="K455" s="102"/>
      <c r="L455" s="125">
        <v>7962</v>
      </c>
      <c r="M455" s="95">
        <f t="shared" si="23"/>
        <v>9395.16</v>
      </c>
      <c r="N455" s="70"/>
      <c r="O455" s="96">
        <v>391</v>
      </c>
      <c r="P455" s="83" t="s">
        <v>26</v>
      </c>
      <c r="Q455" s="97" t="s">
        <v>1219</v>
      </c>
      <c r="R455" s="98" t="s">
        <v>2914</v>
      </c>
      <c r="S455" s="36">
        <f t="shared" si="24"/>
        <v>93951.6</v>
      </c>
      <c r="T455" s="37"/>
      <c r="U455" s="38">
        <f t="shared" si="25"/>
        <v>79620.000000000015</v>
      </c>
      <c r="V455" s="369"/>
    </row>
    <row r="456" spans="1:22" x14ac:dyDescent="0.2">
      <c r="A456" s="84" t="s">
        <v>113</v>
      </c>
      <c r="B456" s="85">
        <v>4114</v>
      </c>
      <c r="C456" s="113" t="s">
        <v>2292</v>
      </c>
      <c r="D456" s="111" t="s">
        <v>2923</v>
      </c>
      <c r="E456" s="117">
        <v>10</v>
      </c>
      <c r="F456" s="112" t="s">
        <v>24</v>
      </c>
      <c r="G456" s="319">
        <v>43252</v>
      </c>
      <c r="H456" s="87" t="s">
        <v>2924</v>
      </c>
      <c r="I456" s="116"/>
      <c r="J456" s="102"/>
      <c r="K456" s="102"/>
      <c r="L456" s="125">
        <v>8047</v>
      </c>
      <c r="M456" s="95">
        <f t="shared" si="23"/>
        <v>9495.4599999999991</v>
      </c>
      <c r="N456" s="70"/>
      <c r="O456" s="96">
        <v>391</v>
      </c>
      <c r="P456" s="83" t="s">
        <v>26</v>
      </c>
      <c r="Q456" s="97" t="s">
        <v>1219</v>
      </c>
      <c r="R456" s="98" t="s">
        <v>2914</v>
      </c>
      <c r="S456" s="36">
        <f t="shared" si="24"/>
        <v>94954.599999999991</v>
      </c>
      <c r="T456" s="37"/>
      <c r="U456" s="38">
        <f t="shared" si="25"/>
        <v>80470</v>
      </c>
      <c r="V456" s="369"/>
    </row>
    <row r="457" spans="1:22" x14ac:dyDescent="0.2">
      <c r="A457" s="84" t="s">
        <v>113</v>
      </c>
      <c r="B457" s="85">
        <v>4115</v>
      </c>
      <c r="C457" s="113" t="s">
        <v>2292</v>
      </c>
      <c r="D457" s="111" t="s">
        <v>2925</v>
      </c>
      <c r="E457" s="117">
        <v>10</v>
      </c>
      <c r="F457" s="112" t="s">
        <v>24</v>
      </c>
      <c r="G457" s="319">
        <v>43252</v>
      </c>
      <c r="H457" s="87" t="s">
        <v>2926</v>
      </c>
      <c r="I457" s="116"/>
      <c r="J457" s="102"/>
      <c r="K457" s="102"/>
      <c r="L457" s="125">
        <v>8084</v>
      </c>
      <c r="M457" s="95">
        <f t="shared" si="23"/>
        <v>9539.119999999999</v>
      </c>
      <c r="N457" s="70"/>
      <c r="O457" s="96">
        <v>391</v>
      </c>
      <c r="P457" s="83" t="s">
        <v>26</v>
      </c>
      <c r="Q457" s="97" t="s">
        <v>1219</v>
      </c>
      <c r="R457" s="98" t="s">
        <v>2914</v>
      </c>
      <c r="S457" s="36">
        <f t="shared" si="24"/>
        <v>95391.199999999983</v>
      </c>
      <c r="T457" s="37"/>
      <c r="U457" s="38">
        <f t="shared" si="25"/>
        <v>80839.999999999985</v>
      </c>
      <c r="V457" s="369"/>
    </row>
    <row r="458" spans="1:22" x14ac:dyDescent="0.2">
      <c r="A458" s="84" t="s">
        <v>113</v>
      </c>
      <c r="B458" s="85">
        <v>4116</v>
      </c>
      <c r="C458" s="86" t="s">
        <v>301</v>
      </c>
      <c r="D458" s="311" t="s">
        <v>2247</v>
      </c>
      <c r="E458" s="117">
        <v>5</v>
      </c>
      <c r="F458" s="89" t="s">
        <v>24</v>
      </c>
      <c r="G458" s="319">
        <v>43255</v>
      </c>
      <c r="H458" s="101" t="s">
        <v>2855</v>
      </c>
      <c r="I458" s="92" t="s">
        <v>510</v>
      </c>
      <c r="J458" s="312">
        <v>20.5</v>
      </c>
      <c r="K458" s="102">
        <v>55</v>
      </c>
      <c r="L458" s="382">
        <v>14500</v>
      </c>
      <c r="M458" s="95">
        <f>L458*1.18</f>
        <v>17110</v>
      </c>
      <c r="N458" s="70"/>
      <c r="O458" s="96">
        <v>397</v>
      </c>
      <c r="P458" s="83" t="s">
        <v>26</v>
      </c>
      <c r="Q458" s="97" t="s">
        <v>1219</v>
      </c>
      <c r="R458" s="98"/>
      <c r="S458" s="36">
        <f t="shared" si="24"/>
        <v>85550</v>
      </c>
      <c r="T458" s="37"/>
      <c r="U458" s="38">
        <f t="shared" si="25"/>
        <v>72500</v>
      </c>
      <c r="V458" s="369"/>
    </row>
    <row r="459" spans="1:22" x14ac:dyDescent="0.2">
      <c r="A459" s="84" t="s">
        <v>113</v>
      </c>
      <c r="B459" s="85">
        <v>4117</v>
      </c>
      <c r="C459" s="113" t="s">
        <v>2292</v>
      </c>
      <c r="D459" s="111" t="s">
        <v>293</v>
      </c>
      <c r="E459" s="117">
        <v>44</v>
      </c>
      <c r="F459" s="112" t="s">
        <v>24</v>
      </c>
      <c r="G459" s="319">
        <v>43256</v>
      </c>
      <c r="H459" s="87" t="s">
        <v>2927</v>
      </c>
      <c r="I459" s="116"/>
      <c r="J459" s="102"/>
      <c r="K459" s="102"/>
      <c r="L459" s="125">
        <v>5300</v>
      </c>
      <c r="M459" s="95">
        <f t="shared" si="23"/>
        <v>6254</v>
      </c>
      <c r="N459" s="70"/>
      <c r="O459" s="96" t="s">
        <v>2928</v>
      </c>
      <c r="P459" s="83" t="s">
        <v>26</v>
      </c>
      <c r="Q459" s="97" t="s">
        <v>1219</v>
      </c>
      <c r="R459" s="98" t="s">
        <v>2929</v>
      </c>
      <c r="S459" s="36">
        <f t="shared" si="24"/>
        <v>275176</v>
      </c>
      <c r="T459" s="37"/>
      <c r="U459" s="38">
        <f t="shared" si="25"/>
        <v>233200</v>
      </c>
      <c r="V459" s="369"/>
    </row>
    <row r="460" spans="1:22" x14ac:dyDescent="0.2">
      <c r="A460" s="84" t="s">
        <v>113</v>
      </c>
      <c r="B460" s="85">
        <v>4118</v>
      </c>
      <c r="C460" s="113" t="s">
        <v>2292</v>
      </c>
      <c r="D460" s="111" t="s">
        <v>2930</v>
      </c>
      <c r="E460" s="117">
        <v>2</v>
      </c>
      <c r="F460" s="112" t="s">
        <v>24</v>
      </c>
      <c r="G460" s="319">
        <v>43257</v>
      </c>
      <c r="H460" s="87" t="s">
        <v>2931</v>
      </c>
      <c r="I460" s="116"/>
      <c r="J460" s="102"/>
      <c r="K460" s="102"/>
      <c r="L460" s="125">
        <v>25460</v>
      </c>
      <c r="M460" s="95">
        <f t="shared" si="23"/>
        <v>30042.799999999999</v>
      </c>
      <c r="N460" s="70"/>
      <c r="O460" s="96">
        <v>405</v>
      </c>
      <c r="P460" s="83" t="s">
        <v>26</v>
      </c>
      <c r="Q460" s="97" t="s">
        <v>1226</v>
      </c>
      <c r="R460" s="98" t="s">
        <v>2932</v>
      </c>
      <c r="S460" s="36">
        <f t="shared" si="24"/>
        <v>60085.599999999999</v>
      </c>
      <c r="T460" s="37"/>
      <c r="U460" s="38">
        <f t="shared" si="25"/>
        <v>50920</v>
      </c>
      <c r="V460" s="369"/>
    </row>
    <row r="461" spans="1:22" x14ac:dyDescent="0.2">
      <c r="A461" s="84" t="s">
        <v>113</v>
      </c>
      <c r="B461" s="85">
        <v>4119</v>
      </c>
      <c r="C461" s="113" t="s">
        <v>2292</v>
      </c>
      <c r="D461" s="111" t="s">
        <v>701</v>
      </c>
      <c r="E461" s="117">
        <v>2</v>
      </c>
      <c r="F461" s="112" t="s">
        <v>24</v>
      </c>
      <c r="G461" s="319">
        <v>43257</v>
      </c>
      <c r="H461" s="87" t="s">
        <v>2933</v>
      </c>
      <c r="I461" s="116"/>
      <c r="J461" s="102"/>
      <c r="K461" s="102"/>
      <c r="L461" s="125">
        <v>22450</v>
      </c>
      <c r="M461" s="95">
        <f t="shared" si="23"/>
        <v>26491</v>
      </c>
      <c r="N461" s="70"/>
      <c r="O461" s="96">
        <v>405</v>
      </c>
      <c r="P461" s="83" t="s">
        <v>26</v>
      </c>
      <c r="Q461" s="174" t="s">
        <v>1226</v>
      </c>
      <c r="R461" s="98" t="s">
        <v>2932</v>
      </c>
      <c r="S461" s="36">
        <f t="shared" si="24"/>
        <v>52982</v>
      </c>
      <c r="T461" s="37"/>
      <c r="U461" s="38">
        <f t="shared" si="25"/>
        <v>44900</v>
      </c>
      <c r="V461" s="369"/>
    </row>
    <row r="462" spans="1:22" x14ac:dyDescent="0.2">
      <c r="A462" s="84" t="s">
        <v>113</v>
      </c>
      <c r="B462" s="85">
        <v>4120</v>
      </c>
      <c r="C462" s="113" t="s">
        <v>164</v>
      </c>
      <c r="D462" s="111" t="s">
        <v>2934</v>
      </c>
      <c r="E462" s="117">
        <v>1</v>
      </c>
      <c r="F462" s="112" t="s">
        <v>24</v>
      </c>
      <c r="G462" s="319">
        <v>43257</v>
      </c>
      <c r="H462" s="87"/>
      <c r="I462" s="116"/>
      <c r="J462" s="102">
        <v>3</v>
      </c>
      <c r="K462" s="102"/>
      <c r="L462" s="125">
        <v>2150</v>
      </c>
      <c r="M462" s="95">
        <f t="shared" si="23"/>
        <v>2537</v>
      </c>
      <c r="N462" s="128" t="s">
        <v>121</v>
      </c>
      <c r="O462" s="96"/>
      <c r="P462" s="83" t="s">
        <v>26</v>
      </c>
      <c r="Q462" s="97" t="s">
        <v>714</v>
      </c>
      <c r="R462" s="98"/>
      <c r="S462" s="36">
        <f t="shared" si="24"/>
        <v>2537</v>
      </c>
      <c r="T462" s="37"/>
      <c r="U462" s="38">
        <f t="shared" si="25"/>
        <v>2150</v>
      </c>
      <c r="V462" s="369"/>
    </row>
    <row r="463" spans="1:22" x14ac:dyDescent="0.2">
      <c r="A463" s="84" t="s">
        <v>113</v>
      </c>
      <c r="B463" s="85">
        <v>4121</v>
      </c>
      <c r="C463" s="113" t="s">
        <v>1591</v>
      </c>
      <c r="D463" s="111" t="s">
        <v>2935</v>
      </c>
      <c r="E463" s="117">
        <v>28</v>
      </c>
      <c r="F463" s="112" t="s">
        <v>24</v>
      </c>
      <c r="G463" s="319">
        <v>43257</v>
      </c>
      <c r="H463" s="87" t="s">
        <v>116</v>
      </c>
      <c r="I463" s="116" t="s">
        <v>146</v>
      </c>
      <c r="J463" s="102"/>
      <c r="K463" s="102"/>
      <c r="L463" s="125">
        <v>9</v>
      </c>
      <c r="M463" s="95">
        <f t="shared" si="23"/>
        <v>10.62</v>
      </c>
      <c r="N463" s="128" t="s">
        <v>121</v>
      </c>
      <c r="O463" s="96">
        <v>407</v>
      </c>
      <c r="P463" s="83" t="s">
        <v>26</v>
      </c>
      <c r="Q463" s="97" t="s">
        <v>1219</v>
      </c>
      <c r="R463" s="98"/>
      <c r="S463" s="36">
        <f t="shared" si="24"/>
        <v>297.35999999999996</v>
      </c>
      <c r="T463" s="37"/>
      <c r="U463" s="38">
        <f t="shared" si="25"/>
        <v>251.99999999999997</v>
      </c>
      <c r="V463" s="369"/>
    </row>
    <row r="464" spans="1:22" x14ac:dyDescent="0.2">
      <c r="A464" s="84" t="s">
        <v>113</v>
      </c>
      <c r="B464" s="85">
        <v>4122</v>
      </c>
      <c r="C464" s="113" t="s">
        <v>1591</v>
      </c>
      <c r="D464" s="111" t="s">
        <v>2936</v>
      </c>
      <c r="E464" s="117">
        <v>22</v>
      </c>
      <c r="F464" s="112" t="s">
        <v>24</v>
      </c>
      <c r="G464" s="319">
        <v>43257</v>
      </c>
      <c r="H464" s="87" t="s">
        <v>116</v>
      </c>
      <c r="I464" s="116" t="s">
        <v>146</v>
      </c>
      <c r="J464" s="102"/>
      <c r="K464" s="102"/>
      <c r="L464" s="125">
        <v>40</v>
      </c>
      <c r="M464" s="95">
        <f t="shared" si="23"/>
        <v>47.199999999999996</v>
      </c>
      <c r="N464" s="128" t="s">
        <v>121</v>
      </c>
      <c r="O464" s="96">
        <v>407</v>
      </c>
      <c r="P464" s="83" t="s">
        <v>26</v>
      </c>
      <c r="Q464" s="97" t="s">
        <v>1219</v>
      </c>
      <c r="R464" s="98"/>
      <c r="S464" s="36">
        <f t="shared" si="24"/>
        <v>1038.3999999999999</v>
      </c>
      <c r="T464" s="37"/>
      <c r="U464" s="38">
        <f t="shared" si="25"/>
        <v>879.99999999999989</v>
      </c>
      <c r="V464" s="369"/>
    </row>
    <row r="465" spans="1:22" x14ac:dyDescent="0.2">
      <c r="A465" s="84" t="s">
        <v>113</v>
      </c>
      <c r="B465" s="85">
        <v>4123</v>
      </c>
      <c r="C465" s="113" t="s">
        <v>1591</v>
      </c>
      <c r="D465" s="111" t="s">
        <v>2937</v>
      </c>
      <c r="E465" s="117">
        <v>22</v>
      </c>
      <c r="F465" s="112" t="s">
        <v>24</v>
      </c>
      <c r="G465" s="319">
        <v>43257</v>
      </c>
      <c r="H465" s="87" t="s">
        <v>116</v>
      </c>
      <c r="I465" s="116" t="s">
        <v>146</v>
      </c>
      <c r="J465" s="102"/>
      <c r="K465" s="102"/>
      <c r="L465" s="125">
        <v>55</v>
      </c>
      <c r="M465" s="95">
        <f t="shared" si="23"/>
        <v>64.899999999999991</v>
      </c>
      <c r="N465" s="128" t="s">
        <v>121</v>
      </c>
      <c r="O465" s="96">
        <v>407</v>
      </c>
      <c r="P465" s="83" t="s">
        <v>26</v>
      </c>
      <c r="Q465" s="97" t="s">
        <v>1219</v>
      </c>
      <c r="R465" s="98"/>
      <c r="S465" s="36">
        <f t="shared" si="24"/>
        <v>1427.7999999999997</v>
      </c>
      <c r="T465" s="37"/>
      <c r="U465" s="38">
        <f t="shared" si="25"/>
        <v>1209.9999999999998</v>
      </c>
      <c r="V465" s="369"/>
    </row>
    <row r="466" spans="1:22" x14ac:dyDescent="0.2">
      <c r="A466" s="84" t="s">
        <v>113</v>
      </c>
      <c r="B466" s="85">
        <v>4124</v>
      </c>
      <c r="C466" s="113" t="s">
        <v>1591</v>
      </c>
      <c r="D466" s="111" t="s">
        <v>2938</v>
      </c>
      <c r="E466" s="117">
        <v>14</v>
      </c>
      <c r="F466" s="112" t="s">
        <v>24</v>
      </c>
      <c r="G466" s="319">
        <v>43257</v>
      </c>
      <c r="H466" s="87" t="s">
        <v>116</v>
      </c>
      <c r="I466" s="116" t="s">
        <v>146</v>
      </c>
      <c r="J466" s="102"/>
      <c r="K466" s="102"/>
      <c r="L466" s="125">
        <v>74</v>
      </c>
      <c r="M466" s="95">
        <f t="shared" si="23"/>
        <v>87.32</v>
      </c>
      <c r="N466" s="128" t="s">
        <v>121</v>
      </c>
      <c r="O466" s="96">
        <v>407</v>
      </c>
      <c r="P466" s="83" t="s">
        <v>26</v>
      </c>
      <c r="Q466" s="97" t="s">
        <v>1219</v>
      </c>
      <c r="R466" s="98"/>
      <c r="S466" s="36">
        <f t="shared" si="24"/>
        <v>1222.48</v>
      </c>
      <c r="T466" s="37"/>
      <c r="U466" s="38">
        <f t="shared" si="25"/>
        <v>1036</v>
      </c>
      <c r="V466" s="369"/>
    </row>
    <row r="467" spans="1:22" x14ac:dyDescent="0.2">
      <c r="A467" s="84" t="s">
        <v>113</v>
      </c>
      <c r="B467" s="85">
        <v>4125</v>
      </c>
      <c r="C467" s="113" t="s">
        <v>1591</v>
      </c>
      <c r="D467" s="111" t="s">
        <v>2939</v>
      </c>
      <c r="E467" s="117">
        <v>56</v>
      </c>
      <c r="F467" s="112" t="s">
        <v>24</v>
      </c>
      <c r="G467" s="319">
        <v>43257</v>
      </c>
      <c r="H467" s="87" t="s">
        <v>116</v>
      </c>
      <c r="I467" s="116" t="s">
        <v>146</v>
      </c>
      <c r="J467" s="102"/>
      <c r="K467" s="102"/>
      <c r="L467" s="125">
        <v>60</v>
      </c>
      <c r="M467" s="95">
        <f t="shared" si="23"/>
        <v>70.8</v>
      </c>
      <c r="N467" s="128" t="s">
        <v>121</v>
      </c>
      <c r="O467" s="96">
        <v>407</v>
      </c>
      <c r="P467" s="83" t="s">
        <v>26</v>
      </c>
      <c r="Q467" s="97" t="s">
        <v>1219</v>
      </c>
      <c r="R467" s="98"/>
      <c r="S467" s="36">
        <f t="shared" si="24"/>
        <v>3964.7999999999997</v>
      </c>
      <c r="T467" s="37"/>
      <c r="U467" s="38">
        <f t="shared" si="25"/>
        <v>3360</v>
      </c>
      <c r="V467" s="369"/>
    </row>
    <row r="468" spans="1:22" x14ac:dyDescent="0.2">
      <c r="A468" s="84" t="s">
        <v>113</v>
      </c>
      <c r="B468" s="85">
        <v>4126</v>
      </c>
      <c r="C468" s="113" t="s">
        <v>1591</v>
      </c>
      <c r="D468" s="111" t="s">
        <v>2940</v>
      </c>
      <c r="E468" s="117">
        <v>28</v>
      </c>
      <c r="F468" s="112" t="s">
        <v>24</v>
      </c>
      <c r="G468" s="319">
        <v>43257</v>
      </c>
      <c r="H468" s="87" t="s">
        <v>116</v>
      </c>
      <c r="I468" s="116" t="s">
        <v>146</v>
      </c>
      <c r="J468" s="102"/>
      <c r="K468" s="102"/>
      <c r="L468" s="125">
        <v>112</v>
      </c>
      <c r="M468" s="95">
        <f t="shared" si="23"/>
        <v>132.16</v>
      </c>
      <c r="N468" s="128" t="s">
        <v>121</v>
      </c>
      <c r="O468" s="96">
        <v>407</v>
      </c>
      <c r="P468" s="83" t="s">
        <v>26</v>
      </c>
      <c r="Q468" s="97" t="s">
        <v>1219</v>
      </c>
      <c r="R468" s="98"/>
      <c r="S468" s="36">
        <f t="shared" si="24"/>
        <v>3700.48</v>
      </c>
      <c r="T468" s="37"/>
      <c r="U468" s="38">
        <f t="shared" si="25"/>
        <v>3136</v>
      </c>
      <c r="V468" s="369"/>
    </row>
    <row r="469" spans="1:22" ht="25.5" x14ac:dyDescent="0.2">
      <c r="A469" s="84" t="s">
        <v>113</v>
      </c>
      <c r="B469" s="85">
        <v>4127</v>
      </c>
      <c r="C469" s="113" t="s">
        <v>1591</v>
      </c>
      <c r="D469" s="111" t="s">
        <v>2941</v>
      </c>
      <c r="E469" s="117">
        <v>14</v>
      </c>
      <c r="F469" s="112" t="s">
        <v>24</v>
      </c>
      <c r="G469" s="319">
        <v>43257</v>
      </c>
      <c r="H469" s="87" t="s">
        <v>116</v>
      </c>
      <c r="I469" s="116" t="s">
        <v>146</v>
      </c>
      <c r="J469" s="102"/>
      <c r="K469" s="102"/>
      <c r="L469" s="125">
        <v>220</v>
      </c>
      <c r="M469" s="95">
        <f t="shared" si="23"/>
        <v>259.59999999999997</v>
      </c>
      <c r="N469" s="128" t="s">
        <v>121</v>
      </c>
      <c r="O469" s="96">
        <v>407</v>
      </c>
      <c r="P469" s="83" t="s">
        <v>26</v>
      </c>
      <c r="Q469" s="97" t="s">
        <v>1219</v>
      </c>
      <c r="R469" s="98"/>
      <c r="S469" s="36">
        <f t="shared" si="24"/>
        <v>3634.3999999999996</v>
      </c>
      <c r="T469" s="37"/>
      <c r="U469" s="38">
        <f t="shared" si="25"/>
        <v>3080</v>
      </c>
      <c r="V469" s="369"/>
    </row>
    <row r="470" spans="1:22" x14ac:dyDescent="0.2">
      <c r="A470" s="84" t="s">
        <v>113</v>
      </c>
      <c r="B470" s="85">
        <v>4128</v>
      </c>
      <c r="C470" s="113" t="s">
        <v>1591</v>
      </c>
      <c r="D470" s="111" t="s">
        <v>2942</v>
      </c>
      <c r="E470" s="117">
        <v>14</v>
      </c>
      <c r="F470" s="112" t="s">
        <v>24</v>
      </c>
      <c r="G470" s="319">
        <v>43257</v>
      </c>
      <c r="H470" s="87" t="s">
        <v>116</v>
      </c>
      <c r="I470" s="116" t="s">
        <v>146</v>
      </c>
      <c r="J470" s="102"/>
      <c r="K470" s="102"/>
      <c r="L470" s="125">
        <v>115</v>
      </c>
      <c r="M470" s="95">
        <f t="shared" si="23"/>
        <v>135.69999999999999</v>
      </c>
      <c r="N470" s="128" t="s">
        <v>121</v>
      </c>
      <c r="O470" s="96">
        <v>407</v>
      </c>
      <c r="P470" s="83" t="s">
        <v>26</v>
      </c>
      <c r="Q470" s="97" t="s">
        <v>2943</v>
      </c>
      <c r="R470" s="98"/>
      <c r="S470" s="36">
        <f t="shared" si="24"/>
        <v>1899.7999999999997</v>
      </c>
      <c r="T470" s="37"/>
      <c r="U470" s="38">
        <f t="shared" si="25"/>
        <v>1609.9999999999998</v>
      </c>
      <c r="V470" s="369"/>
    </row>
    <row r="471" spans="1:22" x14ac:dyDescent="0.2">
      <c r="A471" s="84" t="s">
        <v>113</v>
      </c>
      <c r="B471" s="85">
        <v>4129</v>
      </c>
      <c r="C471" s="113" t="s">
        <v>1591</v>
      </c>
      <c r="D471" s="111" t="s">
        <v>2944</v>
      </c>
      <c r="E471" s="117">
        <v>7</v>
      </c>
      <c r="F471" s="112" t="s">
        <v>24</v>
      </c>
      <c r="G471" s="319">
        <v>43257</v>
      </c>
      <c r="H471" s="87" t="s">
        <v>116</v>
      </c>
      <c r="I471" s="116" t="s">
        <v>146</v>
      </c>
      <c r="J471" s="102"/>
      <c r="K471" s="102"/>
      <c r="L471" s="125">
        <v>95</v>
      </c>
      <c r="M471" s="95">
        <f t="shared" si="23"/>
        <v>112.1</v>
      </c>
      <c r="N471" s="128" t="s">
        <v>121</v>
      </c>
      <c r="O471" s="96">
        <v>407</v>
      </c>
      <c r="P471" s="83" t="s">
        <v>26</v>
      </c>
      <c r="Q471" s="97" t="s">
        <v>1219</v>
      </c>
      <c r="R471" s="98"/>
      <c r="S471" s="36">
        <f t="shared" si="24"/>
        <v>784.69999999999993</v>
      </c>
      <c r="T471" s="37"/>
      <c r="U471" s="38">
        <f t="shared" si="25"/>
        <v>665</v>
      </c>
      <c r="V471" s="369"/>
    </row>
    <row r="472" spans="1:22" x14ac:dyDescent="0.2">
      <c r="A472" s="84" t="s">
        <v>113</v>
      </c>
      <c r="B472" s="85">
        <v>4130</v>
      </c>
      <c r="C472" s="113" t="s">
        <v>1591</v>
      </c>
      <c r="D472" s="111" t="s">
        <v>2945</v>
      </c>
      <c r="E472" s="117">
        <v>14</v>
      </c>
      <c r="F472" s="112" t="s">
        <v>24</v>
      </c>
      <c r="G472" s="319">
        <v>43257</v>
      </c>
      <c r="H472" s="87" t="s">
        <v>116</v>
      </c>
      <c r="I472" s="116" t="s">
        <v>146</v>
      </c>
      <c r="J472" s="102"/>
      <c r="K472" s="102"/>
      <c r="L472" s="125">
        <v>137</v>
      </c>
      <c r="M472" s="95">
        <f t="shared" si="23"/>
        <v>161.66</v>
      </c>
      <c r="N472" s="128" t="s">
        <v>121</v>
      </c>
      <c r="O472" s="96">
        <v>407</v>
      </c>
      <c r="P472" s="83" t="s">
        <v>26</v>
      </c>
      <c r="Q472" s="97" t="s">
        <v>2946</v>
      </c>
      <c r="R472" s="98"/>
      <c r="S472" s="36">
        <f t="shared" si="24"/>
        <v>2263.2399999999998</v>
      </c>
      <c r="T472" s="37"/>
      <c r="U472" s="38">
        <f t="shared" si="25"/>
        <v>1918</v>
      </c>
      <c r="V472" s="369"/>
    </row>
    <row r="473" spans="1:22" ht="25.5" x14ac:dyDescent="0.2">
      <c r="A473" s="84" t="s">
        <v>113</v>
      </c>
      <c r="B473" s="85">
        <v>4131</v>
      </c>
      <c r="C473" s="113" t="s">
        <v>1591</v>
      </c>
      <c r="D473" s="111" t="s">
        <v>2947</v>
      </c>
      <c r="E473" s="117">
        <v>22</v>
      </c>
      <c r="F473" s="112" t="s">
        <v>24</v>
      </c>
      <c r="G473" s="319">
        <v>43257</v>
      </c>
      <c r="H473" s="87" t="s">
        <v>116</v>
      </c>
      <c r="I473" s="116" t="s">
        <v>146</v>
      </c>
      <c r="J473" s="102"/>
      <c r="K473" s="102"/>
      <c r="L473" s="125">
        <v>230</v>
      </c>
      <c r="M473" s="95">
        <f>L473*1.18</f>
        <v>271.39999999999998</v>
      </c>
      <c r="N473" s="128" t="s">
        <v>121</v>
      </c>
      <c r="O473" s="96">
        <v>407</v>
      </c>
      <c r="P473" s="83" t="s">
        <v>26</v>
      </c>
      <c r="Q473" s="97" t="s">
        <v>2943</v>
      </c>
      <c r="R473" s="98"/>
      <c r="S473" s="36">
        <f>M473*E473</f>
        <v>5970.7999999999993</v>
      </c>
      <c r="T473" s="37"/>
      <c r="U473" s="38">
        <f>S473/1.18</f>
        <v>5060</v>
      </c>
      <c r="V473" s="369"/>
    </row>
    <row r="474" spans="1:22" ht="25.5" x14ac:dyDescent="0.2">
      <c r="A474" s="84" t="s">
        <v>113</v>
      </c>
      <c r="B474" s="85">
        <v>4132</v>
      </c>
      <c r="C474" s="113" t="s">
        <v>1591</v>
      </c>
      <c r="D474" s="111" t="s">
        <v>2948</v>
      </c>
      <c r="E474" s="117">
        <v>3</v>
      </c>
      <c r="F474" s="112" t="s">
        <v>24</v>
      </c>
      <c r="G474" s="319">
        <v>43257</v>
      </c>
      <c r="H474" s="87" t="s">
        <v>116</v>
      </c>
      <c r="I474" s="116" t="s">
        <v>146</v>
      </c>
      <c r="J474" s="102"/>
      <c r="K474" s="102"/>
      <c r="L474" s="125">
        <v>239</v>
      </c>
      <c r="M474" s="95">
        <f>L474*1.18</f>
        <v>282.02</v>
      </c>
      <c r="N474" s="128" t="s">
        <v>121</v>
      </c>
      <c r="O474" s="96">
        <v>407</v>
      </c>
      <c r="P474" s="83" t="s">
        <v>26</v>
      </c>
      <c r="Q474" s="97" t="s">
        <v>1219</v>
      </c>
      <c r="R474" s="98"/>
      <c r="S474" s="36">
        <f>M474*E474</f>
        <v>846.06</v>
      </c>
      <c r="T474" s="37"/>
      <c r="U474" s="38">
        <f>S474/1.18</f>
        <v>717</v>
      </c>
      <c r="V474" s="369"/>
    </row>
    <row r="475" spans="1:22" ht="25.5" x14ac:dyDescent="0.2">
      <c r="A475" s="84" t="s">
        <v>113</v>
      </c>
      <c r="B475" s="85">
        <v>4133</v>
      </c>
      <c r="C475" s="113" t="s">
        <v>1591</v>
      </c>
      <c r="D475" s="111" t="s">
        <v>2949</v>
      </c>
      <c r="E475" s="117">
        <v>4</v>
      </c>
      <c r="F475" s="112" t="s">
        <v>24</v>
      </c>
      <c r="G475" s="319">
        <v>43257</v>
      </c>
      <c r="H475" s="87" t="s">
        <v>116</v>
      </c>
      <c r="I475" s="116" t="s">
        <v>146</v>
      </c>
      <c r="J475" s="102"/>
      <c r="K475" s="102"/>
      <c r="L475" s="125">
        <v>250</v>
      </c>
      <c r="M475" s="95">
        <f>L475*1.18</f>
        <v>295</v>
      </c>
      <c r="N475" s="128" t="s">
        <v>121</v>
      </c>
      <c r="O475" s="96">
        <v>407</v>
      </c>
      <c r="P475" s="83" t="s">
        <v>26</v>
      </c>
      <c r="Q475" s="97" t="s">
        <v>1219</v>
      </c>
      <c r="R475" s="98"/>
      <c r="S475" s="36">
        <f>M475*E475</f>
        <v>1180</v>
      </c>
      <c r="T475" s="37"/>
      <c r="U475" s="38">
        <f>S475/1.18</f>
        <v>1000</v>
      </c>
      <c r="V475" s="369"/>
    </row>
    <row r="476" spans="1:22" x14ac:dyDescent="0.2">
      <c r="A476" s="84" t="s">
        <v>113</v>
      </c>
      <c r="B476" s="85">
        <v>4134</v>
      </c>
      <c r="C476" s="113" t="s">
        <v>1591</v>
      </c>
      <c r="D476" s="111" t="s">
        <v>2950</v>
      </c>
      <c r="E476" s="117">
        <v>14</v>
      </c>
      <c r="F476" s="112" t="s">
        <v>24</v>
      </c>
      <c r="G476" s="319">
        <v>43257</v>
      </c>
      <c r="H476" s="87" t="s">
        <v>116</v>
      </c>
      <c r="I476" s="116" t="s">
        <v>146</v>
      </c>
      <c r="J476" s="102"/>
      <c r="K476" s="102"/>
      <c r="L476" s="125">
        <v>577</v>
      </c>
      <c r="M476" s="95">
        <f>L476*1.18</f>
        <v>680.86</v>
      </c>
      <c r="N476" s="128" t="s">
        <v>121</v>
      </c>
      <c r="O476" s="96">
        <v>407</v>
      </c>
      <c r="P476" s="83" t="s">
        <v>26</v>
      </c>
      <c r="Q476" s="97" t="s">
        <v>1219</v>
      </c>
      <c r="R476" s="98"/>
      <c r="S476" s="36">
        <f>M476*E476</f>
        <v>9532.0400000000009</v>
      </c>
      <c r="T476" s="37"/>
      <c r="U476" s="38">
        <f>S476/1.18</f>
        <v>8078.0000000000009</v>
      </c>
      <c r="V476" s="369"/>
    </row>
    <row r="477" spans="1:22" ht="25.5" x14ac:dyDescent="0.2">
      <c r="A477" s="84" t="s">
        <v>113</v>
      </c>
      <c r="B477" s="85">
        <v>4135</v>
      </c>
      <c r="C477" s="113" t="s">
        <v>1591</v>
      </c>
      <c r="D477" s="111" t="s">
        <v>2951</v>
      </c>
      <c r="E477" s="117">
        <v>14</v>
      </c>
      <c r="F477" s="112" t="s">
        <v>24</v>
      </c>
      <c r="G477" s="319">
        <v>43257</v>
      </c>
      <c r="H477" s="87" t="s">
        <v>116</v>
      </c>
      <c r="I477" s="116" t="s">
        <v>146</v>
      </c>
      <c r="J477" s="102"/>
      <c r="K477" s="102"/>
      <c r="L477" s="125">
        <v>1110</v>
      </c>
      <c r="M477" s="95">
        <f>L477*1.18</f>
        <v>1309.8</v>
      </c>
      <c r="N477" s="128" t="s">
        <v>121</v>
      </c>
      <c r="O477" s="96">
        <v>407</v>
      </c>
      <c r="P477" s="83" t="s">
        <v>26</v>
      </c>
      <c r="Q477" s="97" t="s">
        <v>2946</v>
      </c>
      <c r="R477" s="98"/>
      <c r="S477" s="36">
        <f>M477*E477</f>
        <v>18337.2</v>
      </c>
      <c r="T477" s="37"/>
      <c r="U477" s="38">
        <f>S477/1.18</f>
        <v>15540.000000000002</v>
      </c>
      <c r="V477" s="369"/>
    </row>
    <row r="478" spans="1:22" x14ac:dyDescent="0.2">
      <c r="A478" s="359"/>
      <c r="B478" s="381">
        <v>4136</v>
      </c>
      <c r="C478" s="74" t="s">
        <v>306</v>
      </c>
      <c r="D478" s="379" t="s">
        <v>2952</v>
      </c>
      <c r="E478" s="76">
        <v>1</v>
      </c>
      <c r="F478" s="81" t="s">
        <v>24</v>
      </c>
      <c r="G478" s="348">
        <v>43258</v>
      </c>
      <c r="H478" s="360" t="s">
        <v>2953</v>
      </c>
      <c r="I478" s="214"/>
      <c r="J478" s="398">
        <v>159</v>
      </c>
      <c r="K478" s="81">
        <v>21.7</v>
      </c>
      <c r="L478" s="215">
        <v>115400</v>
      </c>
      <c r="M478" s="233">
        <f t="shared" si="23"/>
        <v>136172</v>
      </c>
      <c r="N478" s="70"/>
      <c r="O478" s="163">
        <v>409</v>
      </c>
      <c r="P478" s="129" t="s">
        <v>125</v>
      </c>
      <c r="Q478" s="97"/>
      <c r="R478" s="98"/>
      <c r="S478" s="36">
        <f t="shared" si="24"/>
        <v>136172</v>
      </c>
      <c r="T478" s="37"/>
      <c r="U478" s="38">
        <f t="shared" si="25"/>
        <v>115400</v>
      </c>
      <c r="V478" s="369"/>
    </row>
    <row r="479" spans="1:22" x14ac:dyDescent="0.2">
      <c r="A479" s="84" t="s">
        <v>113</v>
      </c>
      <c r="B479" s="85">
        <v>4137</v>
      </c>
      <c r="C479" s="113" t="s">
        <v>2954</v>
      </c>
      <c r="D479" s="111" t="s">
        <v>524</v>
      </c>
      <c r="E479" s="117">
        <v>9</v>
      </c>
      <c r="F479" s="112" t="s">
        <v>24</v>
      </c>
      <c r="G479" s="319">
        <v>43258</v>
      </c>
      <c r="H479" s="87"/>
      <c r="I479" s="116"/>
      <c r="J479" s="102">
        <v>0.23</v>
      </c>
      <c r="K479" s="102"/>
      <c r="L479" s="125">
        <v>160</v>
      </c>
      <c r="M479" s="95">
        <f t="shared" si="23"/>
        <v>188.79999999999998</v>
      </c>
      <c r="N479" s="128" t="s">
        <v>121</v>
      </c>
      <c r="O479" s="96">
        <v>413</v>
      </c>
      <c r="P479" s="83" t="s">
        <v>26</v>
      </c>
      <c r="Q479" s="97" t="s">
        <v>714</v>
      </c>
      <c r="R479" s="98"/>
      <c r="S479" s="36">
        <f t="shared" si="24"/>
        <v>1699.1999999999998</v>
      </c>
      <c r="T479" s="37"/>
      <c r="U479" s="38">
        <f t="shared" si="25"/>
        <v>1440</v>
      </c>
      <c r="V479" s="369"/>
    </row>
    <row r="480" spans="1:22" x14ac:dyDescent="0.2">
      <c r="A480" s="84" t="s">
        <v>113</v>
      </c>
      <c r="B480" s="85">
        <v>4138</v>
      </c>
      <c r="C480" s="113" t="s">
        <v>2955</v>
      </c>
      <c r="D480" s="111" t="s">
        <v>2956</v>
      </c>
      <c r="E480" s="117">
        <v>1</v>
      </c>
      <c r="F480" s="112" t="s">
        <v>24</v>
      </c>
      <c r="G480" s="319">
        <v>43259</v>
      </c>
      <c r="H480" s="87"/>
      <c r="I480" s="116"/>
      <c r="J480" s="102"/>
      <c r="K480" s="102"/>
      <c r="L480" s="125">
        <v>770</v>
      </c>
      <c r="M480" s="95">
        <f t="shared" si="23"/>
        <v>908.59999999999991</v>
      </c>
      <c r="N480" s="128" t="s">
        <v>121</v>
      </c>
      <c r="O480" s="96">
        <v>414</v>
      </c>
      <c r="P480" s="83" t="s">
        <v>26</v>
      </c>
      <c r="Q480" s="97" t="s">
        <v>1219</v>
      </c>
      <c r="R480" s="98" t="s">
        <v>2957</v>
      </c>
      <c r="S480" s="36">
        <f t="shared" si="24"/>
        <v>908.59999999999991</v>
      </c>
      <c r="T480" s="37"/>
      <c r="U480" s="38">
        <f t="shared" si="25"/>
        <v>770</v>
      </c>
      <c r="V480" s="369"/>
    </row>
    <row r="481" spans="1:22" x14ac:dyDescent="0.2">
      <c r="A481" s="84" t="s">
        <v>113</v>
      </c>
      <c r="B481" s="85">
        <v>4139</v>
      </c>
      <c r="C481" s="113" t="s">
        <v>2955</v>
      </c>
      <c r="D481" s="111" t="s">
        <v>2958</v>
      </c>
      <c r="E481" s="117">
        <v>1</v>
      </c>
      <c r="F481" s="112" t="s">
        <v>24</v>
      </c>
      <c r="G481" s="319">
        <v>43259</v>
      </c>
      <c r="H481" s="87"/>
      <c r="I481" s="116"/>
      <c r="J481" s="102"/>
      <c r="K481" s="102"/>
      <c r="L481" s="125">
        <v>500</v>
      </c>
      <c r="M481" s="95">
        <f t="shared" si="23"/>
        <v>590</v>
      </c>
      <c r="N481" s="70"/>
      <c r="O481" s="96">
        <v>414</v>
      </c>
      <c r="P481" s="83" t="s">
        <v>26</v>
      </c>
      <c r="Q481" s="97" t="s">
        <v>1219</v>
      </c>
      <c r="R481" s="98"/>
      <c r="S481" s="36">
        <f t="shared" si="24"/>
        <v>590</v>
      </c>
      <c r="T481" s="37"/>
      <c r="U481" s="38">
        <f t="shared" si="25"/>
        <v>500</v>
      </c>
      <c r="V481" s="369"/>
    </row>
    <row r="482" spans="1:22" x14ac:dyDescent="0.2">
      <c r="A482" s="84"/>
      <c r="B482" s="85">
        <v>4140</v>
      </c>
      <c r="C482" s="113" t="s">
        <v>206</v>
      </c>
      <c r="D482" s="111" t="s">
        <v>2959</v>
      </c>
      <c r="E482" s="117">
        <v>1</v>
      </c>
      <c r="F482" s="112" t="s">
        <v>24</v>
      </c>
      <c r="G482" s="319">
        <v>43259</v>
      </c>
      <c r="H482" s="87" t="s">
        <v>116</v>
      </c>
      <c r="I482" s="92" t="s">
        <v>2960</v>
      </c>
      <c r="J482" s="102">
        <v>5.76</v>
      </c>
      <c r="K482" s="102">
        <v>2</v>
      </c>
      <c r="L482" s="125">
        <v>4250</v>
      </c>
      <c r="M482" s="95">
        <f t="shared" si="23"/>
        <v>5015</v>
      </c>
      <c r="N482" s="70"/>
      <c r="O482" s="96">
        <v>415</v>
      </c>
      <c r="P482" s="83" t="s">
        <v>26</v>
      </c>
      <c r="Q482" s="97" t="s">
        <v>2704</v>
      </c>
      <c r="R482" s="98"/>
      <c r="S482" s="36">
        <f t="shared" si="24"/>
        <v>5015</v>
      </c>
      <c r="T482" s="37"/>
      <c r="U482" s="38">
        <f t="shared" si="25"/>
        <v>4250</v>
      </c>
      <c r="V482" s="369"/>
    </row>
    <row r="483" spans="1:22" x14ac:dyDescent="0.2">
      <c r="A483" s="84"/>
      <c r="B483" s="85">
        <v>4141</v>
      </c>
      <c r="C483" s="113" t="s">
        <v>2961</v>
      </c>
      <c r="D483" s="111" t="s">
        <v>2962</v>
      </c>
      <c r="E483" s="117">
        <v>1</v>
      </c>
      <c r="F483" s="112" t="s">
        <v>24</v>
      </c>
      <c r="G483" s="319">
        <v>43260</v>
      </c>
      <c r="H483" s="87" t="s">
        <v>116</v>
      </c>
      <c r="I483" s="92" t="s">
        <v>373</v>
      </c>
      <c r="J483" s="102"/>
      <c r="K483" s="102"/>
      <c r="L483" s="376">
        <v>825</v>
      </c>
      <c r="M483" s="335">
        <f t="shared" si="23"/>
        <v>973.5</v>
      </c>
      <c r="N483" s="70"/>
      <c r="O483" s="102"/>
      <c r="P483" s="118" t="s">
        <v>125</v>
      </c>
      <c r="Q483" s="97" t="s">
        <v>2963</v>
      </c>
      <c r="R483" s="98" t="s">
        <v>2964</v>
      </c>
      <c r="S483" s="36">
        <f t="shared" si="24"/>
        <v>973.5</v>
      </c>
      <c r="T483" s="37"/>
      <c r="U483" s="38">
        <f t="shared" si="25"/>
        <v>825</v>
      </c>
      <c r="V483" s="369"/>
    </row>
    <row r="484" spans="1:22" ht="12" customHeight="1" x14ac:dyDescent="0.2">
      <c r="A484" s="84" t="s">
        <v>113</v>
      </c>
      <c r="B484" s="85">
        <v>4142</v>
      </c>
      <c r="C484" s="113" t="s">
        <v>2965</v>
      </c>
      <c r="D484" s="111" t="s">
        <v>2882</v>
      </c>
      <c r="E484" s="117">
        <v>9</v>
      </c>
      <c r="F484" s="112" t="s">
        <v>24</v>
      </c>
      <c r="G484" s="319">
        <v>43264</v>
      </c>
      <c r="H484" s="87" t="s">
        <v>116</v>
      </c>
      <c r="I484" s="116" t="s">
        <v>146</v>
      </c>
      <c r="J484" s="102">
        <v>1.5</v>
      </c>
      <c r="K484" s="102"/>
      <c r="L484" s="125">
        <v>1070</v>
      </c>
      <c r="M484" s="95">
        <f>L484*1.18</f>
        <v>1262.5999999999999</v>
      </c>
      <c r="N484" s="128" t="s">
        <v>121</v>
      </c>
      <c r="O484" s="96">
        <v>424</v>
      </c>
      <c r="P484" s="83" t="s">
        <v>26</v>
      </c>
      <c r="Q484" s="97" t="s">
        <v>844</v>
      </c>
      <c r="R484" s="98"/>
      <c r="S484" s="36">
        <f t="shared" si="24"/>
        <v>11363.4</v>
      </c>
      <c r="T484" s="37"/>
      <c r="U484" s="38">
        <f t="shared" si="25"/>
        <v>9630</v>
      </c>
      <c r="V484" s="369"/>
    </row>
    <row r="485" spans="1:22" x14ac:dyDescent="0.2">
      <c r="A485" s="84" t="s">
        <v>113</v>
      </c>
      <c r="B485" s="85">
        <v>4143</v>
      </c>
      <c r="C485" s="113" t="s">
        <v>2966</v>
      </c>
      <c r="D485" s="111" t="s">
        <v>1944</v>
      </c>
      <c r="E485" s="117">
        <v>24</v>
      </c>
      <c r="F485" s="112" t="s">
        <v>24</v>
      </c>
      <c r="G485" s="319">
        <v>43264</v>
      </c>
      <c r="H485" s="87"/>
      <c r="I485" s="116" t="s">
        <v>146</v>
      </c>
      <c r="J485" s="102">
        <v>0.2</v>
      </c>
      <c r="K485" s="102"/>
      <c r="L485" s="125">
        <v>100</v>
      </c>
      <c r="M485" s="95">
        <f t="shared" si="23"/>
        <v>118</v>
      </c>
      <c r="N485" s="128" t="s">
        <v>121</v>
      </c>
      <c r="O485" s="96">
        <v>447</v>
      </c>
      <c r="P485" s="83" t="s">
        <v>26</v>
      </c>
      <c r="Q485" s="97" t="s">
        <v>2685</v>
      </c>
      <c r="R485" s="98"/>
      <c r="S485" s="36">
        <f t="shared" si="24"/>
        <v>2832</v>
      </c>
      <c r="T485" s="37"/>
      <c r="U485" s="38">
        <f t="shared" si="25"/>
        <v>2400</v>
      </c>
      <c r="V485" s="369"/>
    </row>
    <row r="486" spans="1:22" x14ac:dyDescent="0.2">
      <c r="A486" s="84" t="s">
        <v>113</v>
      </c>
      <c r="B486" s="85">
        <v>4144</v>
      </c>
      <c r="C486" s="113" t="s">
        <v>147</v>
      </c>
      <c r="D486" s="111" t="s">
        <v>2967</v>
      </c>
      <c r="E486" s="117">
        <v>2</v>
      </c>
      <c r="F486" s="112" t="s">
        <v>24</v>
      </c>
      <c r="G486" s="319">
        <v>43265</v>
      </c>
      <c r="H486" s="87"/>
      <c r="I486" s="116"/>
      <c r="J486" s="102">
        <v>3.5</v>
      </c>
      <c r="K486" s="102"/>
      <c r="L486" s="125">
        <v>2500</v>
      </c>
      <c r="M486" s="95">
        <f t="shared" si="23"/>
        <v>2950</v>
      </c>
      <c r="N486" s="128" t="s">
        <v>121</v>
      </c>
      <c r="O486" s="102"/>
      <c r="P486" s="83" t="s">
        <v>26</v>
      </c>
      <c r="Q486" s="97" t="s">
        <v>1219</v>
      </c>
      <c r="R486" s="98"/>
      <c r="S486" s="36">
        <f t="shared" si="24"/>
        <v>5900</v>
      </c>
      <c r="T486" s="37"/>
      <c r="U486" s="38">
        <f t="shared" si="25"/>
        <v>5000</v>
      </c>
      <c r="V486" s="369"/>
    </row>
    <row r="487" spans="1:22" x14ac:dyDescent="0.2">
      <c r="A487" s="84" t="s">
        <v>113</v>
      </c>
      <c r="B487" s="85">
        <v>4145</v>
      </c>
      <c r="C487" s="113" t="s">
        <v>2292</v>
      </c>
      <c r="D487" s="111" t="s">
        <v>2968</v>
      </c>
      <c r="E487" s="117">
        <v>1</v>
      </c>
      <c r="F487" s="112" t="s">
        <v>24</v>
      </c>
      <c r="G487" s="319">
        <v>43270</v>
      </c>
      <c r="H487" s="87" t="s">
        <v>2969</v>
      </c>
      <c r="I487" s="116"/>
      <c r="J487" s="102"/>
      <c r="K487" s="102"/>
      <c r="L487" s="125">
        <v>15860</v>
      </c>
      <c r="M487" s="95">
        <f t="shared" si="23"/>
        <v>18714.8</v>
      </c>
      <c r="N487" s="70"/>
      <c r="O487" s="96">
        <v>435</v>
      </c>
      <c r="P487" s="83" t="s">
        <v>26</v>
      </c>
      <c r="Q487" s="97" t="s">
        <v>1476</v>
      </c>
      <c r="R487" s="98" t="s">
        <v>2970</v>
      </c>
      <c r="S487" s="36">
        <f t="shared" si="24"/>
        <v>18714.8</v>
      </c>
      <c r="T487" s="37"/>
      <c r="U487" s="38">
        <f t="shared" si="25"/>
        <v>15860</v>
      </c>
      <c r="V487" s="369"/>
    </row>
    <row r="488" spans="1:22" x14ac:dyDescent="0.2">
      <c r="A488" s="84" t="s">
        <v>113</v>
      </c>
      <c r="B488" s="85">
        <v>4146</v>
      </c>
      <c r="C488" s="86" t="s">
        <v>147</v>
      </c>
      <c r="D488" s="156" t="s">
        <v>2035</v>
      </c>
      <c r="E488" s="117">
        <v>8</v>
      </c>
      <c r="F488" s="89" t="s">
        <v>24</v>
      </c>
      <c r="G488" s="319">
        <v>43270</v>
      </c>
      <c r="H488" s="101" t="s">
        <v>2036</v>
      </c>
      <c r="I488" s="92"/>
      <c r="J488" s="102">
        <v>2.5</v>
      </c>
      <c r="K488" s="102"/>
      <c r="L488" s="394">
        <v>1790</v>
      </c>
      <c r="M488" s="95">
        <f>L488*1.18</f>
        <v>2112.1999999999998</v>
      </c>
      <c r="N488" s="130" t="s">
        <v>121</v>
      </c>
      <c r="O488" s="96">
        <v>572</v>
      </c>
      <c r="P488" s="83" t="s">
        <v>26</v>
      </c>
      <c r="Q488" s="97" t="s">
        <v>2971</v>
      </c>
      <c r="R488" s="98" t="s">
        <v>2972</v>
      </c>
      <c r="S488" s="36">
        <f t="shared" si="24"/>
        <v>16897.599999999999</v>
      </c>
      <c r="T488" s="37"/>
      <c r="U488" s="38">
        <f t="shared" si="25"/>
        <v>14320</v>
      </c>
      <c r="V488" s="369"/>
    </row>
    <row r="489" spans="1:22" x14ac:dyDescent="0.2">
      <c r="A489" s="84" t="s">
        <v>113</v>
      </c>
      <c r="B489" s="85">
        <v>4147</v>
      </c>
      <c r="C489" s="86" t="s">
        <v>147</v>
      </c>
      <c r="D489" s="156" t="s">
        <v>2037</v>
      </c>
      <c r="E489" s="117">
        <v>7</v>
      </c>
      <c r="F489" s="89" t="s">
        <v>24</v>
      </c>
      <c r="G489" s="319">
        <v>43270</v>
      </c>
      <c r="H489" s="86" t="s">
        <v>2038</v>
      </c>
      <c r="I489" s="92"/>
      <c r="J489" s="102">
        <v>4</v>
      </c>
      <c r="K489" s="102"/>
      <c r="L489" s="394">
        <v>2900</v>
      </c>
      <c r="M489" s="95">
        <f>L489*1.18</f>
        <v>3422</v>
      </c>
      <c r="N489" s="130" t="s">
        <v>121</v>
      </c>
      <c r="O489" s="96">
        <v>572</v>
      </c>
      <c r="P489" s="83" t="s">
        <v>26</v>
      </c>
      <c r="Q489" s="97" t="s">
        <v>2973</v>
      </c>
      <c r="R489" s="98" t="s">
        <v>2974</v>
      </c>
      <c r="S489" s="36">
        <f t="shared" si="24"/>
        <v>23954</v>
      </c>
      <c r="T489" s="37"/>
      <c r="U489" s="38">
        <f t="shared" si="25"/>
        <v>20300</v>
      </c>
      <c r="V489" s="369"/>
    </row>
    <row r="490" spans="1:22" x14ac:dyDescent="0.2">
      <c r="A490" s="84" t="s">
        <v>113</v>
      </c>
      <c r="B490" s="85">
        <v>4148</v>
      </c>
      <c r="C490" s="113" t="s">
        <v>147</v>
      </c>
      <c r="D490" s="111" t="s">
        <v>524</v>
      </c>
      <c r="E490" s="117">
        <v>6</v>
      </c>
      <c r="F490" s="112" t="s">
        <v>378</v>
      </c>
      <c r="G490" s="319">
        <v>43270</v>
      </c>
      <c r="H490" s="87"/>
      <c r="I490" s="116"/>
      <c r="J490" s="102">
        <v>6.5</v>
      </c>
      <c r="K490" s="102"/>
      <c r="L490" s="125">
        <v>4600</v>
      </c>
      <c r="M490" s="95">
        <f t="shared" si="23"/>
        <v>5428</v>
      </c>
      <c r="N490" s="128" t="s">
        <v>121</v>
      </c>
      <c r="O490" s="96">
        <v>572</v>
      </c>
      <c r="P490" s="83" t="s">
        <v>26</v>
      </c>
      <c r="Q490" s="97" t="s">
        <v>1476</v>
      </c>
      <c r="R490" s="98"/>
      <c r="S490" s="36">
        <f t="shared" si="24"/>
        <v>32568</v>
      </c>
      <c r="T490" s="37"/>
      <c r="U490" s="38">
        <f t="shared" si="25"/>
        <v>27600</v>
      </c>
      <c r="V490" s="369"/>
    </row>
    <row r="491" spans="1:22" x14ac:dyDescent="0.2">
      <c r="A491" s="84" t="s">
        <v>113</v>
      </c>
      <c r="B491" s="85">
        <v>4149</v>
      </c>
      <c r="C491" s="113" t="s">
        <v>147</v>
      </c>
      <c r="D491" s="111" t="s">
        <v>2975</v>
      </c>
      <c r="E491" s="117">
        <v>6</v>
      </c>
      <c r="F491" s="112" t="s">
        <v>24</v>
      </c>
      <c r="G491" s="319">
        <v>43271</v>
      </c>
      <c r="H491" s="101" t="s">
        <v>2036</v>
      </c>
      <c r="I491" s="92" t="s">
        <v>1158</v>
      </c>
      <c r="J491" s="102">
        <v>8</v>
      </c>
      <c r="K491" s="102">
        <v>8.9</v>
      </c>
      <c r="L491" s="125">
        <v>6500</v>
      </c>
      <c r="M491" s="95">
        <f t="shared" si="23"/>
        <v>7670</v>
      </c>
      <c r="N491" s="70"/>
      <c r="O491" s="96" t="s">
        <v>2976</v>
      </c>
      <c r="P491" s="83" t="s">
        <v>26</v>
      </c>
      <c r="Q491" s="97" t="s">
        <v>1476</v>
      </c>
      <c r="R491" s="98"/>
      <c r="S491" s="36">
        <f t="shared" si="24"/>
        <v>46020</v>
      </c>
      <c r="T491" s="37"/>
      <c r="U491" s="38">
        <f t="shared" si="25"/>
        <v>39000</v>
      </c>
      <c r="V491" s="369"/>
    </row>
    <row r="492" spans="1:22" x14ac:dyDescent="0.2">
      <c r="A492" s="84" t="s">
        <v>113</v>
      </c>
      <c r="B492" s="85">
        <v>4150</v>
      </c>
      <c r="C492" s="113" t="s">
        <v>2292</v>
      </c>
      <c r="D492" s="113" t="s">
        <v>2977</v>
      </c>
      <c r="E492" s="117">
        <v>1</v>
      </c>
      <c r="F492" s="112" t="s">
        <v>24</v>
      </c>
      <c r="G492" s="319">
        <v>43271</v>
      </c>
      <c r="H492" s="101" t="s">
        <v>2978</v>
      </c>
      <c r="I492" s="92" t="s">
        <v>2979</v>
      </c>
      <c r="J492" s="102"/>
      <c r="K492" s="102" t="s">
        <v>2980</v>
      </c>
      <c r="L492" s="125">
        <v>58500</v>
      </c>
      <c r="M492" s="95">
        <f>L492*1.18</f>
        <v>69030</v>
      </c>
      <c r="N492" s="70"/>
      <c r="O492" s="96">
        <v>440</v>
      </c>
      <c r="P492" s="399" t="s">
        <v>26</v>
      </c>
      <c r="Q492" s="97" t="s">
        <v>1219</v>
      </c>
      <c r="R492" s="98" t="s">
        <v>2981</v>
      </c>
      <c r="S492" s="36">
        <f>M492*E492</f>
        <v>69030</v>
      </c>
      <c r="T492" s="37"/>
      <c r="U492" s="38">
        <f>S492/1.18</f>
        <v>58500</v>
      </c>
      <c r="V492" s="369"/>
    </row>
    <row r="493" spans="1:22" x14ac:dyDescent="0.2">
      <c r="A493" s="84" t="s">
        <v>113</v>
      </c>
      <c r="B493" s="85">
        <v>4151</v>
      </c>
      <c r="C493" s="113" t="s">
        <v>2982</v>
      </c>
      <c r="D493" s="111" t="s">
        <v>2983</v>
      </c>
      <c r="E493" s="117">
        <v>12</v>
      </c>
      <c r="F493" s="112" t="s">
        <v>24</v>
      </c>
      <c r="G493" s="319">
        <v>43272</v>
      </c>
      <c r="H493" s="87"/>
      <c r="I493" s="116" t="s">
        <v>2984</v>
      </c>
      <c r="J493" s="102"/>
      <c r="K493" s="102">
        <v>22</v>
      </c>
      <c r="L493" s="125">
        <v>1130</v>
      </c>
      <c r="M493" s="95">
        <f t="shared" si="23"/>
        <v>1333.3999999999999</v>
      </c>
      <c r="N493" s="70"/>
      <c r="O493" s="96">
        <v>441</v>
      </c>
      <c r="P493" s="83" t="s">
        <v>26</v>
      </c>
      <c r="Q493" s="97" t="s">
        <v>2704</v>
      </c>
      <c r="R493" s="98" t="s">
        <v>2985</v>
      </c>
      <c r="S493" s="36">
        <f t="shared" si="24"/>
        <v>16000.8</v>
      </c>
      <c r="T493" s="37"/>
      <c r="U493" s="38">
        <f t="shared" si="25"/>
        <v>13560</v>
      </c>
      <c r="V493" s="369"/>
    </row>
    <row r="494" spans="1:22" x14ac:dyDescent="0.2">
      <c r="A494" s="84" t="s">
        <v>113</v>
      </c>
      <c r="B494" s="85">
        <v>4152</v>
      </c>
      <c r="C494" s="113" t="s">
        <v>2982</v>
      </c>
      <c r="D494" s="111" t="s">
        <v>2986</v>
      </c>
      <c r="E494" s="117">
        <v>7</v>
      </c>
      <c r="F494" s="112" t="s">
        <v>24</v>
      </c>
      <c r="G494" s="319">
        <v>43272</v>
      </c>
      <c r="H494" s="87"/>
      <c r="I494" s="116" t="s">
        <v>2987</v>
      </c>
      <c r="J494" s="102"/>
      <c r="K494" s="102">
        <v>18</v>
      </c>
      <c r="L494" s="125">
        <v>940</v>
      </c>
      <c r="M494" s="95">
        <f t="shared" si="23"/>
        <v>1109.2</v>
      </c>
      <c r="N494" s="70"/>
      <c r="O494" s="96">
        <v>441</v>
      </c>
      <c r="P494" s="83" t="s">
        <v>26</v>
      </c>
      <c r="Q494" s="97" t="s">
        <v>2704</v>
      </c>
      <c r="R494" s="98"/>
      <c r="S494" s="36">
        <f t="shared" si="24"/>
        <v>7764.4000000000005</v>
      </c>
      <c r="T494" s="37"/>
      <c r="U494" s="38">
        <f t="shared" si="25"/>
        <v>6580.0000000000009</v>
      </c>
      <c r="V494" s="369"/>
    </row>
    <row r="495" spans="1:22" x14ac:dyDescent="0.2">
      <c r="A495" s="84" t="s">
        <v>113</v>
      </c>
      <c r="B495" s="85">
        <v>4153</v>
      </c>
      <c r="C495" s="113" t="s">
        <v>1048</v>
      </c>
      <c r="D495" s="113" t="s">
        <v>377</v>
      </c>
      <c r="E495" s="117">
        <v>1</v>
      </c>
      <c r="F495" s="89" t="s">
        <v>378</v>
      </c>
      <c r="G495" s="319">
        <v>43272</v>
      </c>
      <c r="H495" s="86"/>
      <c r="I495" s="92"/>
      <c r="J495" s="102"/>
      <c r="K495" s="102"/>
      <c r="L495" s="351">
        <v>1888</v>
      </c>
      <c r="M495" s="95">
        <f>L495*1.18</f>
        <v>2227.8399999999997</v>
      </c>
      <c r="N495" s="128" t="s">
        <v>121</v>
      </c>
      <c r="O495" s="96">
        <v>456</v>
      </c>
      <c r="P495" s="83" t="s">
        <v>26</v>
      </c>
      <c r="Q495" s="97" t="s">
        <v>1219</v>
      </c>
      <c r="R495" s="98" t="s">
        <v>2988</v>
      </c>
      <c r="S495" s="36">
        <f t="shared" si="24"/>
        <v>2227.8399999999997</v>
      </c>
      <c r="T495" s="37"/>
      <c r="U495" s="38">
        <f t="shared" si="25"/>
        <v>1887.9999999999998</v>
      </c>
      <c r="V495" s="369"/>
    </row>
    <row r="496" spans="1:22" x14ac:dyDescent="0.2">
      <c r="A496" s="84" t="s">
        <v>113</v>
      </c>
      <c r="B496" s="85">
        <v>4154</v>
      </c>
      <c r="C496" s="113" t="s">
        <v>147</v>
      </c>
      <c r="D496" s="111" t="s">
        <v>2989</v>
      </c>
      <c r="E496" s="117">
        <v>2</v>
      </c>
      <c r="F496" s="112" t="s">
        <v>24</v>
      </c>
      <c r="G496" s="319">
        <v>43272</v>
      </c>
      <c r="H496" s="87"/>
      <c r="I496" s="116"/>
      <c r="J496" s="102">
        <v>1</v>
      </c>
      <c r="K496" s="102"/>
      <c r="L496" s="125">
        <v>715</v>
      </c>
      <c r="M496" s="95">
        <f t="shared" si="23"/>
        <v>843.69999999999993</v>
      </c>
      <c r="N496" s="128" t="s">
        <v>121</v>
      </c>
      <c r="O496" s="102"/>
      <c r="P496" s="83" t="s">
        <v>26</v>
      </c>
      <c r="Q496" s="97" t="s">
        <v>1219</v>
      </c>
      <c r="R496" s="98"/>
      <c r="S496" s="36">
        <f t="shared" si="24"/>
        <v>1687.3999999999999</v>
      </c>
      <c r="T496" s="37"/>
      <c r="U496" s="38">
        <f t="shared" si="25"/>
        <v>1430</v>
      </c>
      <c r="V496" s="369"/>
    </row>
    <row r="497" spans="1:22" x14ac:dyDescent="0.2">
      <c r="A497" s="84" t="s">
        <v>113</v>
      </c>
      <c r="B497" s="85">
        <v>4155</v>
      </c>
      <c r="C497" s="113" t="s">
        <v>2990</v>
      </c>
      <c r="D497" s="111" t="s">
        <v>2991</v>
      </c>
      <c r="E497" s="117">
        <v>1</v>
      </c>
      <c r="F497" s="112" t="s">
        <v>378</v>
      </c>
      <c r="G497" s="319">
        <v>43276</v>
      </c>
      <c r="H497" s="87"/>
      <c r="I497" s="116" t="s">
        <v>146</v>
      </c>
      <c r="J497" s="102">
        <v>1.7</v>
      </c>
      <c r="K497" s="102"/>
      <c r="L497" s="125">
        <v>1250</v>
      </c>
      <c r="M497" s="95">
        <f t="shared" si="23"/>
        <v>1475</v>
      </c>
      <c r="N497" s="128" t="s">
        <v>121</v>
      </c>
      <c r="O497" s="96">
        <v>449</v>
      </c>
      <c r="P497" s="33" t="s">
        <v>26</v>
      </c>
      <c r="Q497" s="97" t="s">
        <v>1226</v>
      </c>
      <c r="R497" s="98" t="s">
        <v>2992</v>
      </c>
      <c r="S497" s="36">
        <f t="shared" si="24"/>
        <v>1475</v>
      </c>
      <c r="T497" s="37"/>
      <c r="U497" s="38">
        <f t="shared" si="25"/>
        <v>1250</v>
      </c>
      <c r="V497" s="369"/>
    </row>
    <row r="498" spans="1:22" x14ac:dyDescent="0.2">
      <c r="A498" s="84" t="s">
        <v>113</v>
      </c>
      <c r="B498" s="85">
        <v>4156</v>
      </c>
      <c r="C498" s="113" t="s">
        <v>301</v>
      </c>
      <c r="D498" s="86" t="s">
        <v>879</v>
      </c>
      <c r="E498" s="88">
        <v>5</v>
      </c>
      <c r="F498" s="89" t="s">
        <v>378</v>
      </c>
      <c r="G498" s="319">
        <v>43276</v>
      </c>
      <c r="H498" s="87" t="s">
        <v>427</v>
      </c>
      <c r="I498" s="122"/>
      <c r="J498" s="102">
        <v>1.5</v>
      </c>
      <c r="K498" s="102"/>
      <c r="L498" s="351">
        <v>1070</v>
      </c>
      <c r="M498" s="95">
        <f>L498*1.18</f>
        <v>1262.5999999999999</v>
      </c>
      <c r="N498" s="128" t="s">
        <v>121</v>
      </c>
      <c r="O498" s="96">
        <v>450</v>
      </c>
      <c r="P498" s="83" t="s">
        <v>26</v>
      </c>
      <c r="Q498" s="97" t="s">
        <v>1219</v>
      </c>
      <c r="R498" s="98"/>
      <c r="S498" s="36">
        <f t="shared" si="24"/>
        <v>6313</v>
      </c>
      <c r="T498" s="37"/>
      <c r="U498" s="38">
        <f t="shared" si="25"/>
        <v>5350</v>
      </c>
      <c r="V498" s="369"/>
    </row>
    <row r="499" spans="1:22" x14ac:dyDescent="0.2">
      <c r="A499" s="84" t="s">
        <v>113</v>
      </c>
      <c r="B499" s="85">
        <v>4157</v>
      </c>
      <c r="C499" s="113" t="s">
        <v>2993</v>
      </c>
      <c r="D499" s="111" t="s">
        <v>1944</v>
      </c>
      <c r="E499" s="117">
        <v>13</v>
      </c>
      <c r="F499" s="112" t="s">
        <v>24</v>
      </c>
      <c r="G499" s="319">
        <v>43276</v>
      </c>
      <c r="H499" s="87"/>
      <c r="I499" s="116" t="s">
        <v>146</v>
      </c>
      <c r="J499" s="102"/>
      <c r="K499" s="102"/>
      <c r="L499" s="125">
        <v>98</v>
      </c>
      <c r="M499" s="95">
        <f t="shared" ref="M499:M554" si="26">L499*1.18</f>
        <v>115.64</v>
      </c>
      <c r="N499" s="128" t="s">
        <v>121</v>
      </c>
      <c r="O499" s="96">
        <v>451</v>
      </c>
      <c r="P499" s="83" t="s">
        <v>26</v>
      </c>
      <c r="Q499" s="97" t="s">
        <v>1219</v>
      </c>
      <c r="R499" s="165" t="s">
        <v>2994</v>
      </c>
      <c r="S499" s="36">
        <f t="shared" si="24"/>
        <v>1503.32</v>
      </c>
      <c r="T499" s="37"/>
      <c r="U499" s="38">
        <f t="shared" si="25"/>
        <v>1274</v>
      </c>
      <c r="V499" s="369"/>
    </row>
    <row r="500" spans="1:22" x14ac:dyDescent="0.2">
      <c r="A500" s="84" t="s">
        <v>113</v>
      </c>
      <c r="B500" s="85">
        <v>4158</v>
      </c>
      <c r="C500" s="113" t="s">
        <v>905</v>
      </c>
      <c r="D500" s="113" t="s">
        <v>377</v>
      </c>
      <c r="E500" s="117">
        <v>4</v>
      </c>
      <c r="F500" s="89" t="s">
        <v>378</v>
      </c>
      <c r="G500" s="319">
        <v>43276</v>
      </c>
      <c r="H500" s="87"/>
      <c r="I500" s="116"/>
      <c r="J500" s="102"/>
      <c r="K500" s="102"/>
      <c r="L500" s="125">
        <v>1888</v>
      </c>
      <c r="M500" s="95">
        <f t="shared" si="26"/>
        <v>2227.8399999999997</v>
      </c>
      <c r="N500" s="128" t="s">
        <v>121</v>
      </c>
      <c r="O500" s="96" t="s">
        <v>2995</v>
      </c>
      <c r="P500" s="83" t="s">
        <v>26</v>
      </c>
      <c r="Q500" s="97" t="s">
        <v>2996</v>
      </c>
      <c r="R500" s="98"/>
      <c r="S500" s="36">
        <f t="shared" si="24"/>
        <v>8911.3599999999988</v>
      </c>
      <c r="T500" s="37"/>
      <c r="U500" s="38">
        <f t="shared" si="25"/>
        <v>7551.9999999999991</v>
      </c>
      <c r="V500" s="369"/>
    </row>
    <row r="501" spans="1:22" x14ac:dyDescent="0.2">
      <c r="A501" s="84" t="s">
        <v>113</v>
      </c>
      <c r="B501" s="85">
        <v>4159</v>
      </c>
      <c r="C501" s="113" t="s">
        <v>118</v>
      </c>
      <c r="D501" s="113" t="s">
        <v>2997</v>
      </c>
      <c r="E501" s="117">
        <v>2</v>
      </c>
      <c r="F501" s="112" t="s">
        <v>24</v>
      </c>
      <c r="G501" s="319">
        <v>43276</v>
      </c>
      <c r="H501" s="101" t="s">
        <v>2998</v>
      </c>
      <c r="I501" s="92" t="s">
        <v>2999</v>
      </c>
      <c r="J501" s="102"/>
      <c r="K501" s="102">
        <v>1.1000000000000001</v>
      </c>
      <c r="L501" s="125">
        <v>3200</v>
      </c>
      <c r="M501" s="95">
        <f t="shared" si="26"/>
        <v>3776</v>
      </c>
      <c r="N501" s="70"/>
      <c r="O501" s="96">
        <v>454</v>
      </c>
      <c r="P501" s="83"/>
      <c r="Q501" s="34" t="s">
        <v>1347</v>
      </c>
      <c r="R501" s="98"/>
      <c r="S501" s="36">
        <f t="shared" si="24"/>
        <v>7552</v>
      </c>
      <c r="T501" s="37"/>
      <c r="U501" s="38">
        <f t="shared" si="25"/>
        <v>6400</v>
      </c>
      <c r="V501" s="369"/>
    </row>
    <row r="502" spans="1:22" x14ac:dyDescent="0.2">
      <c r="A502" s="84" t="s">
        <v>113</v>
      </c>
      <c r="B502" s="85">
        <v>4160</v>
      </c>
      <c r="C502" s="86" t="s">
        <v>915</v>
      </c>
      <c r="D502" s="311" t="s">
        <v>2247</v>
      </c>
      <c r="E502" s="100">
        <v>4</v>
      </c>
      <c r="F502" s="89" t="s">
        <v>24</v>
      </c>
      <c r="G502" s="319">
        <v>43277</v>
      </c>
      <c r="H502" s="101" t="s">
        <v>3000</v>
      </c>
      <c r="I502" s="92" t="s">
        <v>510</v>
      </c>
      <c r="J502" s="102">
        <v>20.5</v>
      </c>
      <c r="K502" s="102">
        <v>55</v>
      </c>
      <c r="L502" s="395">
        <v>13560</v>
      </c>
      <c r="M502" s="95">
        <f>L502*1.18</f>
        <v>16000.8</v>
      </c>
      <c r="N502" s="70"/>
      <c r="O502" s="96">
        <v>455</v>
      </c>
      <c r="P502" s="83" t="s">
        <v>26</v>
      </c>
      <c r="Q502" s="97" t="s">
        <v>1476</v>
      </c>
      <c r="R502" s="98" t="s">
        <v>2504</v>
      </c>
      <c r="S502" s="36">
        <f t="shared" si="24"/>
        <v>64003.199999999997</v>
      </c>
      <c r="T502" s="37"/>
      <c r="U502" s="38">
        <f t="shared" si="25"/>
        <v>54240</v>
      </c>
      <c r="V502" s="369"/>
    </row>
    <row r="503" spans="1:22" x14ac:dyDescent="0.2">
      <c r="A503" s="84" t="s">
        <v>113</v>
      </c>
      <c r="B503" s="85">
        <v>4161</v>
      </c>
      <c r="C503" s="113" t="s">
        <v>3001</v>
      </c>
      <c r="D503" s="111" t="s">
        <v>293</v>
      </c>
      <c r="E503" s="117">
        <v>100</v>
      </c>
      <c r="F503" s="112" t="s">
        <v>24</v>
      </c>
      <c r="G503" s="319">
        <v>43277</v>
      </c>
      <c r="H503" s="87" t="s">
        <v>3002</v>
      </c>
      <c r="I503" s="92" t="s">
        <v>3003</v>
      </c>
      <c r="J503" s="102">
        <v>0.13700000000000001</v>
      </c>
      <c r="K503" s="102">
        <v>9.1999999999999998E-2</v>
      </c>
      <c r="L503" s="125">
        <v>139</v>
      </c>
      <c r="M503" s="95">
        <f t="shared" si="26"/>
        <v>164.01999999999998</v>
      </c>
      <c r="N503" s="70"/>
      <c r="O503" s="96">
        <v>526</v>
      </c>
      <c r="P503" s="83" t="s">
        <v>26</v>
      </c>
      <c r="Q503" s="97" t="s">
        <v>1478</v>
      </c>
      <c r="R503" s="98" t="s">
        <v>3004</v>
      </c>
      <c r="S503" s="36">
        <f t="shared" si="24"/>
        <v>16402</v>
      </c>
      <c r="T503" s="37"/>
      <c r="U503" s="38">
        <f t="shared" si="25"/>
        <v>13900</v>
      </c>
      <c r="V503" s="369"/>
    </row>
    <row r="504" spans="1:22" x14ac:dyDescent="0.2">
      <c r="A504" s="84" t="s">
        <v>113</v>
      </c>
      <c r="B504" s="85">
        <v>4162</v>
      </c>
      <c r="C504" s="113" t="s">
        <v>1109</v>
      </c>
      <c r="D504" s="111" t="s">
        <v>453</v>
      </c>
      <c r="E504" s="117">
        <v>1</v>
      </c>
      <c r="F504" s="112" t="s">
        <v>24</v>
      </c>
      <c r="G504" s="319">
        <v>43277</v>
      </c>
      <c r="H504" s="87" t="s">
        <v>3005</v>
      </c>
      <c r="I504" s="92" t="s">
        <v>3006</v>
      </c>
      <c r="J504" s="102">
        <v>12</v>
      </c>
      <c r="K504" s="102">
        <v>14.2</v>
      </c>
      <c r="L504" s="125">
        <v>12820</v>
      </c>
      <c r="M504" s="95">
        <f t="shared" si="26"/>
        <v>15127.599999999999</v>
      </c>
      <c r="N504" s="70"/>
      <c r="O504" s="96">
        <v>463</v>
      </c>
      <c r="P504" s="83" t="s">
        <v>26</v>
      </c>
      <c r="Q504" s="97" t="s">
        <v>1226</v>
      </c>
      <c r="R504" s="98"/>
      <c r="S504" s="36">
        <f t="shared" si="24"/>
        <v>15127.599999999999</v>
      </c>
      <c r="T504" s="37"/>
      <c r="U504" s="38">
        <f t="shared" si="25"/>
        <v>12820</v>
      </c>
      <c r="V504" s="369"/>
    </row>
    <row r="505" spans="1:22" x14ac:dyDescent="0.2">
      <c r="A505" s="84" t="s">
        <v>113</v>
      </c>
      <c r="B505" s="85">
        <v>4163</v>
      </c>
      <c r="C505" s="113" t="s">
        <v>147</v>
      </c>
      <c r="D505" s="111" t="s">
        <v>3007</v>
      </c>
      <c r="E505" s="117">
        <v>2</v>
      </c>
      <c r="F505" s="112" t="s">
        <v>24</v>
      </c>
      <c r="G505" s="319">
        <v>43277</v>
      </c>
      <c r="H505" s="87" t="s">
        <v>116</v>
      </c>
      <c r="I505" s="92" t="s">
        <v>1921</v>
      </c>
      <c r="J505" s="102">
        <v>0.1</v>
      </c>
      <c r="K505" s="102">
        <v>22.6</v>
      </c>
      <c r="L505" s="125">
        <v>1540</v>
      </c>
      <c r="M505" s="95">
        <f t="shared" si="26"/>
        <v>1817.1999999999998</v>
      </c>
      <c r="N505" s="70"/>
      <c r="O505" s="96" t="s">
        <v>3008</v>
      </c>
      <c r="P505" s="83" t="s">
        <v>26</v>
      </c>
      <c r="Q505" s="97" t="s">
        <v>1219</v>
      </c>
      <c r="R505" s="98"/>
      <c r="S505" s="36">
        <f t="shared" si="24"/>
        <v>3634.3999999999996</v>
      </c>
      <c r="T505" s="37"/>
      <c r="U505" s="38">
        <f t="shared" si="25"/>
        <v>3080</v>
      </c>
      <c r="V505" s="369"/>
    </row>
    <row r="506" spans="1:22" x14ac:dyDescent="0.2">
      <c r="A506" s="84" t="s">
        <v>113</v>
      </c>
      <c r="B506" s="85">
        <v>4164</v>
      </c>
      <c r="C506" s="113" t="s">
        <v>147</v>
      </c>
      <c r="D506" s="111" t="s">
        <v>3009</v>
      </c>
      <c r="E506" s="117">
        <v>2</v>
      </c>
      <c r="F506" s="112" t="s">
        <v>24</v>
      </c>
      <c r="G506" s="319">
        <v>43277</v>
      </c>
      <c r="H506" s="87" t="s">
        <v>116</v>
      </c>
      <c r="I506" s="92" t="s">
        <v>1921</v>
      </c>
      <c r="J506" s="102">
        <v>0.1</v>
      </c>
      <c r="K506" s="102">
        <v>27.5</v>
      </c>
      <c r="L506" s="125">
        <v>1860</v>
      </c>
      <c r="M506" s="95">
        <f t="shared" si="26"/>
        <v>2194.7999999999997</v>
      </c>
      <c r="N506" s="70"/>
      <c r="O506" s="96"/>
      <c r="P506" s="83" t="s">
        <v>26</v>
      </c>
      <c r="Q506" s="97" t="s">
        <v>1219</v>
      </c>
      <c r="R506" s="98"/>
      <c r="S506" s="36">
        <f t="shared" si="24"/>
        <v>4389.5999999999995</v>
      </c>
      <c r="T506" s="37"/>
      <c r="U506" s="38">
        <f t="shared" si="25"/>
        <v>3719.9999999999995</v>
      </c>
      <c r="V506" s="369"/>
    </row>
    <row r="507" spans="1:22" x14ac:dyDescent="0.2">
      <c r="A507" s="84" t="s">
        <v>113</v>
      </c>
      <c r="B507" s="85">
        <v>4165</v>
      </c>
      <c r="C507" s="113" t="s">
        <v>147</v>
      </c>
      <c r="D507" s="111" t="s">
        <v>3010</v>
      </c>
      <c r="E507" s="117">
        <v>1</v>
      </c>
      <c r="F507" s="112" t="s">
        <v>24</v>
      </c>
      <c r="G507" s="319">
        <v>43277</v>
      </c>
      <c r="H507" s="87" t="s">
        <v>116</v>
      </c>
      <c r="I507" s="92" t="s">
        <v>205</v>
      </c>
      <c r="J507" s="102">
        <v>0.1</v>
      </c>
      <c r="K507" s="102">
        <v>27</v>
      </c>
      <c r="L507" s="125">
        <v>1830</v>
      </c>
      <c r="M507" s="95">
        <f t="shared" si="26"/>
        <v>2159.4</v>
      </c>
      <c r="N507" s="70"/>
      <c r="O507" s="96"/>
      <c r="P507" s="83" t="s">
        <v>26</v>
      </c>
      <c r="Q507" s="97" t="s">
        <v>844</v>
      </c>
      <c r="R507" s="98"/>
      <c r="S507" s="36">
        <f t="shared" si="24"/>
        <v>2159.4</v>
      </c>
      <c r="T507" s="37"/>
      <c r="U507" s="38">
        <f t="shared" si="25"/>
        <v>1830.0000000000002</v>
      </c>
      <c r="V507" s="369"/>
    </row>
    <row r="508" spans="1:22" x14ac:dyDescent="0.2">
      <c r="A508" s="84" t="s">
        <v>113</v>
      </c>
      <c r="B508" s="85">
        <v>4166</v>
      </c>
      <c r="C508" s="113" t="s">
        <v>147</v>
      </c>
      <c r="D508" s="111" t="s">
        <v>3011</v>
      </c>
      <c r="E508" s="117">
        <v>1</v>
      </c>
      <c r="F508" s="112" t="s">
        <v>24</v>
      </c>
      <c r="G508" s="319">
        <v>43277</v>
      </c>
      <c r="H508" s="87" t="s">
        <v>116</v>
      </c>
      <c r="I508" s="92" t="s">
        <v>205</v>
      </c>
      <c r="J508" s="102">
        <v>0.25</v>
      </c>
      <c r="K508" s="102">
        <v>3.6</v>
      </c>
      <c r="L508" s="125">
        <v>450</v>
      </c>
      <c r="M508" s="95">
        <f t="shared" si="26"/>
        <v>531</v>
      </c>
      <c r="N508" s="70"/>
      <c r="O508" s="96">
        <v>470</v>
      </c>
      <c r="P508" s="83" t="s">
        <v>26</v>
      </c>
      <c r="Q508" s="97" t="s">
        <v>1219</v>
      </c>
      <c r="R508" s="98"/>
      <c r="S508" s="36">
        <f t="shared" si="24"/>
        <v>531</v>
      </c>
      <c r="T508" s="37"/>
      <c r="U508" s="38">
        <f t="shared" si="25"/>
        <v>450</v>
      </c>
      <c r="V508" s="369"/>
    </row>
    <row r="509" spans="1:22" x14ac:dyDescent="0.2">
      <c r="A509" s="84" t="s">
        <v>113</v>
      </c>
      <c r="B509" s="85">
        <v>4167</v>
      </c>
      <c r="C509" s="113" t="s">
        <v>2292</v>
      </c>
      <c r="D509" s="111" t="s">
        <v>201</v>
      </c>
      <c r="E509" s="117">
        <v>2</v>
      </c>
      <c r="F509" s="112" t="s">
        <v>24</v>
      </c>
      <c r="G509" s="319">
        <v>43277</v>
      </c>
      <c r="H509" s="87" t="s">
        <v>3012</v>
      </c>
      <c r="I509" s="92" t="s">
        <v>3013</v>
      </c>
      <c r="J509" s="102"/>
      <c r="K509" s="102">
        <v>60</v>
      </c>
      <c r="L509" s="125">
        <v>57261</v>
      </c>
      <c r="M509" s="95">
        <f t="shared" si="26"/>
        <v>67567.98</v>
      </c>
      <c r="N509" s="70"/>
      <c r="O509" s="96">
        <v>461</v>
      </c>
      <c r="P509" s="83" t="s">
        <v>26</v>
      </c>
      <c r="Q509" s="97" t="s">
        <v>3014</v>
      </c>
      <c r="R509" s="98" t="s">
        <v>3015</v>
      </c>
      <c r="S509" s="36">
        <f t="shared" si="24"/>
        <v>135135.96</v>
      </c>
      <c r="T509" s="37"/>
      <c r="U509" s="38">
        <f t="shared" si="25"/>
        <v>114522</v>
      </c>
      <c r="V509" s="369"/>
    </row>
    <row r="510" spans="1:22" x14ac:dyDescent="0.2">
      <c r="A510" s="84" t="s">
        <v>113</v>
      </c>
      <c r="B510" s="85">
        <v>4168</v>
      </c>
      <c r="C510" s="86" t="s">
        <v>915</v>
      </c>
      <c r="D510" s="111" t="s">
        <v>3016</v>
      </c>
      <c r="E510" s="117">
        <v>4</v>
      </c>
      <c r="F510" s="112" t="s">
        <v>24</v>
      </c>
      <c r="G510" s="319">
        <v>43278</v>
      </c>
      <c r="H510" s="101" t="s">
        <v>3017</v>
      </c>
      <c r="I510" s="116" t="s">
        <v>146</v>
      </c>
      <c r="J510" s="102"/>
      <c r="K510" s="102"/>
      <c r="L510" s="125">
        <v>6000</v>
      </c>
      <c r="M510" s="95">
        <f t="shared" si="26"/>
        <v>7080</v>
      </c>
      <c r="N510" s="128" t="s">
        <v>121</v>
      </c>
      <c r="O510" s="96">
        <v>462</v>
      </c>
      <c r="P510" s="83" t="s">
        <v>26</v>
      </c>
      <c r="Q510" s="97" t="s">
        <v>1476</v>
      </c>
      <c r="R510" s="98"/>
      <c r="S510" s="36">
        <f t="shared" si="24"/>
        <v>28320</v>
      </c>
      <c r="T510" s="37"/>
      <c r="U510" s="38">
        <f t="shared" si="25"/>
        <v>24000</v>
      </c>
      <c r="V510" s="369"/>
    </row>
    <row r="511" spans="1:22" x14ac:dyDescent="0.2">
      <c r="A511" s="84" t="s">
        <v>113</v>
      </c>
      <c r="B511" s="85">
        <v>4169</v>
      </c>
      <c r="C511" s="113" t="s">
        <v>488</v>
      </c>
      <c r="D511" s="111" t="s">
        <v>1828</v>
      </c>
      <c r="E511" s="117">
        <v>1</v>
      </c>
      <c r="F511" s="112" t="s">
        <v>378</v>
      </c>
      <c r="G511" s="319">
        <v>43278</v>
      </c>
      <c r="H511" s="87"/>
      <c r="I511" s="116"/>
      <c r="J511" s="102">
        <v>16</v>
      </c>
      <c r="K511" s="102"/>
      <c r="L511" s="125">
        <v>11000</v>
      </c>
      <c r="M511" s="95">
        <f t="shared" si="26"/>
        <v>12980</v>
      </c>
      <c r="N511" s="128" t="s">
        <v>121</v>
      </c>
      <c r="O511" s="96">
        <v>500</v>
      </c>
      <c r="P511" s="83" t="s">
        <v>26</v>
      </c>
      <c r="Q511" s="97" t="s">
        <v>1478</v>
      </c>
      <c r="R511" s="98"/>
      <c r="S511" s="36">
        <f t="shared" si="24"/>
        <v>12980</v>
      </c>
      <c r="T511" s="37"/>
      <c r="U511" s="38">
        <f t="shared" si="25"/>
        <v>11000</v>
      </c>
      <c r="V511" s="369"/>
    </row>
    <row r="512" spans="1:22" x14ac:dyDescent="0.2">
      <c r="A512" s="84" t="s">
        <v>113</v>
      </c>
      <c r="B512" s="85">
        <v>4170</v>
      </c>
      <c r="C512" s="86" t="s">
        <v>301</v>
      </c>
      <c r="D512" s="311" t="s">
        <v>2247</v>
      </c>
      <c r="E512" s="117">
        <v>5</v>
      </c>
      <c r="F512" s="89" t="s">
        <v>24</v>
      </c>
      <c r="G512" s="319">
        <v>43279</v>
      </c>
      <c r="H512" s="101" t="s">
        <v>2855</v>
      </c>
      <c r="I512" s="92" t="s">
        <v>510</v>
      </c>
      <c r="J512" s="312">
        <v>20.5</v>
      </c>
      <c r="K512" s="102">
        <v>55</v>
      </c>
      <c r="L512" s="382">
        <v>14500</v>
      </c>
      <c r="M512" s="95">
        <f>L512*1.18</f>
        <v>17110</v>
      </c>
      <c r="N512" s="70"/>
      <c r="O512" s="96">
        <v>466</v>
      </c>
      <c r="P512" s="400" t="s">
        <v>26</v>
      </c>
      <c r="Q512" s="97" t="s">
        <v>1476</v>
      </c>
      <c r="R512" s="98"/>
      <c r="S512" s="36">
        <f t="shared" si="24"/>
        <v>85550</v>
      </c>
      <c r="T512" s="37"/>
      <c r="U512" s="38">
        <f t="shared" si="25"/>
        <v>72500</v>
      </c>
      <c r="V512" s="369"/>
    </row>
    <row r="513" spans="1:22" x14ac:dyDescent="0.2">
      <c r="A513" s="84" t="s">
        <v>113</v>
      </c>
      <c r="B513" s="85">
        <v>4171</v>
      </c>
      <c r="C513" s="86" t="s">
        <v>301</v>
      </c>
      <c r="D513" s="111" t="s">
        <v>3018</v>
      </c>
      <c r="E513" s="117">
        <v>500</v>
      </c>
      <c r="F513" s="89" t="s">
        <v>24</v>
      </c>
      <c r="G513" s="319">
        <v>43279</v>
      </c>
      <c r="H513" s="87" t="s">
        <v>116</v>
      </c>
      <c r="I513" s="116" t="s">
        <v>146</v>
      </c>
      <c r="J513" s="102"/>
      <c r="K513" s="102"/>
      <c r="L513" s="125">
        <v>26</v>
      </c>
      <c r="M513" s="95">
        <f t="shared" si="26"/>
        <v>30.68</v>
      </c>
      <c r="N513" s="128" t="s">
        <v>121</v>
      </c>
      <c r="O513" s="96">
        <v>467</v>
      </c>
      <c r="P513" s="400" t="s">
        <v>26</v>
      </c>
      <c r="Q513" s="97" t="s">
        <v>1476</v>
      </c>
      <c r="R513" s="98"/>
      <c r="S513" s="36">
        <f t="shared" si="24"/>
        <v>15340</v>
      </c>
      <c r="T513" s="37"/>
      <c r="U513" s="38">
        <f t="shared" si="25"/>
        <v>13000</v>
      </c>
      <c r="V513" s="369"/>
    </row>
    <row r="514" spans="1:22" x14ac:dyDescent="0.2">
      <c r="A514" s="84" t="s">
        <v>113</v>
      </c>
      <c r="B514" s="85">
        <v>4172</v>
      </c>
      <c r="C514" s="86" t="s">
        <v>915</v>
      </c>
      <c r="D514" s="113" t="s">
        <v>3019</v>
      </c>
      <c r="E514" s="181">
        <v>1</v>
      </c>
      <c r="F514" s="112" t="s">
        <v>24</v>
      </c>
      <c r="G514" s="319">
        <v>43279</v>
      </c>
      <c r="H514" s="101" t="s">
        <v>917</v>
      </c>
      <c r="I514" s="92" t="s">
        <v>510</v>
      </c>
      <c r="J514" s="102">
        <v>6</v>
      </c>
      <c r="K514" s="102">
        <v>9</v>
      </c>
      <c r="L514" s="125">
        <v>3700</v>
      </c>
      <c r="M514" s="95">
        <f>L514*1.18</f>
        <v>4366</v>
      </c>
      <c r="N514" s="70"/>
      <c r="O514" s="96">
        <v>468</v>
      </c>
      <c r="P514" s="400" t="s">
        <v>26</v>
      </c>
      <c r="Q514" s="97" t="s">
        <v>1476</v>
      </c>
      <c r="R514" s="98"/>
      <c r="S514" s="36">
        <f t="shared" ref="S514:S554" si="27">M514*E514</f>
        <v>4366</v>
      </c>
      <c r="T514" s="37"/>
      <c r="U514" s="38">
        <f t="shared" ref="U514:U554" si="28">S514/1.18</f>
        <v>3700</v>
      </c>
      <c r="V514" s="369"/>
    </row>
    <row r="515" spans="1:22" x14ac:dyDescent="0.2">
      <c r="A515" s="84" t="s">
        <v>113</v>
      </c>
      <c r="B515" s="85">
        <v>4173</v>
      </c>
      <c r="C515" s="113" t="s">
        <v>2292</v>
      </c>
      <c r="D515" s="113" t="s">
        <v>3020</v>
      </c>
      <c r="E515" s="401">
        <v>2</v>
      </c>
      <c r="F515" s="402" t="s">
        <v>24</v>
      </c>
      <c r="G515" s="319">
        <v>43279</v>
      </c>
      <c r="H515" s="101" t="s">
        <v>3021</v>
      </c>
      <c r="I515" s="92"/>
      <c r="J515" s="102"/>
      <c r="K515" s="102"/>
      <c r="L515" s="125">
        <v>6400</v>
      </c>
      <c r="M515" s="95">
        <f>L515*1.18</f>
        <v>7552</v>
      </c>
      <c r="N515" s="403"/>
      <c r="O515" s="96">
        <v>469</v>
      </c>
      <c r="P515" s="399" t="s">
        <v>26</v>
      </c>
      <c r="Q515" s="97" t="s">
        <v>814</v>
      </c>
      <c r="R515" s="98" t="s">
        <v>3022</v>
      </c>
      <c r="S515" s="36">
        <f>M515*E515</f>
        <v>15104</v>
      </c>
      <c r="T515" s="37"/>
      <c r="U515" s="38">
        <f>S515/1.18</f>
        <v>12800</v>
      </c>
      <c r="V515" s="369"/>
    </row>
    <row r="516" spans="1:22" x14ac:dyDescent="0.2">
      <c r="A516" s="84" t="s">
        <v>113</v>
      </c>
      <c r="B516" s="85">
        <v>4174</v>
      </c>
      <c r="C516" s="113" t="s">
        <v>2292</v>
      </c>
      <c r="D516" s="111" t="s">
        <v>3023</v>
      </c>
      <c r="E516" s="404">
        <v>1</v>
      </c>
      <c r="F516" s="405" t="s">
        <v>24</v>
      </c>
      <c r="G516" s="319">
        <v>43279</v>
      </c>
      <c r="H516" s="87" t="s">
        <v>1732</v>
      </c>
      <c r="I516" s="116"/>
      <c r="J516" s="102"/>
      <c r="K516" s="102"/>
      <c r="L516" s="125">
        <v>5570</v>
      </c>
      <c r="M516" s="95">
        <f t="shared" si="26"/>
        <v>6572.5999999999995</v>
      </c>
      <c r="N516" s="406"/>
      <c r="O516" s="96">
        <v>469</v>
      </c>
      <c r="P516" s="400" t="s">
        <v>26</v>
      </c>
      <c r="Q516" s="97" t="s">
        <v>814</v>
      </c>
      <c r="R516" s="98" t="s">
        <v>3022</v>
      </c>
      <c r="S516" s="36">
        <f t="shared" si="27"/>
        <v>6572.5999999999995</v>
      </c>
      <c r="T516" s="37"/>
      <c r="U516" s="38">
        <f t="shared" si="28"/>
        <v>5570</v>
      </c>
      <c r="V516" s="369"/>
    </row>
    <row r="517" spans="1:22" x14ac:dyDescent="0.2">
      <c r="A517" s="84" t="s">
        <v>113</v>
      </c>
      <c r="B517" s="85">
        <v>4175</v>
      </c>
      <c r="C517" s="113" t="s">
        <v>2292</v>
      </c>
      <c r="D517" s="111" t="s">
        <v>3024</v>
      </c>
      <c r="E517" s="404">
        <v>2</v>
      </c>
      <c r="F517" s="405" t="s">
        <v>24</v>
      </c>
      <c r="G517" s="319">
        <v>43279</v>
      </c>
      <c r="H517" s="87" t="s">
        <v>1732</v>
      </c>
      <c r="I517" s="116"/>
      <c r="J517" s="102"/>
      <c r="K517" s="102"/>
      <c r="L517" s="125">
        <v>5670</v>
      </c>
      <c r="M517" s="95">
        <f t="shared" si="26"/>
        <v>6690.5999999999995</v>
      </c>
      <c r="N517" s="406"/>
      <c r="O517" s="96">
        <v>469</v>
      </c>
      <c r="P517" s="400" t="s">
        <v>26</v>
      </c>
      <c r="Q517" s="97" t="s">
        <v>814</v>
      </c>
      <c r="R517" s="98" t="s">
        <v>3022</v>
      </c>
      <c r="S517" s="36">
        <f t="shared" si="27"/>
        <v>13381.199999999999</v>
      </c>
      <c r="T517" s="37"/>
      <c r="U517" s="38">
        <f t="shared" si="28"/>
        <v>11340</v>
      </c>
      <c r="V517" s="369"/>
    </row>
    <row r="518" spans="1:22" x14ac:dyDescent="0.2">
      <c r="A518" s="84" t="s">
        <v>113</v>
      </c>
      <c r="B518" s="85">
        <v>4176</v>
      </c>
      <c r="C518" s="113" t="s">
        <v>2292</v>
      </c>
      <c r="D518" s="111" t="s">
        <v>3025</v>
      </c>
      <c r="E518" s="404">
        <v>1</v>
      </c>
      <c r="F518" s="405" t="s">
        <v>24</v>
      </c>
      <c r="G518" s="319">
        <v>43279</v>
      </c>
      <c r="H518" s="87" t="s">
        <v>1732</v>
      </c>
      <c r="I518" s="116"/>
      <c r="J518" s="102"/>
      <c r="K518" s="102"/>
      <c r="L518" s="125">
        <v>4380</v>
      </c>
      <c r="M518" s="95">
        <f t="shared" si="26"/>
        <v>5168.3999999999996</v>
      </c>
      <c r="N518" s="406"/>
      <c r="O518" s="96">
        <v>469</v>
      </c>
      <c r="P518" s="400" t="s">
        <v>26</v>
      </c>
      <c r="Q518" s="97" t="s">
        <v>814</v>
      </c>
      <c r="R518" s="98" t="s">
        <v>3022</v>
      </c>
      <c r="S518" s="36">
        <f t="shared" si="27"/>
        <v>5168.3999999999996</v>
      </c>
      <c r="T518" s="37"/>
      <c r="U518" s="38">
        <f t="shared" si="28"/>
        <v>4380</v>
      </c>
      <c r="V518" s="369"/>
    </row>
    <row r="519" spans="1:22" x14ac:dyDescent="0.2">
      <c r="A519" s="84" t="s">
        <v>113</v>
      </c>
      <c r="B519" s="85">
        <v>4177</v>
      </c>
      <c r="C519" s="113" t="s">
        <v>2292</v>
      </c>
      <c r="D519" s="111" t="s">
        <v>3026</v>
      </c>
      <c r="E519" s="404">
        <v>2</v>
      </c>
      <c r="F519" s="405" t="s">
        <v>24</v>
      </c>
      <c r="G519" s="319">
        <v>43279</v>
      </c>
      <c r="H519" s="87" t="s">
        <v>1732</v>
      </c>
      <c r="I519" s="116"/>
      <c r="J519" s="102"/>
      <c r="K519" s="102"/>
      <c r="L519" s="125">
        <v>6300</v>
      </c>
      <c r="M519" s="95">
        <f t="shared" si="26"/>
        <v>7434</v>
      </c>
      <c r="N519" s="406"/>
      <c r="O519" s="96">
        <v>469</v>
      </c>
      <c r="P519" s="400" t="s">
        <v>26</v>
      </c>
      <c r="Q519" s="97" t="s">
        <v>814</v>
      </c>
      <c r="R519" s="98" t="s">
        <v>3022</v>
      </c>
      <c r="S519" s="36">
        <f t="shared" si="27"/>
        <v>14868</v>
      </c>
      <c r="T519" s="37"/>
      <c r="U519" s="38">
        <f t="shared" si="28"/>
        <v>12600</v>
      </c>
      <c r="V519" s="369"/>
    </row>
    <row r="520" spans="1:22" x14ac:dyDescent="0.2">
      <c r="A520" s="84" t="s">
        <v>113</v>
      </c>
      <c r="B520" s="85">
        <v>4178</v>
      </c>
      <c r="C520" s="113" t="s">
        <v>2292</v>
      </c>
      <c r="D520" s="111" t="s">
        <v>3027</v>
      </c>
      <c r="E520" s="404">
        <v>1</v>
      </c>
      <c r="F520" s="405" t="s">
        <v>24</v>
      </c>
      <c r="G520" s="319">
        <v>43279</v>
      </c>
      <c r="H520" s="87" t="s">
        <v>1732</v>
      </c>
      <c r="I520" s="116"/>
      <c r="J520" s="102"/>
      <c r="K520" s="102"/>
      <c r="L520" s="125">
        <v>4773</v>
      </c>
      <c r="M520" s="95">
        <f t="shared" si="26"/>
        <v>5632.1399999999994</v>
      </c>
      <c r="N520" s="406"/>
      <c r="O520" s="96">
        <v>469</v>
      </c>
      <c r="P520" s="400" t="s">
        <v>26</v>
      </c>
      <c r="Q520" s="97" t="s">
        <v>814</v>
      </c>
      <c r="R520" s="98" t="s">
        <v>3022</v>
      </c>
      <c r="S520" s="36">
        <f t="shared" si="27"/>
        <v>5632.1399999999994</v>
      </c>
      <c r="T520" s="37"/>
      <c r="U520" s="38">
        <f t="shared" si="28"/>
        <v>4773</v>
      </c>
      <c r="V520" s="369"/>
    </row>
    <row r="521" spans="1:22" x14ac:dyDescent="0.2">
      <c r="A521" s="84" t="s">
        <v>113</v>
      </c>
      <c r="B521" s="85">
        <v>4179</v>
      </c>
      <c r="C521" s="113" t="s">
        <v>2292</v>
      </c>
      <c r="D521" s="111" t="s">
        <v>3028</v>
      </c>
      <c r="E521" s="404">
        <v>1</v>
      </c>
      <c r="F521" s="405" t="s">
        <v>24</v>
      </c>
      <c r="G521" s="319">
        <v>43279</v>
      </c>
      <c r="H521" s="87" t="s">
        <v>1732</v>
      </c>
      <c r="I521" s="116"/>
      <c r="J521" s="102"/>
      <c r="K521" s="102"/>
      <c r="L521" s="125">
        <v>5610</v>
      </c>
      <c r="M521" s="95">
        <f t="shared" si="26"/>
        <v>6619.7999999999993</v>
      </c>
      <c r="N521" s="406"/>
      <c r="O521" s="96">
        <v>469</v>
      </c>
      <c r="P521" s="400" t="s">
        <v>26</v>
      </c>
      <c r="Q521" s="97" t="s">
        <v>814</v>
      </c>
      <c r="R521" s="98" t="s">
        <v>3022</v>
      </c>
      <c r="S521" s="36">
        <f t="shared" si="27"/>
        <v>6619.7999999999993</v>
      </c>
      <c r="T521" s="37"/>
      <c r="U521" s="38">
        <f t="shared" si="28"/>
        <v>5610</v>
      </c>
      <c r="V521" s="369"/>
    </row>
    <row r="522" spans="1:22" x14ac:dyDescent="0.2">
      <c r="A522" s="84" t="s">
        <v>113</v>
      </c>
      <c r="B522" s="85">
        <v>4180</v>
      </c>
      <c r="C522" s="113" t="s">
        <v>2292</v>
      </c>
      <c r="D522" s="111" t="s">
        <v>3029</v>
      </c>
      <c r="E522" s="404">
        <v>1</v>
      </c>
      <c r="F522" s="405" t="s">
        <v>24</v>
      </c>
      <c r="G522" s="319">
        <v>43279</v>
      </c>
      <c r="H522" s="87" t="s">
        <v>3030</v>
      </c>
      <c r="I522" s="116"/>
      <c r="J522" s="102"/>
      <c r="K522" s="102"/>
      <c r="L522" s="125">
        <v>15752</v>
      </c>
      <c r="M522" s="95">
        <f t="shared" si="26"/>
        <v>18587.36</v>
      </c>
      <c r="N522" s="406"/>
      <c r="O522" s="96">
        <v>469</v>
      </c>
      <c r="P522" s="400" t="s">
        <v>26</v>
      </c>
      <c r="Q522" s="97" t="s">
        <v>814</v>
      </c>
      <c r="R522" s="98" t="s">
        <v>3022</v>
      </c>
      <c r="S522" s="36">
        <f t="shared" si="27"/>
        <v>18587.36</v>
      </c>
      <c r="T522" s="37"/>
      <c r="U522" s="38">
        <f t="shared" si="28"/>
        <v>15752.000000000002</v>
      </c>
      <c r="V522" s="369"/>
    </row>
    <row r="523" spans="1:22" x14ac:dyDescent="0.2">
      <c r="A523" s="84" t="s">
        <v>113</v>
      </c>
      <c r="B523" s="85">
        <v>4181</v>
      </c>
      <c r="C523" s="113" t="s">
        <v>2292</v>
      </c>
      <c r="D523" s="111" t="s">
        <v>1414</v>
      </c>
      <c r="E523" s="404">
        <v>2</v>
      </c>
      <c r="F523" s="405" t="s">
        <v>24</v>
      </c>
      <c r="G523" s="319">
        <v>43279</v>
      </c>
      <c r="H523" s="87" t="s">
        <v>2403</v>
      </c>
      <c r="I523" s="116"/>
      <c r="J523" s="102"/>
      <c r="K523" s="102"/>
      <c r="L523" s="125">
        <v>3800</v>
      </c>
      <c r="M523" s="95">
        <f t="shared" si="26"/>
        <v>4484</v>
      </c>
      <c r="N523" s="406"/>
      <c r="O523" s="96">
        <v>469</v>
      </c>
      <c r="P523" s="400" t="s">
        <v>26</v>
      </c>
      <c r="Q523" s="97" t="s">
        <v>814</v>
      </c>
      <c r="R523" s="98" t="s">
        <v>3022</v>
      </c>
      <c r="S523" s="36">
        <f t="shared" si="27"/>
        <v>8968</v>
      </c>
      <c r="T523" s="37"/>
      <c r="U523" s="38">
        <f t="shared" si="28"/>
        <v>7600</v>
      </c>
      <c r="V523" s="369"/>
    </row>
    <row r="524" spans="1:22" x14ac:dyDescent="0.2">
      <c r="A524" s="84" t="s">
        <v>113</v>
      </c>
      <c r="B524" s="85">
        <v>4182</v>
      </c>
      <c r="C524" s="113" t="s">
        <v>2292</v>
      </c>
      <c r="D524" s="111" t="s">
        <v>3031</v>
      </c>
      <c r="E524" s="404">
        <v>4</v>
      </c>
      <c r="F524" s="405" t="s">
        <v>24</v>
      </c>
      <c r="G524" s="319">
        <v>43279</v>
      </c>
      <c r="H524" s="87" t="s">
        <v>3032</v>
      </c>
      <c r="I524" s="116"/>
      <c r="J524" s="102"/>
      <c r="K524" s="102"/>
      <c r="L524" s="125">
        <v>6500</v>
      </c>
      <c r="M524" s="95">
        <f t="shared" si="26"/>
        <v>7670</v>
      </c>
      <c r="N524" s="406"/>
      <c r="O524" s="96">
        <v>469</v>
      </c>
      <c r="P524" s="400" t="s">
        <v>26</v>
      </c>
      <c r="Q524" s="97" t="s">
        <v>814</v>
      </c>
      <c r="R524" s="98" t="s">
        <v>3022</v>
      </c>
      <c r="S524" s="36">
        <f t="shared" si="27"/>
        <v>30680</v>
      </c>
      <c r="T524" s="37"/>
      <c r="U524" s="38">
        <f t="shared" si="28"/>
        <v>26000</v>
      </c>
      <c r="V524" s="369"/>
    </row>
    <row r="525" spans="1:22" x14ac:dyDescent="0.2">
      <c r="A525" s="84" t="s">
        <v>113</v>
      </c>
      <c r="B525" s="85">
        <v>4183</v>
      </c>
      <c r="C525" s="113" t="s">
        <v>2292</v>
      </c>
      <c r="D525" s="111" t="s">
        <v>1751</v>
      </c>
      <c r="E525" s="404">
        <v>4</v>
      </c>
      <c r="F525" s="405" t="s">
        <v>24</v>
      </c>
      <c r="G525" s="319">
        <v>43279</v>
      </c>
      <c r="H525" s="87" t="s">
        <v>2595</v>
      </c>
      <c r="I525" s="116"/>
      <c r="J525" s="102"/>
      <c r="K525" s="102"/>
      <c r="L525" s="125">
        <v>6030</v>
      </c>
      <c r="M525" s="95">
        <f t="shared" si="26"/>
        <v>7115.4</v>
      </c>
      <c r="N525" s="406"/>
      <c r="O525" s="96">
        <v>469</v>
      </c>
      <c r="P525" s="400" t="s">
        <v>26</v>
      </c>
      <c r="Q525" s="97" t="s">
        <v>814</v>
      </c>
      <c r="R525" s="98" t="s">
        <v>3022</v>
      </c>
      <c r="S525" s="36">
        <f t="shared" si="27"/>
        <v>28461.599999999999</v>
      </c>
      <c r="T525" s="37"/>
      <c r="U525" s="38">
        <f t="shared" si="28"/>
        <v>24120</v>
      </c>
      <c r="V525" s="369"/>
    </row>
    <row r="526" spans="1:22" x14ac:dyDescent="0.2">
      <c r="A526" s="84" t="s">
        <v>113</v>
      </c>
      <c r="B526" s="85">
        <v>4184</v>
      </c>
      <c r="C526" s="113" t="s">
        <v>2292</v>
      </c>
      <c r="D526" s="111" t="s">
        <v>3033</v>
      </c>
      <c r="E526" s="404">
        <v>2</v>
      </c>
      <c r="F526" s="405" t="s">
        <v>24</v>
      </c>
      <c r="G526" s="319">
        <v>43279</v>
      </c>
      <c r="H526" s="87" t="s">
        <v>3034</v>
      </c>
      <c r="I526" s="116"/>
      <c r="J526" s="102"/>
      <c r="K526" s="102"/>
      <c r="L526" s="125">
        <v>8700</v>
      </c>
      <c r="M526" s="95">
        <f t="shared" si="26"/>
        <v>10266</v>
      </c>
      <c r="N526" s="406"/>
      <c r="O526" s="96">
        <v>469</v>
      </c>
      <c r="P526" s="400" t="s">
        <v>26</v>
      </c>
      <c r="Q526" s="97" t="s">
        <v>814</v>
      </c>
      <c r="R526" s="98" t="s">
        <v>3022</v>
      </c>
      <c r="S526" s="36">
        <f t="shared" si="27"/>
        <v>20532</v>
      </c>
      <c r="T526" s="37"/>
      <c r="U526" s="38">
        <f t="shared" si="28"/>
        <v>17400</v>
      </c>
      <c r="V526" s="369"/>
    </row>
    <row r="527" spans="1:22" x14ac:dyDescent="0.2">
      <c r="A527" s="84" t="s">
        <v>113</v>
      </c>
      <c r="B527" s="85">
        <v>4185</v>
      </c>
      <c r="C527" s="113" t="s">
        <v>2292</v>
      </c>
      <c r="D527" s="111" t="s">
        <v>3035</v>
      </c>
      <c r="E527" s="404">
        <v>2</v>
      </c>
      <c r="F527" s="405" t="s">
        <v>24</v>
      </c>
      <c r="G527" s="319">
        <v>43279</v>
      </c>
      <c r="H527" s="87" t="s">
        <v>3036</v>
      </c>
      <c r="I527" s="116"/>
      <c r="J527" s="102"/>
      <c r="K527" s="102"/>
      <c r="L527" s="125">
        <v>11860</v>
      </c>
      <c r="M527" s="95">
        <f t="shared" si="26"/>
        <v>13994.8</v>
      </c>
      <c r="N527" s="406"/>
      <c r="O527" s="96">
        <v>469</v>
      </c>
      <c r="P527" s="400" t="s">
        <v>26</v>
      </c>
      <c r="Q527" s="97" t="s">
        <v>814</v>
      </c>
      <c r="R527" s="98" t="s">
        <v>3022</v>
      </c>
      <c r="S527" s="36">
        <f t="shared" si="27"/>
        <v>27989.599999999999</v>
      </c>
      <c r="T527" s="37"/>
      <c r="U527" s="38">
        <f t="shared" si="28"/>
        <v>23720</v>
      </c>
      <c r="V527" s="369"/>
    </row>
    <row r="528" spans="1:22" x14ac:dyDescent="0.2">
      <c r="A528" s="84" t="s">
        <v>113</v>
      </c>
      <c r="B528" s="85">
        <v>4186</v>
      </c>
      <c r="C528" s="113" t="s">
        <v>2292</v>
      </c>
      <c r="D528" s="111" t="s">
        <v>3037</v>
      </c>
      <c r="E528" s="404">
        <v>2</v>
      </c>
      <c r="F528" s="405" t="s">
        <v>24</v>
      </c>
      <c r="G528" s="319">
        <v>43279</v>
      </c>
      <c r="H528" s="87" t="s">
        <v>3038</v>
      </c>
      <c r="I528" s="116"/>
      <c r="J528" s="102"/>
      <c r="K528" s="102"/>
      <c r="L528" s="125">
        <v>5100</v>
      </c>
      <c r="M528" s="95">
        <f t="shared" si="26"/>
        <v>6018</v>
      </c>
      <c r="N528" s="406"/>
      <c r="O528" s="96">
        <v>469</v>
      </c>
      <c r="P528" s="400" t="s">
        <v>26</v>
      </c>
      <c r="Q528" s="97" t="s">
        <v>814</v>
      </c>
      <c r="R528" s="98" t="s">
        <v>3022</v>
      </c>
      <c r="S528" s="36">
        <f t="shared" si="27"/>
        <v>12036</v>
      </c>
      <c r="T528" s="37"/>
      <c r="U528" s="38">
        <f t="shared" si="28"/>
        <v>10200</v>
      </c>
      <c r="V528" s="369"/>
    </row>
    <row r="529" spans="1:22" x14ac:dyDescent="0.2">
      <c r="A529" s="84" t="s">
        <v>113</v>
      </c>
      <c r="B529" s="85">
        <v>4187</v>
      </c>
      <c r="C529" s="113" t="s">
        <v>2292</v>
      </c>
      <c r="D529" s="111" t="s">
        <v>3039</v>
      </c>
      <c r="E529" s="404">
        <v>1</v>
      </c>
      <c r="F529" s="405" t="s">
        <v>24</v>
      </c>
      <c r="G529" s="319">
        <v>43279</v>
      </c>
      <c r="H529" s="87" t="s">
        <v>3040</v>
      </c>
      <c r="I529" s="116"/>
      <c r="J529" s="102"/>
      <c r="K529" s="102"/>
      <c r="L529" s="125">
        <v>350</v>
      </c>
      <c r="M529" s="95">
        <f t="shared" si="26"/>
        <v>413</v>
      </c>
      <c r="N529" s="406"/>
      <c r="O529" s="96">
        <v>469</v>
      </c>
      <c r="P529" s="400" t="s">
        <v>26</v>
      </c>
      <c r="Q529" s="34" t="s">
        <v>1347</v>
      </c>
      <c r="R529" s="98" t="s">
        <v>3022</v>
      </c>
      <c r="S529" s="36">
        <f t="shared" si="27"/>
        <v>413</v>
      </c>
      <c r="T529" s="37"/>
      <c r="U529" s="38">
        <f t="shared" si="28"/>
        <v>350</v>
      </c>
      <c r="V529" s="369"/>
    </row>
    <row r="530" spans="1:22" x14ac:dyDescent="0.2">
      <c r="A530" s="84" t="s">
        <v>113</v>
      </c>
      <c r="B530" s="85">
        <v>4188</v>
      </c>
      <c r="C530" s="113" t="s">
        <v>2292</v>
      </c>
      <c r="D530" s="111" t="s">
        <v>3041</v>
      </c>
      <c r="E530" s="404">
        <v>3</v>
      </c>
      <c r="F530" s="405" t="s">
        <v>24</v>
      </c>
      <c r="G530" s="319">
        <v>43279</v>
      </c>
      <c r="H530" s="87" t="s">
        <v>3042</v>
      </c>
      <c r="I530" s="116"/>
      <c r="J530" s="102"/>
      <c r="K530" s="102"/>
      <c r="L530" s="125">
        <v>380</v>
      </c>
      <c r="M530" s="95">
        <f t="shared" si="26"/>
        <v>448.4</v>
      </c>
      <c r="N530" s="406"/>
      <c r="O530" s="96">
        <v>469</v>
      </c>
      <c r="P530" s="400" t="s">
        <v>26</v>
      </c>
      <c r="Q530" s="34" t="s">
        <v>1347</v>
      </c>
      <c r="R530" s="98" t="s">
        <v>3022</v>
      </c>
      <c r="S530" s="36">
        <f t="shared" si="27"/>
        <v>1345.1999999999998</v>
      </c>
      <c r="T530" s="37"/>
      <c r="U530" s="38">
        <f t="shared" si="28"/>
        <v>1140</v>
      </c>
      <c r="V530" s="369"/>
    </row>
    <row r="531" spans="1:22" x14ac:dyDescent="0.2">
      <c r="A531" s="84" t="s">
        <v>113</v>
      </c>
      <c r="B531" s="85">
        <v>4189</v>
      </c>
      <c r="C531" s="113" t="s">
        <v>2292</v>
      </c>
      <c r="D531" s="407" t="s">
        <v>3025</v>
      </c>
      <c r="E531" s="117">
        <v>1</v>
      </c>
      <c r="F531" s="112" t="s">
        <v>24</v>
      </c>
      <c r="G531" s="319">
        <v>43280</v>
      </c>
      <c r="H531" s="87" t="s">
        <v>1732</v>
      </c>
      <c r="I531" s="116"/>
      <c r="J531" s="102"/>
      <c r="K531" s="102"/>
      <c r="L531" s="125">
        <v>4873</v>
      </c>
      <c r="M531" s="95">
        <f t="shared" si="26"/>
        <v>5750.1399999999994</v>
      </c>
      <c r="N531" s="406"/>
      <c r="O531" s="408">
        <v>472</v>
      </c>
      <c r="P531" s="400" t="s">
        <v>26</v>
      </c>
      <c r="Q531" s="97" t="s">
        <v>1476</v>
      </c>
      <c r="R531" s="409" t="s">
        <v>3043</v>
      </c>
      <c r="S531" s="36">
        <f t="shared" si="27"/>
        <v>5750.1399999999994</v>
      </c>
      <c r="T531" s="37"/>
      <c r="U531" s="38">
        <f t="shared" si="28"/>
        <v>4873</v>
      </c>
      <c r="V531" s="369"/>
    </row>
    <row r="532" spans="1:22" x14ac:dyDescent="0.2">
      <c r="A532" s="84" t="s">
        <v>113</v>
      </c>
      <c r="B532" s="85">
        <v>4190</v>
      </c>
      <c r="C532" s="113" t="s">
        <v>2292</v>
      </c>
      <c r="D532" s="407" t="s">
        <v>3044</v>
      </c>
      <c r="E532" s="117">
        <v>1</v>
      </c>
      <c r="F532" s="112" t="s">
        <v>24</v>
      </c>
      <c r="G532" s="319">
        <v>43280</v>
      </c>
      <c r="H532" s="87" t="s">
        <v>1732</v>
      </c>
      <c r="I532" s="116"/>
      <c r="J532" s="102"/>
      <c r="K532" s="102"/>
      <c r="L532" s="125">
        <v>5117.5</v>
      </c>
      <c r="M532" s="95">
        <f t="shared" si="26"/>
        <v>6038.65</v>
      </c>
      <c r="N532" s="406"/>
      <c r="O532" s="408">
        <v>472</v>
      </c>
      <c r="P532" s="400" t="s">
        <v>26</v>
      </c>
      <c r="Q532" s="97" t="s">
        <v>1476</v>
      </c>
      <c r="R532" s="409" t="s">
        <v>3043</v>
      </c>
      <c r="S532" s="36">
        <f t="shared" si="27"/>
        <v>6038.65</v>
      </c>
      <c r="T532" s="37"/>
      <c r="U532" s="38">
        <f t="shared" si="28"/>
        <v>5117.5</v>
      </c>
      <c r="V532" s="369"/>
    </row>
    <row r="533" spans="1:22" x14ac:dyDescent="0.2">
      <c r="A533" s="84" t="s">
        <v>113</v>
      </c>
      <c r="B533" s="85">
        <v>4191</v>
      </c>
      <c r="C533" s="113" t="s">
        <v>2292</v>
      </c>
      <c r="D533" s="407" t="s">
        <v>3045</v>
      </c>
      <c r="E533" s="117">
        <v>1</v>
      </c>
      <c r="F533" s="112" t="s">
        <v>24</v>
      </c>
      <c r="G533" s="319">
        <v>43280</v>
      </c>
      <c r="H533" s="87" t="s">
        <v>1732</v>
      </c>
      <c r="I533" s="116"/>
      <c r="J533" s="102"/>
      <c r="K533" s="102"/>
      <c r="L533" s="125">
        <v>5184.5</v>
      </c>
      <c r="M533" s="95">
        <f t="shared" si="26"/>
        <v>6117.71</v>
      </c>
      <c r="N533" s="406"/>
      <c r="O533" s="408">
        <v>472</v>
      </c>
      <c r="P533" s="400" t="s">
        <v>26</v>
      </c>
      <c r="Q533" s="97" t="s">
        <v>1476</v>
      </c>
      <c r="R533" s="409" t="s">
        <v>3043</v>
      </c>
      <c r="S533" s="36">
        <f t="shared" si="27"/>
        <v>6117.71</v>
      </c>
      <c r="T533" s="37"/>
      <c r="U533" s="38">
        <f t="shared" si="28"/>
        <v>5184.5</v>
      </c>
      <c r="V533" s="369"/>
    </row>
    <row r="534" spans="1:22" x14ac:dyDescent="0.2">
      <c r="A534" s="84" t="s">
        <v>113</v>
      </c>
      <c r="B534" s="85">
        <v>4192</v>
      </c>
      <c r="C534" s="113" t="s">
        <v>2292</v>
      </c>
      <c r="D534" s="407" t="s">
        <v>2777</v>
      </c>
      <c r="E534" s="117">
        <v>1</v>
      </c>
      <c r="F534" s="112" t="s">
        <v>24</v>
      </c>
      <c r="G534" s="319">
        <v>43280</v>
      </c>
      <c r="H534" s="87" t="s">
        <v>773</v>
      </c>
      <c r="I534" s="116"/>
      <c r="J534" s="102"/>
      <c r="K534" s="102"/>
      <c r="L534" s="125">
        <v>5540.5</v>
      </c>
      <c r="M534" s="95">
        <f t="shared" si="26"/>
        <v>6537.79</v>
      </c>
      <c r="N534" s="406"/>
      <c r="O534" s="408">
        <v>472</v>
      </c>
      <c r="P534" s="400" t="s">
        <v>26</v>
      </c>
      <c r="Q534" s="97" t="s">
        <v>1476</v>
      </c>
      <c r="R534" s="409" t="s">
        <v>3043</v>
      </c>
      <c r="S534" s="36">
        <f t="shared" si="27"/>
        <v>6537.79</v>
      </c>
      <c r="T534" s="37"/>
      <c r="U534" s="38">
        <f t="shared" si="28"/>
        <v>5540.5</v>
      </c>
      <c r="V534" s="369"/>
    </row>
    <row r="535" spans="1:22" x14ac:dyDescent="0.2">
      <c r="A535" s="84" t="s">
        <v>113</v>
      </c>
      <c r="B535" s="85">
        <v>4193</v>
      </c>
      <c r="C535" s="113" t="s">
        <v>2292</v>
      </c>
      <c r="D535" s="407" t="s">
        <v>3046</v>
      </c>
      <c r="E535" s="117">
        <v>1</v>
      </c>
      <c r="F535" s="112" t="s">
        <v>24</v>
      </c>
      <c r="G535" s="319">
        <v>43280</v>
      </c>
      <c r="H535" s="87" t="s">
        <v>773</v>
      </c>
      <c r="I535" s="116"/>
      <c r="J535" s="102"/>
      <c r="K535" s="102"/>
      <c r="L535" s="125">
        <v>5674</v>
      </c>
      <c r="M535" s="95">
        <f t="shared" si="26"/>
        <v>6695.32</v>
      </c>
      <c r="N535" s="406"/>
      <c r="O535" s="408">
        <v>472</v>
      </c>
      <c r="P535" s="400" t="s">
        <v>26</v>
      </c>
      <c r="Q535" s="97" t="s">
        <v>1476</v>
      </c>
      <c r="R535" s="409" t="s">
        <v>3043</v>
      </c>
      <c r="S535" s="36">
        <f t="shared" si="27"/>
        <v>6695.32</v>
      </c>
      <c r="T535" s="37"/>
      <c r="U535" s="38">
        <f t="shared" si="28"/>
        <v>5674</v>
      </c>
      <c r="V535" s="369"/>
    </row>
    <row r="536" spans="1:22" x14ac:dyDescent="0.2">
      <c r="A536" s="84" t="s">
        <v>113</v>
      </c>
      <c r="B536" s="85">
        <v>4194</v>
      </c>
      <c r="C536" s="113" t="s">
        <v>2292</v>
      </c>
      <c r="D536" s="407" t="s">
        <v>2540</v>
      </c>
      <c r="E536" s="117">
        <v>1</v>
      </c>
      <c r="F536" s="112" t="s">
        <v>24</v>
      </c>
      <c r="G536" s="319">
        <v>43280</v>
      </c>
      <c r="H536" s="87" t="s">
        <v>773</v>
      </c>
      <c r="I536" s="116"/>
      <c r="J536" s="102"/>
      <c r="K536" s="102"/>
      <c r="L536" s="125">
        <v>5763</v>
      </c>
      <c r="M536" s="95">
        <f t="shared" si="26"/>
        <v>6800.3399999999992</v>
      </c>
      <c r="N536" s="406"/>
      <c r="O536" s="408">
        <v>472</v>
      </c>
      <c r="P536" s="400" t="s">
        <v>26</v>
      </c>
      <c r="Q536" s="97" t="s">
        <v>1476</v>
      </c>
      <c r="R536" s="409" t="s">
        <v>3043</v>
      </c>
      <c r="S536" s="36">
        <f t="shared" si="27"/>
        <v>6800.3399999999992</v>
      </c>
      <c r="T536" s="37"/>
      <c r="U536" s="38">
        <f t="shared" si="28"/>
        <v>5763</v>
      </c>
      <c r="V536" s="369"/>
    </row>
    <row r="537" spans="1:22" x14ac:dyDescent="0.2">
      <c r="A537" s="84" t="s">
        <v>113</v>
      </c>
      <c r="B537" s="85">
        <v>4195</v>
      </c>
      <c r="C537" s="113" t="s">
        <v>2292</v>
      </c>
      <c r="D537" s="407" t="s">
        <v>3047</v>
      </c>
      <c r="E537" s="117">
        <v>1</v>
      </c>
      <c r="F537" s="112" t="s">
        <v>24</v>
      </c>
      <c r="G537" s="319">
        <v>43280</v>
      </c>
      <c r="H537" s="87" t="s">
        <v>773</v>
      </c>
      <c r="I537" s="116"/>
      <c r="J537" s="102"/>
      <c r="K537" s="102"/>
      <c r="L537" s="125">
        <v>6007.5</v>
      </c>
      <c r="M537" s="95">
        <f t="shared" si="26"/>
        <v>7088.8499999999995</v>
      </c>
      <c r="N537" s="406"/>
      <c r="O537" s="408">
        <v>472</v>
      </c>
      <c r="P537" s="400" t="s">
        <v>26</v>
      </c>
      <c r="Q537" s="97" t="s">
        <v>1476</v>
      </c>
      <c r="R537" s="409" t="s">
        <v>3043</v>
      </c>
      <c r="S537" s="36">
        <f t="shared" si="27"/>
        <v>7088.8499999999995</v>
      </c>
      <c r="T537" s="37"/>
      <c r="U537" s="38">
        <f t="shared" si="28"/>
        <v>6007.5</v>
      </c>
      <c r="V537" s="369"/>
    </row>
    <row r="538" spans="1:22" x14ac:dyDescent="0.2">
      <c r="A538" s="84" t="s">
        <v>113</v>
      </c>
      <c r="B538" s="85">
        <v>4196</v>
      </c>
      <c r="C538" s="113" t="s">
        <v>2292</v>
      </c>
      <c r="D538" s="407" t="s">
        <v>3048</v>
      </c>
      <c r="E538" s="117">
        <v>1</v>
      </c>
      <c r="F538" s="112" t="s">
        <v>24</v>
      </c>
      <c r="G538" s="319">
        <v>43280</v>
      </c>
      <c r="H538" s="87" t="s">
        <v>773</v>
      </c>
      <c r="I538" s="116"/>
      <c r="J538" s="102"/>
      <c r="K538" s="102"/>
      <c r="L538" s="125">
        <v>6564</v>
      </c>
      <c r="M538" s="95">
        <f t="shared" si="26"/>
        <v>7745.5199999999995</v>
      </c>
      <c r="N538" s="406"/>
      <c r="O538" s="408">
        <v>472</v>
      </c>
      <c r="P538" s="400" t="s">
        <v>26</v>
      </c>
      <c r="Q538" s="97" t="s">
        <v>1476</v>
      </c>
      <c r="R538" s="409" t="s">
        <v>3043</v>
      </c>
      <c r="S538" s="36">
        <f t="shared" si="27"/>
        <v>7745.5199999999995</v>
      </c>
      <c r="T538" s="37"/>
      <c r="U538" s="38">
        <f t="shared" si="28"/>
        <v>6564</v>
      </c>
      <c r="V538" s="369"/>
    </row>
    <row r="539" spans="1:22" x14ac:dyDescent="0.2">
      <c r="A539" s="84" t="s">
        <v>113</v>
      </c>
      <c r="B539" s="85">
        <v>4197</v>
      </c>
      <c r="C539" s="113" t="s">
        <v>2292</v>
      </c>
      <c r="D539" s="407" t="s">
        <v>2772</v>
      </c>
      <c r="E539" s="117">
        <v>1</v>
      </c>
      <c r="F539" s="112" t="s">
        <v>24</v>
      </c>
      <c r="G539" s="319">
        <v>43280</v>
      </c>
      <c r="H539" s="87" t="s">
        <v>692</v>
      </c>
      <c r="I539" s="116"/>
      <c r="J539" s="102"/>
      <c r="K539" s="102"/>
      <c r="L539" s="125">
        <v>9456.5</v>
      </c>
      <c r="M539" s="95">
        <f t="shared" si="26"/>
        <v>11158.67</v>
      </c>
      <c r="N539" s="406"/>
      <c r="O539" s="408">
        <v>472</v>
      </c>
      <c r="P539" s="400" t="s">
        <v>26</v>
      </c>
      <c r="Q539" s="97" t="s">
        <v>1476</v>
      </c>
      <c r="R539" s="409" t="s">
        <v>3043</v>
      </c>
      <c r="S539" s="36">
        <f t="shared" si="27"/>
        <v>11158.67</v>
      </c>
      <c r="T539" s="37"/>
      <c r="U539" s="38">
        <f t="shared" si="28"/>
        <v>9456.5</v>
      </c>
      <c r="V539" s="369"/>
    </row>
    <row r="540" spans="1:22" x14ac:dyDescent="0.2">
      <c r="A540" s="84" t="s">
        <v>113</v>
      </c>
      <c r="B540" s="85">
        <v>4198</v>
      </c>
      <c r="C540" s="113" t="s">
        <v>2292</v>
      </c>
      <c r="D540" s="407" t="s">
        <v>3049</v>
      </c>
      <c r="E540" s="117">
        <v>1</v>
      </c>
      <c r="F540" s="112" t="s">
        <v>24</v>
      </c>
      <c r="G540" s="319">
        <v>43280</v>
      </c>
      <c r="H540" s="87" t="s">
        <v>692</v>
      </c>
      <c r="I540" s="116"/>
      <c r="J540" s="102"/>
      <c r="K540" s="102"/>
      <c r="L540" s="125">
        <v>11859.5</v>
      </c>
      <c r="M540" s="95">
        <f t="shared" si="26"/>
        <v>13994.21</v>
      </c>
      <c r="N540" s="406"/>
      <c r="O540" s="408">
        <v>472</v>
      </c>
      <c r="P540" s="400" t="s">
        <v>26</v>
      </c>
      <c r="Q540" s="97" t="s">
        <v>1476</v>
      </c>
      <c r="R540" s="409" t="s">
        <v>3043</v>
      </c>
      <c r="S540" s="36">
        <f t="shared" si="27"/>
        <v>13994.21</v>
      </c>
      <c r="T540" s="37"/>
      <c r="U540" s="38">
        <f t="shared" si="28"/>
        <v>11859.5</v>
      </c>
      <c r="V540" s="369"/>
    </row>
    <row r="541" spans="1:22" x14ac:dyDescent="0.2">
      <c r="A541" s="84" t="s">
        <v>113</v>
      </c>
      <c r="B541" s="85">
        <v>4199</v>
      </c>
      <c r="C541" s="113" t="s">
        <v>2292</v>
      </c>
      <c r="D541" s="111" t="s">
        <v>1724</v>
      </c>
      <c r="E541" s="117">
        <v>1</v>
      </c>
      <c r="F541" s="112" t="s">
        <v>24</v>
      </c>
      <c r="G541" s="319">
        <v>43280</v>
      </c>
      <c r="H541" s="87" t="s">
        <v>1725</v>
      </c>
      <c r="I541" s="116"/>
      <c r="J541" s="102"/>
      <c r="K541" s="102"/>
      <c r="L541" s="125">
        <v>5985.5</v>
      </c>
      <c r="M541" s="95">
        <f t="shared" si="26"/>
        <v>7062.8899999999994</v>
      </c>
      <c r="N541" s="406"/>
      <c r="O541" s="408">
        <v>472</v>
      </c>
      <c r="P541" s="400" t="s">
        <v>26</v>
      </c>
      <c r="Q541" s="97" t="s">
        <v>1476</v>
      </c>
      <c r="R541" s="409" t="s">
        <v>3043</v>
      </c>
      <c r="S541" s="36">
        <f t="shared" si="27"/>
        <v>7062.8899999999994</v>
      </c>
      <c r="T541" s="37"/>
      <c r="U541" s="38">
        <f t="shared" si="28"/>
        <v>5985.5</v>
      </c>
      <c r="V541" s="369"/>
    </row>
    <row r="542" spans="1:22" x14ac:dyDescent="0.2">
      <c r="A542" s="84" t="s">
        <v>113</v>
      </c>
      <c r="B542" s="85">
        <v>4200</v>
      </c>
      <c r="C542" s="113" t="s">
        <v>2292</v>
      </c>
      <c r="D542" s="111" t="s">
        <v>2836</v>
      </c>
      <c r="E542" s="117">
        <v>1</v>
      </c>
      <c r="F542" s="112" t="s">
        <v>24</v>
      </c>
      <c r="G542" s="319">
        <v>43280</v>
      </c>
      <c r="H542" s="87" t="s">
        <v>2837</v>
      </c>
      <c r="I542" s="116"/>
      <c r="J542" s="102"/>
      <c r="K542" s="102"/>
      <c r="L542" s="125">
        <v>9901.5</v>
      </c>
      <c r="M542" s="95">
        <f t="shared" si="26"/>
        <v>11683.769999999999</v>
      </c>
      <c r="N542" s="406"/>
      <c r="O542" s="408">
        <v>472</v>
      </c>
      <c r="P542" s="400" t="s">
        <v>26</v>
      </c>
      <c r="Q542" s="97" t="s">
        <v>1476</v>
      </c>
      <c r="R542" s="409" t="s">
        <v>3043</v>
      </c>
      <c r="S542" s="36">
        <f t="shared" si="27"/>
        <v>11683.769999999999</v>
      </c>
      <c r="T542" s="37"/>
      <c r="U542" s="38">
        <f t="shared" si="28"/>
        <v>9901.5</v>
      </c>
      <c r="V542" s="369"/>
    </row>
    <row r="543" spans="1:22" x14ac:dyDescent="0.2">
      <c r="A543" s="84" t="s">
        <v>113</v>
      </c>
      <c r="B543" s="85">
        <v>4201</v>
      </c>
      <c r="C543" s="113" t="s">
        <v>2292</v>
      </c>
      <c r="D543" s="111" t="s">
        <v>2366</v>
      </c>
      <c r="E543" s="117">
        <v>1</v>
      </c>
      <c r="F543" s="112" t="s">
        <v>24</v>
      </c>
      <c r="G543" s="319">
        <v>43280</v>
      </c>
      <c r="H543" s="87" t="s">
        <v>2367</v>
      </c>
      <c r="I543" s="116"/>
      <c r="J543" s="102"/>
      <c r="K543" s="102"/>
      <c r="L543" s="125">
        <v>13439</v>
      </c>
      <c r="M543" s="95">
        <f t="shared" si="26"/>
        <v>15858.019999999999</v>
      </c>
      <c r="N543" s="406"/>
      <c r="O543" s="408">
        <v>472</v>
      </c>
      <c r="P543" s="400" t="s">
        <v>26</v>
      </c>
      <c r="Q543" s="97" t="s">
        <v>1476</v>
      </c>
      <c r="R543" s="409" t="s">
        <v>3043</v>
      </c>
      <c r="S543" s="36">
        <f t="shared" si="27"/>
        <v>15858.019999999999</v>
      </c>
      <c r="T543" s="37"/>
      <c r="U543" s="38">
        <f t="shared" si="28"/>
        <v>13439</v>
      </c>
      <c r="V543" s="369"/>
    </row>
    <row r="544" spans="1:22" x14ac:dyDescent="0.2">
      <c r="A544" s="84" t="s">
        <v>113</v>
      </c>
      <c r="B544" s="85">
        <v>4202</v>
      </c>
      <c r="C544" s="113" t="s">
        <v>2292</v>
      </c>
      <c r="D544" s="407" t="s">
        <v>781</v>
      </c>
      <c r="E544" s="117">
        <v>1</v>
      </c>
      <c r="F544" s="112" t="s">
        <v>24</v>
      </c>
      <c r="G544" s="319">
        <v>43280</v>
      </c>
      <c r="H544" s="87" t="s">
        <v>782</v>
      </c>
      <c r="I544" s="116"/>
      <c r="J544" s="102"/>
      <c r="K544" s="102"/>
      <c r="L544" s="125">
        <v>9256</v>
      </c>
      <c r="M544" s="95">
        <f t="shared" si="26"/>
        <v>10922.08</v>
      </c>
      <c r="N544" s="406"/>
      <c r="O544" s="408">
        <v>472</v>
      </c>
      <c r="P544" s="400" t="s">
        <v>26</v>
      </c>
      <c r="Q544" s="97" t="s">
        <v>1476</v>
      </c>
      <c r="R544" s="409" t="s">
        <v>3043</v>
      </c>
      <c r="S544" s="36">
        <f t="shared" si="27"/>
        <v>10922.08</v>
      </c>
      <c r="T544" s="37"/>
      <c r="U544" s="38">
        <f t="shared" si="28"/>
        <v>9256</v>
      </c>
      <c r="V544" s="369"/>
    </row>
    <row r="545" spans="1:22" x14ac:dyDescent="0.2">
      <c r="A545" s="84" t="s">
        <v>113</v>
      </c>
      <c r="B545" s="85">
        <v>4203</v>
      </c>
      <c r="C545" s="113" t="s">
        <v>2292</v>
      </c>
      <c r="D545" s="407" t="s">
        <v>2152</v>
      </c>
      <c r="E545" s="117">
        <v>2</v>
      </c>
      <c r="F545" s="112" t="s">
        <v>24</v>
      </c>
      <c r="G545" s="319">
        <v>43280</v>
      </c>
      <c r="H545" s="87" t="s">
        <v>2368</v>
      </c>
      <c r="I545" s="116"/>
      <c r="J545" s="102"/>
      <c r="K545" s="102"/>
      <c r="L545" s="125">
        <v>14841</v>
      </c>
      <c r="M545" s="95">
        <f t="shared" si="26"/>
        <v>17512.379999999997</v>
      </c>
      <c r="N545" s="406"/>
      <c r="O545" s="408">
        <v>472</v>
      </c>
      <c r="P545" s="400" t="s">
        <v>26</v>
      </c>
      <c r="Q545" s="97" t="s">
        <v>1476</v>
      </c>
      <c r="R545" s="409" t="s">
        <v>3043</v>
      </c>
      <c r="S545" s="36">
        <f t="shared" si="27"/>
        <v>35024.759999999995</v>
      </c>
      <c r="T545" s="37"/>
      <c r="U545" s="38">
        <f t="shared" si="28"/>
        <v>29681.999999999996</v>
      </c>
      <c r="V545" s="369"/>
    </row>
    <row r="546" spans="1:22" x14ac:dyDescent="0.2">
      <c r="A546" s="84" t="s">
        <v>113</v>
      </c>
      <c r="B546" s="85">
        <v>4204</v>
      </c>
      <c r="C546" s="113" t="s">
        <v>2292</v>
      </c>
      <c r="D546" s="407" t="s">
        <v>2548</v>
      </c>
      <c r="E546" s="117">
        <v>1</v>
      </c>
      <c r="F546" s="112" t="s">
        <v>24</v>
      </c>
      <c r="G546" s="319">
        <v>43280</v>
      </c>
      <c r="H546" s="87" t="s">
        <v>2549</v>
      </c>
      <c r="I546" s="116"/>
      <c r="J546" s="102"/>
      <c r="K546" s="102"/>
      <c r="L546" s="125">
        <v>12905</v>
      </c>
      <c r="M546" s="95">
        <f t="shared" si="26"/>
        <v>15227.9</v>
      </c>
      <c r="N546" s="406"/>
      <c r="O546" s="408">
        <v>472</v>
      </c>
      <c r="P546" s="400" t="s">
        <v>26</v>
      </c>
      <c r="Q546" s="97" t="s">
        <v>1476</v>
      </c>
      <c r="R546" s="409" t="s">
        <v>3043</v>
      </c>
      <c r="S546" s="36">
        <f t="shared" si="27"/>
        <v>15227.9</v>
      </c>
      <c r="T546" s="37"/>
      <c r="U546" s="38">
        <f t="shared" si="28"/>
        <v>12905</v>
      </c>
      <c r="V546" s="369"/>
    </row>
    <row r="547" spans="1:22" x14ac:dyDescent="0.2">
      <c r="A547" s="84" t="s">
        <v>113</v>
      </c>
      <c r="B547" s="85">
        <v>4205</v>
      </c>
      <c r="C547" s="113" t="s">
        <v>2292</v>
      </c>
      <c r="D547" s="407" t="s">
        <v>3050</v>
      </c>
      <c r="E547" s="117">
        <v>2</v>
      </c>
      <c r="F547" s="112" t="s">
        <v>24</v>
      </c>
      <c r="G547" s="319">
        <v>43280</v>
      </c>
      <c r="H547" s="87" t="s">
        <v>3051</v>
      </c>
      <c r="I547" s="116"/>
      <c r="J547" s="102"/>
      <c r="K547" s="102"/>
      <c r="L547" s="125">
        <v>20359</v>
      </c>
      <c r="M547" s="95">
        <f t="shared" si="26"/>
        <v>24023.62</v>
      </c>
      <c r="N547" s="406"/>
      <c r="O547" s="408">
        <v>472</v>
      </c>
      <c r="P547" s="400" t="s">
        <v>26</v>
      </c>
      <c r="Q547" s="97" t="s">
        <v>1476</v>
      </c>
      <c r="R547" s="409" t="s">
        <v>3043</v>
      </c>
      <c r="S547" s="36">
        <f t="shared" si="27"/>
        <v>48047.24</v>
      </c>
      <c r="T547" s="37"/>
      <c r="U547" s="38">
        <f t="shared" si="28"/>
        <v>40718</v>
      </c>
      <c r="V547" s="369"/>
    </row>
    <row r="548" spans="1:22" x14ac:dyDescent="0.2">
      <c r="A548" s="84" t="s">
        <v>113</v>
      </c>
      <c r="B548" s="85">
        <v>4206</v>
      </c>
      <c r="C548" s="113" t="s">
        <v>2292</v>
      </c>
      <c r="D548" s="407" t="s">
        <v>3052</v>
      </c>
      <c r="E548" s="117">
        <v>2</v>
      </c>
      <c r="F548" s="112" t="s">
        <v>24</v>
      </c>
      <c r="G548" s="319">
        <v>43280</v>
      </c>
      <c r="H548" s="87" t="s">
        <v>3053</v>
      </c>
      <c r="I548" s="116"/>
      <c r="J548" s="102"/>
      <c r="K548" s="102"/>
      <c r="L548" s="125">
        <v>8833.5</v>
      </c>
      <c r="M548" s="95">
        <f t="shared" si="26"/>
        <v>10423.529999999999</v>
      </c>
      <c r="N548" s="406"/>
      <c r="O548" s="408">
        <v>472</v>
      </c>
      <c r="P548" s="400" t="s">
        <v>26</v>
      </c>
      <c r="Q548" s="97" t="s">
        <v>1476</v>
      </c>
      <c r="R548" s="409" t="s">
        <v>3043</v>
      </c>
      <c r="S548" s="36">
        <f t="shared" si="27"/>
        <v>20847.059999999998</v>
      </c>
      <c r="T548" s="37"/>
      <c r="U548" s="38">
        <f t="shared" si="28"/>
        <v>17667</v>
      </c>
      <c r="V548" s="369"/>
    </row>
    <row r="549" spans="1:22" x14ac:dyDescent="0.2">
      <c r="A549" s="84" t="s">
        <v>113</v>
      </c>
      <c r="B549" s="85">
        <v>4207</v>
      </c>
      <c r="C549" s="113" t="s">
        <v>2292</v>
      </c>
      <c r="D549" s="111" t="s">
        <v>3054</v>
      </c>
      <c r="E549" s="117">
        <v>2</v>
      </c>
      <c r="F549" s="112" t="s">
        <v>24</v>
      </c>
      <c r="G549" s="319">
        <v>43280</v>
      </c>
      <c r="H549" s="87" t="s">
        <v>3055</v>
      </c>
      <c r="I549" s="116"/>
      <c r="J549" s="102"/>
      <c r="K549" s="102"/>
      <c r="L549" s="125">
        <v>10157.5</v>
      </c>
      <c r="M549" s="95">
        <f t="shared" si="26"/>
        <v>11985.849999999999</v>
      </c>
      <c r="N549" s="406"/>
      <c r="O549" s="408">
        <v>472</v>
      </c>
      <c r="P549" s="400" t="s">
        <v>26</v>
      </c>
      <c r="Q549" s="97" t="s">
        <v>1476</v>
      </c>
      <c r="R549" s="409" t="s">
        <v>3043</v>
      </c>
      <c r="S549" s="36">
        <f t="shared" si="27"/>
        <v>23971.699999999997</v>
      </c>
      <c r="T549" s="37"/>
      <c r="U549" s="38">
        <f t="shared" si="28"/>
        <v>20315</v>
      </c>
      <c r="V549" s="369"/>
    </row>
    <row r="550" spans="1:22" x14ac:dyDescent="0.2">
      <c r="A550" s="84" t="s">
        <v>113</v>
      </c>
      <c r="B550" s="85">
        <v>4208</v>
      </c>
      <c r="C550" s="113" t="s">
        <v>2292</v>
      </c>
      <c r="D550" s="111" t="s">
        <v>3056</v>
      </c>
      <c r="E550" s="117">
        <v>2</v>
      </c>
      <c r="F550" s="112" t="s">
        <v>24</v>
      </c>
      <c r="G550" s="319">
        <v>43280</v>
      </c>
      <c r="H550" s="87" t="s">
        <v>3057</v>
      </c>
      <c r="I550" s="116"/>
      <c r="J550" s="102"/>
      <c r="K550" s="102"/>
      <c r="L550" s="125">
        <v>11503.5</v>
      </c>
      <c r="M550" s="95">
        <f t="shared" si="26"/>
        <v>13574.13</v>
      </c>
      <c r="N550" s="406"/>
      <c r="O550" s="408">
        <v>472</v>
      </c>
      <c r="P550" s="400" t="s">
        <v>26</v>
      </c>
      <c r="Q550" s="97" t="s">
        <v>1476</v>
      </c>
      <c r="R550" s="409" t="s">
        <v>3043</v>
      </c>
      <c r="S550" s="36">
        <f t="shared" si="27"/>
        <v>27148.26</v>
      </c>
      <c r="T550" s="37"/>
      <c r="U550" s="38">
        <f t="shared" si="28"/>
        <v>23007</v>
      </c>
      <c r="V550" s="369"/>
    </row>
    <row r="551" spans="1:22" x14ac:dyDescent="0.2">
      <c r="A551" s="84" t="s">
        <v>113</v>
      </c>
      <c r="B551" s="85">
        <v>4209</v>
      </c>
      <c r="C551" s="113" t="s">
        <v>2292</v>
      </c>
      <c r="D551" s="111" t="s">
        <v>3058</v>
      </c>
      <c r="E551" s="117">
        <v>1</v>
      </c>
      <c r="F551" s="112" t="s">
        <v>24</v>
      </c>
      <c r="G551" s="319">
        <v>43280</v>
      </c>
      <c r="H551" s="87" t="s">
        <v>3059</v>
      </c>
      <c r="I551" s="116"/>
      <c r="J551" s="102"/>
      <c r="K551" s="102"/>
      <c r="L551" s="125">
        <v>13239</v>
      </c>
      <c r="M551" s="95">
        <f t="shared" si="26"/>
        <v>15622.019999999999</v>
      </c>
      <c r="N551" s="406"/>
      <c r="O551" s="408">
        <v>472</v>
      </c>
      <c r="P551" s="400" t="s">
        <v>26</v>
      </c>
      <c r="Q551" s="97" t="s">
        <v>1476</v>
      </c>
      <c r="R551" s="409" t="s">
        <v>3043</v>
      </c>
      <c r="S551" s="36">
        <f t="shared" si="27"/>
        <v>15622.019999999999</v>
      </c>
      <c r="T551" s="37"/>
      <c r="U551" s="38">
        <f t="shared" si="28"/>
        <v>13239</v>
      </c>
      <c r="V551" s="369"/>
    </row>
    <row r="552" spans="1:22" x14ac:dyDescent="0.2">
      <c r="A552" s="84" t="s">
        <v>113</v>
      </c>
      <c r="B552" s="85">
        <v>4210</v>
      </c>
      <c r="C552" s="113" t="s">
        <v>2292</v>
      </c>
      <c r="D552" s="111" t="s">
        <v>3060</v>
      </c>
      <c r="E552" s="117">
        <v>1</v>
      </c>
      <c r="F552" s="112" t="s">
        <v>24</v>
      </c>
      <c r="G552" s="319">
        <v>43280</v>
      </c>
      <c r="H552" s="87" t="s">
        <v>3061</v>
      </c>
      <c r="I552" s="116"/>
      <c r="J552" s="102"/>
      <c r="K552" s="102"/>
      <c r="L552" s="125">
        <v>16354</v>
      </c>
      <c r="M552" s="95">
        <f t="shared" si="26"/>
        <v>19297.719999999998</v>
      </c>
      <c r="N552" s="406"/>
      <c r="O552" s="408">
        <v>472</v>
      </c>
      <c r="P552" s="400" t="s">
        <v>26</v>
      </c>
      <c r="Q552" s="97" t="s">
        <v>1476</v>
      </c>
      <c r="R552" s="409" t="s">
        <v>3043</v>
      </c>
      <c r="S552" s="36">
        <f t="shared" si="27"/>
        <v>19297.719999999998</v>
      </c>
      <c r="T552" s="37"/>
      <c r="U552" s="38">
        <f t="shared" si="28"/>
        <v>16353.999999999998</v>
      </c>
      <c r="V552" s="369"/>
    </row>
    <row r="553" spans="1:22" x14ac:dyDescent="0.2">
      <c r="A553" s="84" t="s">
        <v>113</v>
      </c>
      <c r="B553" s="85">
        <v>4211</v>
      </c>
      <c r="C553" s="113" t="s">
        <v>2292</v>
      </c>
      <c r="D553" s="111" t="s">
        <v>3062</v>
      </c>
      <c r="E553" s="117">
        <v>1</v>
      </c>
      <c r="F553" s="112" t="s">
        <v>24</v>
      </c>
      <c r="G553" s="319">
        <v>43280</v>
      </c>
      <c r="H553" s="87" t="s">
        <v>3063</v>
      </c>
      <c r="I553" s="116"/>
      <c r="J553" s="102"/>
      <c r="K553" s="102"/>
      <c r="L553" s="125">
        <v>13884</v>
      </c>
      <c r="M553" s="95">
        <f t="shared" si="26"/>
        <v>16383.119999999999</v>
      </c>
      <c r="N553" s="406"/>
      <c r="O553" s="408" t="s">
        <v>3064</v>
      </c>
      <c r="P553" s="400" t="s">
        <v>26</v>
      </c>
      <c r="Q553" s="97" t="s">
        <v>1476</v>
      </c>
      <c r="R553" s="409" t="s">
        <v>3043</v>
      </c>
      <c r="S553" s="36">
        <f t="shared" si="27"/>
        <v>16383.119999999999</v>
      </c>
      <c r="T553" s="37"/>
      <c r="U553" s="38">
        <f t="shared" si="28"/>
        <v>13884</v>
      </c>
      <c r="V553" s="369"/>
    </row>
    <row r="554" spans="1:22" ht="14.25" x14ac:dyDescent="0.2">
      <c r="A554" s="84" t="s">
        <v>113</v>
      </c>
      <c r="B554" s="85">
        <v>4212</v>
      </c>
      <c r="C554" s="113" t="s">
        <v>2292</v>
      </c>
      <c r="D554" s="111" t="s">
        <v>2083</v>
      </c>
      <c r="E554" s="117">
        <v>1</v>
      </c>
      <c r="F554" s="112" t="s">
        <v>24</v>
      </c>
      <c r="G554" s="319">
        <v>43280</v>
      </c>
      <c r="H554" s="87" t="s">
        <v>3065</v>
      </c>
      <c r="I554" s="116" t="s">
        <v>3066</v>
      </c>
      <c r="J554" s="102"/>
      <c r="K554" s="102">
        <v>25</v>
      </c>
      <c r="L554" s="125">
        <v>161160</v>
      </c>
      <c r="M554" s="95">
        <f t="shared" si="26"/>
        <v>190168.8</v>
      </c>
      <c r="N554" s="410" t="s">
        <v>121</v>
      </c>
      <c r="O554" s="96">
        <v>473</v>
      </c>
      <c r="P554" s="411" t="s">
        <v>26</v>
      </c>
      <c r="Q554" s="97" t="s">
        <v>1478</v>
      </c>
      <c r="R554" s="98" t="s">
        <v>3067</v>
      </c>
      <c r="S554" s="36">
        <f t="shared" si="27"/>
        <v>190168.8</v>
      </c>
      <c r="T554" s="37"/>
      <c r="U554" s="38">
        <f t="shared" si="28"/>
        <v>161160</v>
      </c>
      <c r="V554" s="369"/>
    </row>
    <row r="555" spans="1:22" x14ac:dyDescent="0.2">
      <c r="A555" s="84" t="s">
        <v>113</v>
      </c>
      <c r="B555" s="85">
        <v>4213</v>
      </c>
      <c r="C555" s="113" t="s">
        <v>1591</v>
      </c>
      <c r="D555" s="113" t="s">
        <v>3068</v>
      </c>
      <c r="E555" s="117">
        <v>88</v>
      </c>
      <c r="F555" s="112" t="s">
        <v>24</v>
      </c>
      <c r="G555" s="319">
        <v>43283</v>
      </c>
      <c r="H555" s="87" t="s">
        <v>116</v>
      </c>
      <c r="I555" s="116" t="s">
        <v>146</v>
      </c>
      <c r="J555" s="102"/>
      <c r="K555" s="102"/>
      <c r="L555" s="125">
        <v>24</v>
      </c>
      <c r="M555" s="95">
        <f>L555*1.18</f>
        <v>28.32</v>
      </c>
      <c r="N555" s="128" t="s">
        <v>121</v>
      </c>
      <c r="O555" s="96">
        <v>478</v>
      </c>
      <c r="P555" s="83" t="s">
        <v>26</v>
      </c>
      <c r="Q555" s="97" t="s">
        <v>2704</v>
      </c>
      <c r="R555" s="98"/>
      <c r="S555" s="36">
        <f>M555*E555</f>
        <v>2492.16</v>
      </c>
      <c r="T555" s="37"/>
      <c r="U555" s="38">
        <f>S555/1.18</f>
        <v>2112</v>
      </c>
      <c r="V555" s="369"/>
    </row>
    <row r="556" spans="1:22" x14ac:dyDescent="0.2">
      <c r="A556" s="84" t="s">
        <v>113</v>
      </c>
      <c r="B556" s="85">
        <v>4214</v>
      </c>
      <c r="C556" s="113" t="s">
        <v>1591</v>
      </c>
      <c r="D556" s="113" t="s">
        <v>3069</v>
      </c>
      <c r="E556" s="117">
        <v>88</v>
      </c>
      <c r="F556" s="112" t="s">
        <v>24</v>
      </c>
      <c r="G556" s="319">
        <v>43283</v>
      </c>
      <c r="H556" s="87" t="s">
        <v>116</v>
      </c>
      <c r="I556" s="116" t="s">
        <v>146</v>
      </c>
      <c r="J556" s="102"/>
      <c r="K556" s="102"/>
      <c r="L556" s="125">
        <v>48</v>
      </c>
      <c r="M556" s="95">
        <f t="shared" ref="M556:M572" si="29">L556*1.18</f>
        <v>56.64</v>
      </c>
      <c r="N556" s="128" t="s">
        <v>121</v>
      </c>
      <c r="O556" s="96">
        <v>478</v>
      </c>
      <c r="P556" s="83" t="s">
        <v>26</v>
      </c>
      <c r="Q556" s="97" t="s">
        <v>2704</v>
      </c>
      <c r="R556" s="98"/>
      <c r="S556" s="36">
        <f t="shared" ref="S556:S619" si="30">M556*E556</f>
        <v>4984.32</v>
      </c>
      <c r="T556" s="37"/>
      <c r="U556" s="38">
        <f t="shared" ref="U556:U619" si="31">S556/1.18</f>
        <v>4224</v>
      </c>
      <c r="V556" s="369"/>
    </row>
    <row r="557" spans="1:22" x14ac:dyDescent="0.2">
      <c r="A557" s="84" t="s">
        <v>113</v>
      </c>
      <c r="B557" s="85">
        <v>4215</v>
      </c>
      <c r="C557" s="113" t="s">
        <v>1591</v>
      </c>
      <c r="D557" s="113" t="s">
        <v>3070</v>
      </c>
      <c r="E557" s="117">
        <v>56</v>
      </c>
      <c r="F557" s="112" t="s">
        <v>24</v>
      </c>
      <c r="G557" s="319">
        <v>43283</v>
      </c>
      <c r="H557" s="87" t="s">
        <v>116</v>
      </c>
      <c r="I557" s="116" t="s">
        <v>146</v>
      </c>
      <c r="J557" s="102"/>
      <c r="K557" s="102"/>
      <c r="L557" s="125">
        <v>59</v>
      </c>
      <c r="M557" s="95">
        <f t="shared" si="29"/>
        <v>69.61999999999999</v>
      </c>
      <c r="N557" s="128" t="s">
        <v>121</v>
      </c>
      <c r="O557" s="96">
        <v>478</v>
      </c>
      <c r="P557" s="83" t="s">
        <v>26</v>
      </c>
      <c r="Q557" s="97" t="s">
        <v>2704</v>
      </c>
      <c r="R557" s="98"/>
      <c r="S557" s="36">
        <f t="shared" si="30"/>
        <v>3898.7199999999993</v>
      </c>
      <c r="T557" s="37"/>
      <c r="U557" s="38">
        <f t="shared" si="31"/>
        <v>3303.9999999999995</v>
      </c>
      <c r="V557" s="369"/>
    </row>
    <row r="558" spans="1:22" x14ac:dyDescent="0.2">
      <c r="A558" s="84" t="s">
        <v>113</v>
      </c>
      <c r="B558" s="85">
        <v>4216</v>
      </c>
      <c r="C558" s="113" t="s">
        <v>514</v>
      </c>
      <c r="D558" s="111" t="s">
        <v>1828</v>
      </c>
      <c r="E558" s="117">
        <v>1</v>
      </c>
      <c r="F558" s="89" t="s">
        <v>378</v>
      </c>
      <c r="G558" s="319">
        <v>43283</v>
      </c>
      <c r="H558" s="87"/>
      <c r="I558" s="116"/>
      <c r="J558" s="102"/>
      <c r="K558" s="102"/>
      <c r="L558" s="125">
        <v>5000</v>
      </c>
      <c r="M558" s="95">
        <f t="shared" si="29"/>
        <v>5900</v>
      </c>
      <c r="N558" s="128" t="s">
        <v>121</v>
      </c>
      <c r="O558" s="96">
        <v>477</v>
      </c>
      <c r="P558" s="83" t="s">
        <v>26</v>
      </c>
      <c r="Q558" s="97" t="s">
        <v>2704</v>
      </c>
      <c r="R558" s="98"/>
      <c r="S558" s="36">
        <f t="shared" si="30"/>
        <v>5900</v>
      </c>
      <c r="T558" s="37"/>
      <c r="U558" s="38">
        <f t="shared" si="31"/>
        <v>5000</v>
      </c>
      <c r="V558" s="369"/>
    </row>
    <row r="559" spans="1:22" x14ac:dyDescent="0.2">
      <c r="A559" s="84" t="s">
        <v>113</v>
      </c>
      <c r="B559" s="85">
        <v>4217</v>
      </c>
      <c r="C559" s="113" t="s">
        <v>2982</v>
      </c>
      <c r="D559" s="111" t="s">
        <v>3071</v>
      </c>
      <c r="E559" s="117">
        <v>19</v>
      </c>
      <c r="F559" s="112" t="s">
        <v>24</v>
      </c>
      <c r="G559" s="319">
        <v>43284</v>
      </c>
      <c r="H559" s="87"/>
      <c r="I559" s="116"/>
      <c r="J559" s="102"/>
      <c r="K559" s="102"/>
      <c r="L559" s="125">
        <v>42</v>
      </c>
      <c r="M559" s="95">
        <f t="shared" si="29"/>
        <v>49.559999999999995</v>
      </c>
      <c r="N559" s="128" t="s">
        <v>121</v>
      </c>
      <c r="O559" s="96">
        <v>482</v>
      </c>
      <c r="P559" s="83" t="s">
        <v>26</v>
      </c>
      <c r="Q559" s="97" t="s">
        <v>2704</v>
      </c>
      <c r="R559" s="98" t="s">
        <v>2985</v>
      </c>
      <c r="S559" s="36">
        <f t="shared" si="30"/>
        <v>941.63999999999987</v>
      </c>
      <c r="T559" s="37"/>
      <c r="U559" s="38">
        <f t="shared" si="31"/>
        <v>797.99999999999989</v>
      </c>
      <c r="V559" s="369"/>
    </row>
    <row r="560" spans="1:22" x14ac:dyDescent="0.2">
      <c r="A560" s="412"/>
      <c r="B560" s="223">
        <v>4218</v>
      </c>
      <c r="C560" s="413" t="s">
        <v>306</v>
      </c>
      <c r="D560" s="414" t="s">
        <v>701</v>
      </c>
      <c r="E560" s="415"/>
      <c r="F560" s="416" t="s">
        <v>24</v>
      </c>
      <c r="G560" s="417">
        <v>43284</v>
      </c>
      <c r="H560" s="414" t="s">
        <v>2352</v>
      </c>
      <c r="I560" s="418" t="s">
        <v>2353</v>
      </c>
      <c r="J560" s="419">
        <v>1.2699999999999999E-2</v>
      </c>
      <c r="K560" s="419">
        <v>0.13800000000000001</v>
      </c>
      <c r="L560" s="420">
        <v>18.600000000000001</v>
      </c>
      <c r="M560" s="233">
        <f t="shared" si="29"/>
        <v>21.948</v>
      </c>
      <c r="N560" s="70"/>
      <c r="O560" s="96">
        <v>482</v>
      </c>
      <c r="P560" s="33" t="s">
        <v>26</v>
      </c>
      <c r="Q560" s="97"/>
      <c r="R560" s="98"/>
      <c r="S560" s="36">
        <f t="shared" si="30"/>
        <v>0</v>
      </c>
      <c r="T560" s="37"/>
      <c r="U560" s="38">
        <f t="shared" si="31"/>
        <v>0</v>
      </c>
      <c r="V560" s="369"/>
    </row>
    <row r="561" spans="1:22" x14ac:dyDescent="0.2">
      <c r="A561" s="412"/>
      <c r="B561" s="223">
        <v>4219</v>
      </c>
      <c r="C561" s="413" t="s">
        <v>306</v>
      </c>
      <c r="D561" s="414" t="s">
        <v>2354</v>
      </c>
      <c r="E561" s="415"/>
      <c r="F561" s="416" t="s">
        <v>24</v>
      </c>
      <c r="G561" s="417">
        <v>43284</v>
      </c>
      <c r="H561" s="414" t="s">
        <v>2355</v>
      </c>
      <c r="I561" s="418" t="s">
        <v>2356</v>
      </c>
      <c r="J561" s="419">
        <v>1.2699999999999999E-2</v>
      </c>
      <c r="K561" s="419">
        <v>7.5999999999999998E-2</v>
      </c>
      <c r="L561" s="420">
        <v>15.2</v>
      </c>
      <c r="M561" s="233">
        <f t="shared" si="29"/>
        <v>17.936</v>
      </c>
      <c r="N561" s="70"/>
      <c r="O561" s="96">
        <v>482</v>
      </c>
      <c r="P561" s="33" t="s">
        <v>26</v>
      </c>
      <c r="Q561" s="97"/>
      <c r="R561" s="98"/>
      <c r="S561" s="36">
        <f t="shared" si="30"/>
        <v>0</v>
      </c>
      <c r="T561" s="37"/>
      <c r="U561" s="38">
        <f t="shared" si="31"/>
        <v>0</v>
      </c>
      <c r="V561" s="369"/>
    </row>
    <row r="562" spans="1:22" x14ac:dyDescent="0.2">
      <c r="A562" s="412"/>
      <c r="B562" s="223">
        <v>4220</v>
      </c>
      <c r="C562" s="413" t="s">
        <v>306</v>
      </c>
      <c r="D562" s="414" t="s">
        <v>3072</v>
      </c>
      <c r="E562" s="415">
        <v>1</v>
      </c>
      <c r="F562" s="416" t="s">
        <v>24</v>
      </c>
      <c r="G562" s="417">
        <v>43284</v>
      </c>
      <c r="H562" s="414" t="s">
        <v>116</v>
      </c>
      <c r="I562" s="418" t="s">
        <v>146</v>
      </c>
      <c r="J562" s="419">
        <v>4</v>
      </c>
      <c r="K562" s="419"/>
      <c r="L562" s="420">
        <v>2860</v>
      </c>
      <c r="M562" s="233">
        <f>L562*1.18</f>
        <v>3374.7999999999997</v>
      </c>
      <c r="N562" s="128" t="s">
        <v>121</v>
      </c>
      <c r="O562" s="96">
        <v>482</v>
      </c>
      <c r="P562" s="83" t="s">
        <v>26</v>
      </c>
      <c r="Q562" s="97"/>
      <c r="R562" s="98"/>
      <c r="S562" s="36">
        <f t="shared" si="30"/>
        <v>3374.7999999999997</v>
      </c>
      <c r="T562" s="37"/>
      <c r="U562" s="38">
        <f t="shared" si="31"/>
        <v>2860</v>
      </c>
      <c r="V562" s="369"/>
    </row>
    <row r="563" spans="1:22" x14ac:dyDescent="0.2">
      <c r="A563" s="84" t="s">
        <v>113</v>
      </c>
      <c r="B563" s="85">
        <v>4221</v>
      </c>
      <c r="C563" s="113" t="s">
        <v>2292</v>
      </c>
      <c r="D563" s="111" t="s">
        <v>3073</v>
      </c>
      <c r="E563" s="117">
        <v>2</v>
      </c>
      <c r="F563" s="112" t="s">
        <v>24</v>
      </c>
      <c r="G563" s="319">
        <v>43284</v>
      </c>
      <c r="H563" s="87" t="s">
        <v>3051</v>
      </c>
      <c r="I563" s="116"/>
      <c r="J563" s="102"/>
      <c r="K563" s="102"/>
      <c r="L563" s="125">
        <v>22058</v>
      </c>
      <c r="M563" s="95">
        <f t="shared" si="29"/>
        <v>26028.44</v>
      </c>
      <c r="N563" s="70"/>
      <c r="O563" s="96" t="s">
        <v>3074</v>
      </c>
      <c r="P563" s="83" t="s">
        <v>26</v>
      </c>
      <c r="Q563" s="97" t="s">
        <v>2704</v>
      </c>
      <c r="R563" s="98" t="s">
        <v>3075</v>
      </c>
      <c r="S563" s="36">
        <f t="shared" si="30"/>
        <v>52056.88</v>
      </c>
      <c r="T563" s="37"/>
      <c r="U563" s="38">
        <f t="shared" si="31"/>
        <v>44116</v>
      </c>
      <c r="V563" s="369"/>
    </row>
    <row r="564" spans="1:22" x14ac:dyDescent="0.2">
      <c r="A564" s="412"/>
      <c r="B564" s="223">
        <v>4222</v>
      </c>
      <c r="C564" s="413" t="s">
        <v>306</v>
      </c>
      <c r="D564" s="414" t="s">
        <v>3076</v>
      </c>
      <c r="E564" s="415">
        <v>1</v>
      </c>
      <c r="F564" s="416" t="s">
        <v>378</v>
      </c>
      <c r="G564" s="417">
        <v>43285</v>
      </c>
      <c r="H564" s="414" t="s">
        <v>120</v>
      </c>
      <c r="I564" s="418" t="s">
        <v>146</v>
      </c>
      <c r="J564" s="419">
        <v>8</v>
      </c>
      <c r="K564" s="419"/>
      <c r="L564" s="420">
        <v>6565</v>
      </c>
      <c r="M564" s="233">
        <f>L564*1.18</f>
        <v>7746.7</v>
      </c>
      <c r="N564" s="128" t="s">
        <v>121</v>
      </c>
      <c r="O564" s="102"/>
      <c r="P564" s="83" t="s">
        <v>26</v>
      </c>
      <c r="Q564" s="97"/>
      <c r="R564" s="98"/>
      <c r="S564" s="36">
        <f t="shared" si="30"/>
        <v>7746.7</v>
      </c>
      <c r="T564" s="37"/>
      <c r="U564" s="38">
        <f t="shared" si="31"/>
        <v>6565</v>
      </c>
      <c r="V564" s="369"/>
    </row>
    <row r="565" spans="1:22" x14ac:dyDescent="0.2">
      <c r="B565" s="85">
        <v>4223</v>
      </c>
      <c r="C565" s="113" t="s">
        <v>514</v>
      </c>
      <c r="D565" s="111" t="s">
        <v>1469</v>
      </c>
      <c r="E565" s="117">
        <v>1</v>
      </c>
      <c r="F565" s="112" t="s">
        <v>24</v>
      </c>
      <c r="G565" s="319">
        <v>43285</v>
      </c>
      <c r="H565" s="87" t="s">
        <v>116</v>
      </c>
      <c r="I565" s="92"/>
      <c r="J565" s="102"/>
      <c r="K565" s="102"/>
      <c r="L565" s="125">
        <v>2500</v>
      </c>
      <c r="M565" s="95">
        <f>L565*1.18</f>
        <v>2950</v>
      </c>
      <c r="N565" s="128"/>
      <c r="O565" s="102"/>
      <c r="P565" s="83" t="s">
        <v>26</v>
      </c>
      <c r="Q565" s="34" t="s">
        <v>2903</v>
      </c>
      <c r="R565" s="98"/>
      <c r="S565" s="36">
        <f t="shared" si="30"/>
        <v>2950</v>
      </c>
      <c r="T565" s="37"/>
      <c r="U565" s="38">
        <f t="shared" si="31"/>
        <v>2500</v>
      </c>
      <c r="V565" s="369"/>
    </row>
    <row r="566" spans="1:22" x14ac:dyDescent="0.2">
      <c r="A566" s="421" t="s">
        <v>113</v>
      </c>
      <c r="B566" s="85">
        <v>4224</v>
      </c>
      <c r="C566" s="113" t="s">
        <v>2292</v>
      </c>
      <c r="D566" s="111" t="s">
        <v>3077</v>
      </c>
      <c r="E566" s="117">
        <v>2</v>
      </c>
      <c r="F566" s="112" t="s">
        <v>24</v>
      </c>
      <c r="G566" s="319">
        <v>43285</v>
      </c>
      <c r="H566" s="87" t="s">
        <v>3078</v>
      </c>
      <c r="I566" s="92" t="s">
        <v>3079</v>
      </c>
      <c r="J566" s="102"/>
      <c r="K566" s="102" t="s">
        <v>3080</v>
      </c>
      <c r="L566" s="125">
        <v>76500</v>
      </c>
      <c r="M566" s="95">
        <f t="shared" si="29"/>
        <v>90270</v>
      </c>
      <c r="N566" s="70"/>
      <c r="O566" s="96">
        <v>488</v>
      </c>
      <c r="P566" s="83" t="s">
        <v>26</v>
      </c>
      <c r="Q566" s="97" t="s">
        <v>3081</v>
      </c>
      <c r="R566" s="98" t="s">
        <v>3082</v>
      </c>
      <c r="S566" s="36">
        <f t="shared" si="30"/>
        <v>180540</v>
      </c>
      <c r="T566" s="37"/>
      <c r="U566" s="38">
        <f t="shared" si="31"/>
        <v>153000</v>
      </c>
      <c r="V566" s="369"/>
    </row>
    <row r="567" spans="1:22" x14ac:dyDescent="0.2">
      <c r="A567" s="421" t="s">
        <v>113</v>
      </c>
      <c r="B567" s="85">
        <v>4225</v>
      </c>
      <c r="C567" s="113" t="s">
        <v>2292</v>
      </c>
      <c r="D567" s="111" t="s">
        <v>3083</v>
      </c>
      <c r="E567" s="117">
        <v>20</v>
      </c>
      <c r="F567" s="112" t="s">
        <v>24</v>
      </c>
      <c r="G567" s="319">
        <v>43285</v>
      </c>
      <c r="H567" s="87" t="s">
        <v>431</v>
      </c>
      <c r="I567" s="116" t="s">
        <v>2751</v>
      </c>
      <c r="J567" s="102"/>
      <c r="K567" s="102"/>
      <c r="L567" s="125">
        <v>1800</v>
      </c>
      <c r="M567" s="95">
        <f t="shared" si="29"/>
        <v>2124</v>
      </c>
      <c r="N567" s="70"/>
      <c r="O567" s="96">
        <v>489</v>
      </c>
      <c r="P567" s="83" t="s">
        <v>26</v>
      </c>
      <c r="Q567" s="97" t="s">
        <v>3084</v>
      </c>
      <c r="R567" s="98" t="s">
        <v>3085</v>
      </c>
      <c r="S567" s="36">
        <f t="shared" si="30"/>
        <v>42480</v>
      </c>
      <c r="T567" s="37"/>
      <c r="U567" s="38">
        <f t="shared" si="31"/>
        <v>36000</v>
      </c>
      <c r="V567" s="369"/>
    </row>
    <row r="568" spans="1:22" x14ac:dyDescent="0.2">
      <c r="A568" s="421" t="s">
        <v>113</v>
      </c>
      <c r="B568" s="85">
        <v>4226</v>
      </c>
      <c r="C568" s="113" t="s">
        <v>147</v>
      </c>
      <c r="D568" s="111" t="s">
        <v>2227</v>
      </c>
      <c r="E568" s="117">
        <v>3</v>
      </c>
      <c r="F568" s="112" t="s">
        <v>24</v>
      </c>
      <c r="G568" s="319">
        <v>43285</v>
      </c>
      <c r="H568" s="87"/>
      <c r="I568" s="116"/>
      <c r="J568" s="102">
        <v>1.2</v>
      </c>
      <c r="K568" s="102"/>
      <c r="L568" s="125">
        <v>900</v>
      </c>
      <c r="M568" s="95">
        <f t="shared" si="29"/>
        <v>1062</v>
      </c>
      <c r="N568" s="128" t="s">
        <v>121</v>
      </c>
      <c r="O568" s="96">
        <v>572</v>
      </c>
      <c r="P568" s="83" t="s">
        <v>26</v>
      </c>
      <c r="Q568" s="97" t="s">
        <v>1476</v>
      </c>
      <c r="R568" s="98"/>
      <c r="S568" s="36">
        <f t="shared" si="30"/>
        <v>3186</v>
      </c>
      <c r="T568" s="37"/>
      <c r="U568" s="38">
        <f t="shared" si="31"/>
        <v>2700</v>
      </c>
      <c r="V568" s="369"/>
    </row>
    <row r="569" spans="1:22" x14ac:dyDescent="0.2">
      <c r="A569" s="84"/>
      <c r="B569" s="85">
        <v>4227</v>
      </c>
      <c r="C569" s="113" t="s">
        <v>118</v>
      </c>
      <c r="D569" s="111" t="s">
        <v>3086</v>
      </c>
      <c r="E569" s="117">
        <v>1</v>
      </c>
      <c r="F569" s="112" t="s">
        <v>378</v>
      </c>
      <c r="G569" s="319">
        <v>43285</v>
      </c>
      <c r="H569" s="87" t="s">
        <v>116</v>
      </c>
      <c r="I569" s="116" t="s">
        <v>3087</v>
      </c>
      <c r="J569" s="102">
        <v>8</v>
      </c>
      <c r="K569" s="102">
        <v>1.3</v>
      </c>
      <c r="L569" s="125">
        <v>5813</v>
      </c>
      <c r="M569" s="95">
        <f t="shared" si="29"/>
        <v>6859.3399999999992</v>
      </c>
      <c r="N569" s="410" t="s">
        <v>121</v>
      </c>
      <c r="O569" s="96">
        <v>490</v>
      </c>
      <c r="P569" s="83" t="s">
        <v>26</v>
      </c>
      <c r="Q569" s="97"/>
      <c r="R569" s="98"/>
      <c r="S569" s="36">
        <f t="shared" si="30"/>
        <v>6859.3399999999992</v>
      </c>
      <c r="T569" s="37"/>
      <c r="U569" s="38">
        <f t="shared" si="31"/>
        <v>5813</v>
      </c>
      <c r="V569" s="369"/>
    </row>
    <row r="570" spans="1:22" x14ac:dyDescent="0.2">
      <c r="A570" s="421" t="s">
        <v>113</v>
      </c>
      <c r="B570" s="85">
        <v>4228</v>
      </c>
      <c r="C570" s="113" t="s">
        <v>504</v>
      </c>
      <c r="D570" s="111" t="s">
        <v>3088</v>
      </c>
      <c r="E570" s="117">
        <v>1</v>
      </c>
      <c r="F570" s="112" t="s">
        <v>24</v>
      </c>
      <c r="G570" s="319">
        <v>43285</v>
      </c>
      <c r="H570" s="87"/>
      <c r="I570" s="116"/>
      <c r="J570" s="102">
        <v>1.5</v>
      </c>
      <c r="K570" s="102"/>
      <c r="L570" s="125">
        <v>1070</v>
      </c>
      <c r="M570" s="95">
        <f t="shared" si="29"/>
        <v>1262.5999999999999</v>
      </c>
      <c r="N570" s="128" t="s">
        <v>121</v>
      </c>
      <c r="O570" s="96">
        <v>491</v>
      </c>
      <c r="P570" s="83" t="s">
        <v>26</v>
      </c>
      <c r="Q570" s="97" t="s">
        <v>2704</v>
      </c>
      <c r="R570" s="98"/>
      <c r="S570" s="36">
        <f t="shared" si="30"/>
        <v>1262.5999999999999</v>
      </c>
      <c r="T570" s="37"/>
      <c r="U570" s="38">
        <f t="shared" si="31"/>
        <v>1070</v>
      </c>
      <c r="V570" s="369"/>
    </row>
    <row r="571" spans="1:22" x14ac:dyDescent="0.2">
      <c r="A571" s="421" t="s">
        <v>113</v>
      </c>
      <c r="B571" s="85">
        <v>4229</v>
      </c>
      <c r="C571" s="86" t="s">
        <v>915</v>
      </c>
      <c r="D571" s="311" t="s">
        <v>3089</v>
      </c>
      <c r="E571" s="100">
        <v>1</v>
      </c>
      <c r="F571" s="89" t="s">
        <v>24</v>
      </c>
      <c r="G571" s="319">
        <v>43286</v>
      </c>
      <c r="H571" s="101" t="s">
        <v>3090</v>
      </c>
      <c r="I571" s="92" t="s">
        <v>510</v>
      </c>
      <c r="J571" s="102">
        <v>20.5</v>
      </c>
      <c r="K571" s="102">
        <v>55</v>
      </c>
      <c r="L571" s="395">
        <v>19560</v>
      </c>
      <c r="M571" s="95">
        <f>L571*1.18</f>
        <v>23080.799999999999</v>
      </c>
      <c r="N571" s="70"/>
      <c r="O571" s="96">
        <v>494</v>
      </c>
      <c r="P571" s="83" t="s">
        <v>26</v>
      </c>
      <c r="Q571" s="97"/>
      <c r="R571" s="98" t="s">
        <v>3091</v>
      </c>
      <c r="S571" s="36">
        <f t="shared" si="30"/>
        <v>23080.799999999999</v>
      </c>
      <c r="T571" s="37"/>
      <c r="U571" s="38">
        <f t="shared" si="31"/>
        <v>19560</v>
      </c>
      <c r="V571" s="369"/>
    </row>
    <row r="572" spans="1:22" x14ac:dyDescent="0.2">
      <c r="A572" s="421" t="s">
        <v>113</v>
      </c>
      <c r="B572" s="85">
        <v>4230</v>
      </c>
      <c r="C572" s="113" t="s">
        <v>1591</v>
      </c>
      <c r="D572" s="113" t="s">
        <v>3092</v>
      </c>
      <c r="E572" s="117">
        <v>56</v>
      </c>
      <c r="F572" s="112" t="s">
        <v>24</v>
      </c>
      <c r="G572" s="319">
        <v>43286</v>
      </c>
      <c r="H572" s="87"/>
      <c r="I572" s="116"/>
      <c r="J572" s="102"/>
      <c r="K572" s="102"/>
      <c r="L572" s="125">
        <v>27</v>
      </c>
      <c r="M572" s="95">
        <f t="shared" si="29"/>
        <v>31.86</v>
      </c>
      <c r="N572" s="128" t="s">
        <v>121</v>
      </c>
      <c r="O572" s="96">
        <v>496</v>
      </c>
      <c r="P572" s="83" t="s">
        <v>26</v>
      </c>
      <c r="Q572" s="97" t="s">
        <v>2704</v>
      </c>
      <c r="R572" s="98"/>
      <c r="S572" s="36">
        <f t="shared" si="30"/>
        <v>1784.1599999999999</v>
      </c>
      <c r="T572" s="37"/>
      <c r="U572" s="38">
        <f t="shared" si="31"/>
        <v>1512</v>
      </c>
      <c r="V572" s="369"/>
    </row>
    <row r="573" spans="1:22" x14ac:dyDescent="0.2">
      <c r="A573" s="421" t="s">
        <v>113</v>
      </c>
      <c r="B573" s="85">
        <v>4231</v>
      </c>
      <c r="C573" s="86" t="s">
        <v>301</v>
      </c>
      <c r="D573" s="311" t="s">
        <v>2247</v>
      </c>
      <c r="E573" s="117">
        <v>5</v>
      </c>
      <c r="F573" s="89" t="s">
        <v>24</v>
      </c>
      <c r="G573" s="319">
        <v>43286</v>
      </c>
      <c r="H573" s="101" t="s">
        <v>2855</v>
      </c>
      <c r="I573" s="92" t="s">
        <v>510</v>
      </c>
      <c r="J573" s="312">
        <v>20.5</v>
      </c>
      <c r="K573" s="102">
        <v>55</v>
      </c>
      <c r="L573" s="382">
        <v>14500</v>
      </c>
      <c r="M573" s="95">
        <f>L573*1.18</f>
        <v>17110</v>
      </c>
      <c r="N573" s="70"/>
      <c r="O573" s="96">
        <v>497</v>
      </c>
      <c r="P573" s="83" t="s">
        <v>26</v>
      </c>
      <c r="Q573" s="97" t="s">
        <v>1478</v>
      </c>
      <c r="R573" s="98"/>
      <c r="S573" s="36">
        <f t="shared" si="30"/>
        <v>85550</v>
      </c>
      <c r="T573" s="37"/>
      <c r="U573" s="38">
        <f t="shared" si="31"/>
        <v>72500</v>
      </c>
      <c r="V573" s="369"/>
    </row>
    <row r="574" spans="1:22" x14ac:dyDescent="0.2">
      <c r="A574" s="421" t="s">
        <v>113</v>
      </c>
      <c r="B574" s="85">
        <v>4232</v>
      </c>
      <c r="C574" s="113" t="s">
        <v>3093</v>
      </c>
      <c r="D574" s="111" t="s">
        <v>3094</v>
      </c>
      <c r="E574" s="117">
        <v>4</v>
      </c>
      <c r="F574" s="112" t="s">
        <v>24</v>
      </c>
      <c r="G574" s="319">
        <v>43286</v>
      </c>
      <c r="H574" s="87" t="s">
        <v>116</v>
      </c>
      <c r="I574" s="92" t="s">
        <v>510</v>
      </c>
      <c r="J574" s="102"/>
      <c r="K574" s="102">
        <v>680</v>
      </c>
      <c r="L574" s="125">
        <v>73000</v>
      </c>
      <c r="M574" s="95">
        <f t="shared" ref="M574:M593" si="32">L574*1.18</f>
        <v>86140</v>
      </c>
      <c r="N574" s="128"/>
      <c r="O574" s="102"/>
      <c r="P574" s="118"/>
      <c r="Q574" s="97"/>
      <c r="R574" s="98" t="s">
        <v>3095</v>
      </c>
      <c r="S574" s="36">
        <f t="shared" si="30"/>
        <v>344560</v>
      </c>
      <c r="T574" s="37"/>
      <c r="U574" s="38">
        <f t="shared" si="31"/>
        <v>292000</v>
      </c>
      <c r="V574" s="369"/>
    </row>
    <row r="575" spans="1:22" x14ac:dyDescent="0.2">
      <c r="A575" s="84" t="s">
        <v>113</v>
      </c>
      <c r="B575" s="85">
        <v>4233</v>
      </c>
      <c r="C575" s="113" t="s">
        <v>3096</v>
      </c>
      <c r="D575" s="111" t="s">
        <v>1490</v>
      </c>
      <c r="E575" s="117">
        <v>1</v>
      </c>
      <c r="F575" s="112" t="s">
        <v>24</v>
      </c>
      <c r="G575" s="319">
        <v>43286</v>
      </c>
      <c r="H575" s="87" t="s">
        <v>120</v>
      </c>
      <c r="I575" s="116" t="s">
        <v>2290</v>
      </c>
      <c r="J575" s="102"/>
      <c r="K575" s="102">
        <v>1</v>
      </c>
      <c r="L575" s="125">
        <v>850</v>
      </c>
      <c r="M575" s="95">
        <f t="shared" si="32"/>
        <v>1003</v>
      </c>
      <c r="N575" s="70"/>
      <c r="O575" s="96">
        <v>498</v>
      </c>
      <c r="P575" s="83" t="s">
        <v>26</v>
      </c>
      <c r="Q575" s="97" t="s">
        <v>2704</v>
      </c>
      <c r="R575" s="98" t="s">
        <v>3097</v>
      </c>
      <c r="S575" s="36">
        <f t="shared" si="30"/>
        <v>1003</v>
      </c>
      <c r="T575" s="37"/>
      <c r="U575" s="38">
        <f t="shared" si="31"/>
        <v>850</v>
      </c>
      <c r="V575" s="369"/>
    </row>
    <row r="576" spans="1:22" x14ac:dyDescent="0.2">
      <c r="A576" s="421" t="s">
        <v>113</v>
      </c>
      <c r="B576" s="85">
        <v>4234</v>
      </c>
      <c r="C576" s="113" t="s">
        <v>2954</v>
      </c>
      <c r="D576" s="111" t="s">
        <v>3098</v>
      </c>
      <c r="E576" s="117">
        <v>20</v>
      </c>
      <c r="F576" s="112" t="s">
        <v>24</v>
      </c>
      <c r="G576" s="319">
        <v>43286</v>
      </c>
      <c r="H576" s="87"/>
      <c r="I576" s="116"/>
      <c r="J576" s="102">
        <v>0.16</v>
      </c>
      <c r="K576" s="102"/>
      <c r="L576" s="125">
        <v>115</v>
      </c>
      <c r="M576" s="95">
        <f t="shared" si="32"/>
        <v>135.69999999999999</v>
      </c>
      <c r="N576" s="128" t="s">
        <v>121</v>
      </c>
      <c r="O576" s="96">
        <v>499</v>
      </c>
      <c r="P576" s="83" t="s">
        <v>26</v>
      </c>
      <c r="Q576" s="97" t="s">
        <v>1478</v>
      </c>
      <c r="R576" s="98"/>
      <c r="S576" s="36">
        <f t="shared" si="30"/>
        <v>2714</v>
      </c>
      <c r="T576" s="37"/>
      <c r="U576" s="38">
        <f t="shared" si="31"/>
        <v>2300</v>
      </c>
      <c r="V576" s="369"/>
    </row>
    <row r="577" spans="1:22" x14ac:dyDescent="0.2">
      <c r="A577" s="84" t="s">
        <v>113</v>
      </c>
      <c r="B577" s="85">
        <v>4235</v>
      </c>
      <c r="C577" s="113" t="s">
        <v>2954</v>
      </c>
      <c r="D577" s="111" t="s">
        <v>3099</v>
      </c>
      <c r="E577" s="117">
        <v>8</v>
      </c>
      <c r="F577" s="112" t="s">
        <v>24</v>
      </c>
      <c r="G577" s="319">
        <v>43286</v>
      </c>
      <c r="H577" s="87"/>
      <c r="I577" s="116"/>
      <c r="J577" s="102">
        <v>0.2</v>
      </c>
      <c r="K577" s="102"/>
      <c r="L577" s="125">
        <v>143</v>
      </c>
      <c r="M577" s="95">
        <f t="shared" si="32"/>
        <v>168.73999999999998</v>
      </c>
      <c r="N577" s="128" t="s">
        <v>121</v>
      </c>
      <c r="O577" s="96">
        <v>499</v>
      </c>
      <c r="P577" s="83" t="s">
        <v>26</v>
      </c>
      <c r="Q577" s="97" t="s">
        <v>2903</v>
      </c>
      <c r="R577" s="98"/>
      <c r="S577" s="36">
        <f t="shared" si="30"/>
        <v>1349.9199999999998</v>
      </c>
      <c r="T577" s="37"/>
      <c r="U577" s="38">
        <f t="shared" si="31"/>
        <v>1144</v>
      </c>
      <c r="V577" s="369"/>
    </row>
    <row r="578" spans="1:22" x14ac:dyDescent="0.2">
      <c r="A578" s="412"/>
      <c r="B578" s="223">
        <v>4236</v>
      </c>
      <c r="C578" s="413" t="s">
        <v>306</v>
      </c>
      <c r="D578" s="414" t="s">
        <v>3100</v>
      </c>
      <c r="E578" s="415">
        <v>1</v>
      </c>
      <c r="F578" s="416" t="s">
        <v>24</v>
      </c>
      <c r="G578" s="417">
        <v>43287</v>
      </c>
      <c r="H578" s="414" t="s">
        <v>120</v>
      </c>
      <c r="I578" s="418" t="s">
        <v>3101</v>
      </c>
      <c r="J578" s="419"/>
      <c r="K578" s="419"/>
      <c r="L578" s="420">
        <v>1888</v>
      </c>
      <c r="M578" s="233">
        <f>L578*1.18</f>
        <v>2227.8399999999997</v>
      </c>
      <c r="N578" s="128"/>
      <c r="O578" s="102"/>
      <c r="P578" s="83" t="s">
        <v>26</v>
      </c>
      <c r="Q578" s="97"/>
      <c r="R578" s="98"/>
      <c r="S578" s="36">
        <f t="shared" si="30"/>
        <v>2227.8399999999997</v>
      </c>
      <c r="T578" s="37"/>
      <c r="U578" s="38">
        <f t="shared" si="31"/>
        <v>1887.9999999999998</v>
      </c>
      <c r="V578" s="369"/>
    </row>
    <row r="579" spans="1:22" x14ac:dyDescent="0.2">
      <c r="A579" s="84" t="s">
        <v>113</v>
      </c>
      <c r="B579" s="85">
        <v>4237</v>
      </c>
      <c r="C579" s="113" t="s">
        <v>1591</v>
      </c>
      <c r="D579" s="113" t="s">
        <v>2945</v>
      </c>
      <c r="E579" s="117">
        <v>12</v>
      </c>
      <c r="F579" s="112" t="s">
        <v>24</v>
      </c>
      <c r="G579" s="319">
        <v>43287</v>
      </c>
      <c r="H579" s="87" t="s">
        <v>116</v>
      </c>
      <c r="I579" s="116" t="s">
        <v>146</v>
      </c>
      <c r="J579" s="102"/>
      <c r="K579" s="102"/>
      <c r="L579" s="125">
        <v>168</v>
      </c>
      <c r="M579" s="95">
        <f t="shared" si="32"/>
        <v>198.23999999999998</v>
      </c>
      <c r="N579" s="128" t="s">
        <v>121</v>
      </c>
      <c r="O579" s="96">
        <v>501</v>
      </c>
      <c r="P579" s="83" t="s">
        <v>26</v>
      </c>
      <c r="Q579" s="97" t="s">
        <v>2704</v>
      </c>
      <c r="R579" s="98"/>
      <c r="S579" s="36">
        <f t="shared" si="30"/>
        <v>2378.8799999999997</v>
      </c>
      <c r="T579" s="37"/>
      <c r="U579" s="38">
        <f t="shared" si="31"/>
        <v>2015.9999999999998</v>
      </c>
      <c r="V579" s="369"/>
    </row>
    <row r="580" spans="1:22" x14ac:dyDescent="0.2">
      <c r="A580" s="84" t="s">
        <v>113</v>
      </c>
      <c r="B580" s="85">
        <v>4238</v>
      </c>
      <c r="C580" s="113" t="s">
        <v>1591</v>
      </c>
      <c r="D580" s="113" t="s">
        <v>3102</v>
      </c>
      <c r="E580" s="117">
        <v>14</v>
      </c>
      <c r="F580" s="112" t="s">
        <v>24</v>
      </c>
      <c r="G580" s="319">
        <v>43287</v>
      </c>
      <c r="H580" s="87" t="s">
        <v>116</v>
      </c>
      <c r="I580" s="116" t="s">
        <v>146</v>
      </c>
      <c r="J580" s="102"/>
      <c r="K580" s="102"/>
      <c r="L580" s="125">
        <v>50</v>
      </c>
      <c r="M580" s="95">
        <f t="shared" si="32"/>
        <v>59</v>
      </c>
      <c r="N580" s="128" t="s">
        <v>121</v>
      </c>
      <c r="O580" s="96">
        <v>501</v>
      </c>
      <c r="P580" s="83" t="s">
        <v>26</v>
      </c>
      <c r="Q580" s="97" t="s">
        <v>2704</v>
      </c>
      <c r="R580" s="98"/>
      <c r="S580" s="36">
        <f t="shared" si="30"/>
        <v>826</v>
      </c>
      <c r="T580" s="37"/>
      <c r="U580" s="38">
        <f t="shared" si="31"/>
        <v>700</v>
      </c>
      <c r="V580" s="369"/>
    </row>
    <row r="581" spans="1:22" x14ac:dyDescent="0.2">
      <c r="A581" s="84" t="s">
        <v>113</v>
      </c>
      <c r="B581" s="85">
        <v>4239</v>
      </c>
      <c r="C581" s="113" t="s">
        <v>1591</v>
      </c>
      <c r="D581" s="113" t="s">
        <v>3103</v>
      </c>
      <c r="E581" s="117">
        <v>8</v>
      </c>
      <c r="F581" s="112" t="s">
        <v>24</v>
      </c>
      <c r="G581" s="319">
        <v>43287</v>
      </c>
      <c r="H581" s="87" t="s">
        <v>116</v>
      </c>
      <c r="I581" s="116" t="s">
        <v>146</v>
      </c>
      <c r="J581" s="102"/>
      <c r="K581" s="102"/>
      <c r="L581" s="125">
        <v>117</v>
      </c>
      <c r="M581" s="95">
        <f t="shared" si="32"/>
        <v>138.06</v>
      </c>
      <c r="N581" s="128" t="s">
        <v>121</v>
      </c>
      <c r="O581" s="96">
        <v>501</v>
      </c>
      <c r="P581" s="83" t="s">
        <v>26</v>
      </c>
      <c r="Q581" s="97" t="s">
        <v>2704</v>
      </c>
      <c r="R581" s="98"/>
      <c r="S581" s="36">
        <f t="shared" si="30"/>
        <v>1104.48</v>
      </c>
      <c r="T581" s="37"/>
      <c r="U581" s="38">
        <f t="shared" si="31"/>
        <v>936.00000000000011</v>
      </c>
      <c r="V581" s="369"/>
    </row>
    <row r="582" spans="1:22" x14ac:dyDescent="0.2">
      <c r="A582" s="84" t="s">
        <v>113</v>
      </c>
      <c r="B582" s="85">
        <v>4240</v>
      </c>
      <c r="C582" s="113" t="s">
        <v>1591</v>
      </c>
      <c r="D582" s="113" t="s">
        <v>3104</v>
      </c>
      <c r="E582" s="117">
        <v>4</v>
      </c>
      <c r="F582" s="112" t="s">
        <v>24</v>
      </c>
      <c r="G582" s="319">
        <v>43287</v>
      </c>
      <c r="H582" s="87" t="s">
        <v>116</v>
      </c>
      <c r="I582" s="116" t="s">
        <v>146</v>
      </c>
      <c r="J582" s="102"/>
      <c r="K582" s="102"/>
      <c r="L582" s="125">
        <v>127.5</v>
      </c>
      <c r="M582" s="95">
        <f t="shared" si="32"/>
        <v>150.44999999999999</v>
      </c>
      <c r="N582" s="128" t="s">
        <v>121</v>
      </c>
      <c r="O582" s="96">
        <v>501</v>
      </c>
      <c r="P582" s="83" t="s">
        <v>26</v>
      </c>
      <c r="Q582" s="97" t="s">
        <v>2704</v>
      </c>
      <c r="R582" s="98"/>
      <c r="S582" s="36">
        <f t="shared" si="30"/>
        <v>601.79999999999995</v>
      </c>
      <c r="T582" s="37"/>
      <c r="U582" s="38">
        <f t="shared" si="31"/>
        <v>510</v>
      </c>
      <c r="V582" s="369"/>
    </row>
    <row r="583" spans="1:22" x14ac:dyDescent="0.2">
      <c r="A583" s="84" t="s">
        <v>113</v>
      </c>
      <c r="B583" s="85">
        <v>4241</v>
      </c>
      <c r="C583" s="113" t="s">
        <v>1591</v>
      </c>
      <c r="D583" s="113" t="s">
        <v>3105</v>
      </c>
      <c r="E583" s="117">
        <v>3</v>
      </c>
      <c r="F583" s="112" t="s">
        <v>24</v>
      </c>
      <c r="G583" s="319">
        <v>43287</v>
      </c>
      <c r="H583" s="87" t="s">
        <v>116</v>
      </c>
      <c r="I583" s="116" t="s">
        <v>146</v>
      </c>
      <c r="J583" s="102"/>
      <c r="K583" s="102"/>
      <c r="L583" s="125">
        <v>113</v>
      </c>
      <c r="M583" s="95">
        <f t="shared" si="32"/>
        <v>133.34</v>
      </c>
      <c r="N583" s="128" t="s">
        <v>121</v>
      </c>
      <c r="O583" s="96">
        <v>501</v>
      </c>
      <c r="P583" s="83" t="s">
        <v>26</v>
      </c>
      <c r="Q583" s="97" t="s">
        <v>2704</v>
      </c>
      <c r="R583" s="98"/>
      <c r="S583" s="36">
        <f t="shared" si="30"/>
        <v>400.02</v>
      </c>
      <c r="T583" s="37"/>
      <c r="U583" s="38">
        <f t="shared" si="31"/>
        <v>339</v>
      </c>
      <c r="V583" s="369"/>
    </row>
    <row r="584" spans="1:22" x14ac:dyDescent="0.2">
      <c r="A584" s="84" t="s">
        <v>113</v>
      </c>
      <c r="B584" s="85">
        <v>4242</v>
      </c>
      <c r="C584" s="113" t="s">
        <v>1591</v>
      </c>
      <c r="D584" s="113" t="s">
        <v>3106</v>
      </c>
      <c r="E584" s="117">
        <v>6</v>
      </c>
      <c r="F584" s="112" t="s">
        <v>24</v>
      </c>
      <c r="G584" s="319">
        <v>43287</v>
      </c>
      <c r="H584" s="87" t="s">
        <v>116</v>
      </c>
      <c r="I584" s="116" t="s">
        <v>146</v>
      </c>
      <c r="J584" s="102"/>
      <c r="K584" s="102"/>
      <c r="L584" s="125">
        <v>30</v>
      </c>
      <c r="M584" s="95">
        <f t="shared" si="32"/>
        <v>35.4</v>
      </c>
      <c r="N584" s="128" t="s">
        <v>121</v>
      </c>
      <c r="O584" s="96">
        <v>501</v>
      </c>
      <c r="P584" s="83" t="s">
        <v>26</v>
      </c>
      <c r="Q584" s="97" t="s">
        <v>2704</v>
      </c>
      <c r="R584" s="98"/>
      <c r="S584" s="36">
        <f t="shared" si="30"/>
        <v>212.39999999999998</v>
      </c>
      <c r="T584" s="37"/>
      <c r="U584" s="38">
        <f t="shared" si="31"/>
        <v>180</v>
      </c>
      <c r="V584" s="369"/>
    </row>
    <row r="585" spans="1:22" x14ac:dyDescent="0.2">
      <c r="A585" s="84" t="s">
        <v>113</v>
      </c>
      <c r="B585" s="85">
        <v>4243</v>
      </c>
      <c r="C585" s="113" t="s">
        <v>2738</v>
      </c>
      <c r="D585" s="113" t="s">
        <v>3107</v>
      </c>
      <c r="E585" s="117">
        <v>6</v>
      </c>
      <c r="F585" s="112" t="s">
        <v>24</v>
      </c>
      <c r="G585" s="319">
        <v>43287</v>
      </c>
      <c r="H585" s="87" t="s">
        <v>120</v>
      </c>
      <c r="I585" s="92" t="s">
        <v>373</v>
      </c>
      <c r="J585" s="102">
        <v>0.5</v>
      </c>
      <c r="K585" s="102">
        <v>2.1999999999999999E-2</v>
      </c>
      <c r="L585" s="125">
        <v>770</v>
      </c>
      <c r="M585" s="95">
        <f t="shared" si="32"/>
        <v>908.59999999999991</v>
      </c>
      <c r="N585" s="70"/>
      <c r="O585" s="96">
        <v>502</v>
      </c>
      <c r="P585" s="83" t="s">
        <v>26</v>
      </c>
      <c r="Q585" s="97" t="s">
        <v>1478</v>
      </c>
      <c r="R585" s="98" t="s">
        <v>2741</v>
      </c>
      <c r="S585" s="36">
        <f t="shared" si="30"/>
        <v>5451.5999999999995</v>
      </c>
      <c r="T585" s="37"/>
      <c r="U585" s="38">
        <f t="shared" si="31"/>
        <v>4620</v>
      </c>
      <c r="V585" s="369"/>
    </row>
    <row r="586" spans="1:22" x14ac:dyDescent="0.2">
      <c r="A586" s="84" t="s">
        <v>113</v>
      </c>
      <c r="B586" s="85">
        <v>4244</v>
      </c>
      <c r="C586" s="113" t="s">
        <v>1591</v>
      </c>
      <c r="D586" s="113" t="s">
        <v>3108</v>
      </c>
      <c r="E586" s="117">
        <v>6</v>
      </c>
      <c r="F586" s="112" t="s">
        <v>24</v>
      </c>
      <c r="G586" s="319">
        <v>43290</v>
      </c>
      <c r="H586" s="87" t="s">
        <v>116</v>
      </c>
      <c r="I586" s="116" t="s">
        <v>146</v>
      </c>
      <c r="J586" s="102"/>
      <c r="K586" s="102"/>
      <c r="L586" s="125">
        <v>35</v>
      </c>
      <c r="M586" s="95">
        <f t="shared" si="32"/>
        <v>41.3</v>
      </c>
      <c r="N586" s="128" t="s">
        <v>121</v>
      </c>
      <c r="O586" s="96">
        <v>503</v>
      </c>
      <c r="P586" s="83" t="s">
        <v>26</v>
      </c>
      <c r="Q586" s="97" t="s">
        <v>2704</v>
      </c>
      <c r="R586" s="98"/>
      <c r="S586" s="36">
        <f t="shared" si="30"/>
        <v>247.79999999999998</v>
      </c>
      <c r="T586" s="37"/>
      <c r="U586" s="38">
        <f t="shared" si="31"/>
        <v>210</v>
      </c>
      <c r="V586" s="369"/>
    </row>
    <row r="587" spans="1:22" x14ac:dyDescent="0.2">
      <c r="A587" s="84" t="s">
        <v>113</v>
      </c>
      <c r="B587" s="85">
        <v>4245</v>
      </c>
      <c r="C587" s="113" t="s">
        <v>1591</v>
      </c>
      <c r="D587" s="113" t="s">
        <v>3109</v>
      </c>
      <c r="E587" s="117">
        <v>6</v>
      </c>
      <c r="F587" s="112" t="s">
        <v>24</v>
      </c>
      <c r="G587" s="319">
        <v>43290</v>
      </c>
      <c r="H587" s="87" t="s">
        <v>116</v>
      </c>
      <c r="I587" s="116" t="s">
        <v>146</v>
      </c>
      <c r="J587" s="102"/>
      <c r="K587" s="102"/>
      <c r="L587" s="125">
        <v>33.5</v>
      </c>
      <c r="M587" s="95">
        <f t="shared" si="32"/>
        <v>39.53</v>
      </c>
      <c r="N587" s="128" t="s">
        <v>121</v>
      </c>
      <c r="O587" s="96">
        <v>503</v>
      </c>
      <c r="P587" s="83" t="s">
        <v>26</v>
      </c>
      <c r="Q587" s="97" t="s">
        <v>2704</v>
      </c>
      <c r="R587" s="98"/>
      <c r="S587" s="36">
        <f t="shared" si="30"/>
        <v>237.18</v>
      </c>
      <c r="T587" s="37"/>
      <c r="U587" s="38">
        <f t="shared" si="31"/>
        <v>201.00000000000003</v>
      </c>
      <c r="V587" s="369"/>
    </row>
    <row r="588" spans="1:22" x14ac:dyDescent="0.2">
      <c r="A588" s="84" t="s">
        <v>113</v>
      </c>
      <c r="B588" s="85">
        <v>4246</v>
      </c>
      <c r="C588" s="113" t="s">
        <v>1591</v>
      </c>
      <c r="D588" s="113" t="s">
        <v>3110</v>
      </c>
      <c r="E588" s="117">
        <v>3</v>
      </c>
      <c r="F588" s="112" t="s">
        <v>24</v>
      </c>
      <c r="G588" s="319">
        <v>43290</v>
      </c>
      <c r="H588" s="87" t="s">
        <v>116</v>
      </c>
      <c r="I588" s="116" t="s">
        <v>146</v>
      </c>
      <c r="J588" s="102"/>
      <c r="K588" s="102"/>
      <c r="L588" s="125">
        <v>82.5</v>
      </c>
      <c r="M588" s="95">
        <f t="shared" si="32"/>
        <v>97.35</v>
      </c>
      <c r="N588" s="128" t="s">
        <v>121</v>
      </c>
      <c r="O588" s="96">
        <v>503</v>
      </c>
      <c r="P588" s="83" t="s">
        <v>26</v>
      </c>
      <c r="Q588" s="97" t="s">
        <v>2704</v>
      </c>
      <c r="R588" s="98"/>
      <c r="S588" s="36">
        <f t="shared" si="30"/>
        <v>292.04999999999995</v>
      </c>
      <c r="T588" s="37"/>
      <c r="U588" s="38">
        <f t="shared" si="31"/>
        <v>247.49999999999997</v>
      </c>
      <c r="V588" s="369"/>
    </row>
    <row r="589" spans="1:22" x14ac:dyDescent="0.2">
      <c r="A589" s="84" t="s">
        <v>113</v>
      </c>
      <c r="B589" s="85">
        <v>4247</v>
      </c>
      <c r="C589" s="113" t="s">
        <v>1591</v>
      </c>
      <c r="D589" s="113" t="s">
        <v>3106</v>
      </c>
      <c r="E589" s="117">
        <v>12</v>
      </c>
      <c r="F589" s="112" t="s">
        <v>24</v>
      </c>
      <c r="G589" s="319">
        <v>43290</v>
      </c>
      <c r="H589" s="87" t="s">
        <v>116</v>
      </c>
      <c r="I589" s="116" t="s">
        <v>146</v>
      </c>
      <c r="J589" s="102"/>
      <c r="K589" s="102"/>
      <c r="L589" s="125">
        <v>32</v>
      </c>
      <c r="M589" s="95">
        <f t="shared" si="32"/>
        <v>37.76</v>
      </c>
      <c r="N589" s="128" t="s">
        <v>121</v>
      </c>
      <c r="O589" s="96">
        <v>503</v>
      </c>
      <c r="P589" s="83" t="s">
        <v>26</v>
      </c>
      <c r="Q589" s="97" t="s">
        <v>2704</v>
      </c>
      <c r="R589" s="98"/>
      <c r="S589" s="36">
        <f t="shared" si="30"/>
        <v>453.12</v>
      </c>
      <c r="T589" s="37"/>
      <c r="U589" s="38">
        <f t="shared" si="31"/>
        <v>384</v>
      </c>
      <c r="V589" s="369"/>
    </row>
    <row r="590" spans="1:22" x14ac:dyDescent="0.2">
      <c r="A590" s="84" t="s">
        <v>113</v>
      </c>
      <c r="B590" s="85">
        <v>4248</v>
      </c>
      <c r="C590" s="113" t="s">
        <v>1591</v>
      </c>
      <c r="D590" s="113" t="s">
        <v>3111</v>
      </c>
      <c r="E590" s="117">
        <v>12</v>
      </c>
      <c r="F590" s="112" t="s">
        <v>24</v>
      </c>
      <c r="G590" s="319">
        <v>43290</v>
      </c>
      <c r="H590" s="87" t="s">
        <v>116</v>
      </c>
      <c r="I590" s="116" t="s">
        <v>146</v>
      </c>
      <c r="J590" s="102"/>
      <c r="K590" s="102"/>
      <c r="L590" s="125">
        <v>25</v>
      </c>
      <c r="M590" s="95">
        <f t="shared" si="32"/>
        <v>29.5</v>
      </c>
      <c r="N590" s="128" t="s">
        <v>121</v>
      </c>
      <c r="O590" s="96">
        <v>503</v>
      </c>
      <c r="P590" s="83" t="s">
        <v>26</v>
      </c>
      <c r="Q590" s="97" t="s">
        <v>2704</v>
      </c>
      <c r="R590" s="98"/>
      <c r="S590" s="36">
        <f t="shared" si="30"/>
        <v>354</v>
      </c>
      <c r="T590" s="37"/>
      <c r="U590" s="38">
        <f t="shared" si="31"/>
        <v>300</v>
      </c>
      <c r="V590" s="369"/>
    </row>
    <row r="591" spans="1:22" x14ac:dyDescent="0.2">
      <c r="A591" s="84" t="s">
        <v>113</v>
      </c>
      <c r="B591" s="85">
        <v>4249</v>
      </c>
      <c r="C591" s="113" t="s">
        <v>1591</v>
      </c>
      <c r="D591" s="113" t="s">
        <v>3112</v>
      </c>
      <c r="E591" s="117">
        <v>12</v>
      </c>
      <c r="F591" s="112" t="s">
        <v>24</v>
      </c>
      <c r="G591" s="319">
        <v>43290</v>
      </c>
      <c r="H591" s="87" t="s">
        <v>116</v>
      </c>
      <c r="I591" s="116" t="s">
        <v>146</v>
      </c>
      <c r="J591" s="102"/>
      <c r="K591" s="102"/>
      <c r="L591" s="125">
        <v>24</v>
      </c>
      <c r="M591" s="95">
        <f t="shared" si="32"/>
        <v>28.32</v>
      </c>
      <c r="N591" s="128" t="s">
        <v>121</v>
      </c>
      <c r="O591" s="96">
        <v>503</v>
      </c>
      <c r="P591" s="83" t="s">
        <v>26</v>
      </c>
      <c r="Q591" s="97" t="s">
        <v>2704</v>
      </c>
      <c r="R591" s="98"/>
      <c r="S591" s="36">
        <f t="shared" si="30"/>
        <v>339.84000000000003</v>
      </c>
      <c r="T591" s="37"/>
      <c r="U591" s="38">
        <f t="shared" si="31"/>
        <v>288.00000000000006</v>
      </c>
      <c r="V591" s="369"/>
    </row>
    <row r="592" spans="1:22" x14ac:dyDescent="0.2">
      <c r="A592" s="84" t="s">
        <v>113</v>
      </c>
      <c r="B592" s="85">
        <v>4250</v>
      </c>
      <c r="C592" s="113" t="s">
        <v>1591</v>
      </c>
      <c r="D592" s="113" t="s">
        <v>3113</v>
      </c>
      <c r="E592" s="117">
        <v>32</v>
      </c>
      <c r="F592" s="112" t="s">
        <v>24</v>
      </c>
      <c r="G592" s="319">
        <v>43290</v>
      </c>
      <c r="H592" s="87" t="s">
        <v>116</v>
      </c>
      <c r="I592" s="116" t="s">
        <v>146</v>
      </c>
      <c r="J592" s="102"/>
      <c r="K592" s="102"/>
      <c r="L592" s="125">
        <v>26</v>
      </c>
      <c r="M592" s="95">
        <f t="shared" si="32"/>
        <v>30.68</v>
      </c>
      <c r="N592" s="128" t="s">
        <v>121</v>
      </c>
      <c r="O592" s="96">
        <v>503</v>
      </c>
      <c r="P592" s="83" t="s">
        <v>26</v>
      </c>
      <c r="Q592" s="97" t="s">
        <v>2704</v>
      </c>
      <c r="R592" s="98"/>
      <c r="S592" s="36">
        <f t="shared" si="30"/>
        <v>981.76</v>
      </c>
      <c r="T592" s="37"/>
      <c r="U592" s="38">
        <f t="shared" si="31"/>
        <v>832</v>
      </c>
      <c r="V592" s="369"/>
    </row>
    <row r="593" spans="1:22" x14ac:dyDescent="0.2">
      <c r="A593" s="84" t="s">
        <v>113</v>
      </c>
      <c r="B593" s="85">
        <v>4251</v>
      </c>
      <c r="C593" s="113" t="s">
        <v>164</v>
      </c>
      <c r="D593" s="111" t="s">
        <v>3114</v>
      </c>
      <c r="E593" s="117">
        <v>20</v>
      </c>
      <c r="F593" s="112" t="s">
        <v>24</v>
      </c>
      <c r="G593" s="319">
        <v>43290</v>
      </c>
      <c r="H593" s="87" t="s">
        <v>116</v>
      </c>
      <c r="I593" s="92" t="s">
        <v>2117</v>
      </c>
      <c r="J593" s="102"/>
      <c r="K593" s="102">
        <v>6.3</v>
      </c>
      <c r="L593" s="125">
        <v>495</v>
      </c>
      <c r="M593" s="95">
        <f t="shared" si="32"/>
        <v>584.1</v>
      </c>
      <c r="N593" s="70"/>
      <c r="O593" s="96">
        <v>504</v>
      </c>
      <c r="P593" s="83" t="s">
        <v>26</v>
      </c>
      <c r="Q593" s="97" t="s">
        <v>2704</v>
      </c>
      <c r="R593" s="98"/>
      <c r="S593" s="36">
        <f t="shared" si="30"/>
        <v>11682</v>
      </c>
      <c r="T593" s="37"/>
      <c r="U593" s="38">
        <f t="shared" si="31"/>
        <v>9900</v>
      </c>
      <c r="V593" s="369"/>
    </row>
    <row r="594" spans="1:22" x14ac:dyDescent="0.2">
      <c r="A594" s="84" t="s">
        <v>113</v>
      </c>
      <c r="B594" s="85">
        <v>4252</v>
      </c>
      <c r="C594" s="113" t="s">
        <v>147</v>
      </c>
      <c r="D594" s="111" t="s">
        <v>201</v>
      </c>
      <c r="E594" s="117">
        <v>3</v>
      </c>
      <c r="F594" s="112" t="s">
        <v>24</v>
      </c>
      <c r="G594" s="319">
        <v>43290</v>
      </c>
      <c r="H594" s="101" t="s">
        <v>120</v>
      </c>
      <c r="I594" s="92" t="s">
        <v>1088</v>
      </c>
      <c r="J594" s="102">
        <v>10</v>
      </c>
      <c r="K594" s="102">
        <v>6.8</v>
      </c>
      <c r="L594" s="370">
        <v>7500</v>
      </c>
      <c r="M594" s="95">
        <f>L594*1.18</f>
        <v>8850</v>
      </c>
      <c r="N594" s="406"/>
      <c r="O594" s="96" t="s">
        <v>2976</v>
      </c>
      <c r="P594" s="83" t="s">
        <v>26</v>
      </c>
      <c r="Q594" s="97" t="s">
        <v>1476</v>
      </c>
      <c r="R594" s="98"/>
      <c r="S594" s="36">
        <f t="shared" si="30"/>
        <v>26550</v>
      </c>
      <c r="T594" s="37"/>
      <c r="U594" s="38">
        <f t="shared" si="31"/>
        <v>22500</v>
      </c>
      <c r="V594" s="369"/>
    </row>
    <row r="595" spans="1:22" x14ac:dyDescent="0.2">
      <c r="A595" s="84" t="s">
        <v>113</v>
      </c>
      <c r="B595" s="85">
        <v>4253</v>
      </c>
      <c r="C595" s="113" t="s">
        <v>147</v>
      </c>
      <c r="D595" s="111" t="s">
        <v>2039</v>
      </c>
      <c r="E595" s="117">
        <v>3</v>
      </c>
      <c r="F595" s="112" t="s">
        <v>24</v>
      </c>
      <c r="G595" s="319">
        <v>43290</v>
      </c>
      <c r="H595" s="101" t="s">
        <v>120</v>
      </c>
      <c r="I595" s="92" t="s">
        <v>2330</v>
      </c>
      <c r="J595" s="102">
        <v>2</v>
      </c>
      <c r="K595" s="102">
        <v>2.5</v>
      </c>
      <c r="L595" s="370">
        <v>3100</v>
      </c>
      <c r="M595" s="95">
        <f>L595*1.18</f>
        <v>3658</v>
      </c>
      <c r="N595" s="406"/>
      <c r="O595" s="96">
        <v>571</v>
      </c>
      <c r="P595" s="83" t="s">
        <v>26</v>
      </c>
      <c r="Q595" s="97" t="s">
        <v>3115</v>
      </c>
      <c r="R595" s="98"/>
      <c r="S595" s="36">
        <f t="shared" si="30"/>
        <v>10974</v>
      </c>
      <c r="T595" s="37"/>
      <c r="U595" s="38">
        <f t="shared" si="31"/>
        <v>9300</v>
      </c>
      <c r="V595" s="369"/>
    </row>
    <row r="596" spans="1:22" x14ac:dyDescent="0.2">
      <c r="A596" s="84" t="s">
        <v>113</v>
      </c>
      <c r="B596" s="85">
        <v>4254</v>
      </c>
      <c r="C596" s="113" t="s">
        <v>147</v>
      </c>
      <c r="D596" s="111" t="s">
        <v>156</v>
      </c>
      <c r="E596" s="117">
        <v>3</v>
      </c>
      <c r="F596" s="112" t="s">
        <v>24</v>
      </c>
      <c r="G596" s="319">
        <v>43290</v>
      </c>
      <c r="H596" s="101" t="s">
        <v>120</v>
      </c>
      <c r="I596" s="92" t="s">
        <v>1498</v>
      </c>
      <c r="J596" s="102">
        <v>0.5</v>
      </c>
      <c r="K596" s="102">
        <v>0.9</v>
      </c>
      <c r="L596" s="370">
        <v>975</v>
      </c>
      <c r="M596" s="95">
        <f>L596*1.18</f>
        <v>1150.5</v>
      </c>
      <c r="N596" s="406"/>
      <c r="O596" s="96">
        <v>571</v>
      </c>
      <c r="P596" s="83" t="s">
        <v>26</v>
      </c>
      <c r="Q596" s="97" t="s">
        <v>1476</v>
      </c>
      <c r="R596" s="98"/>
      <c r="S596" s="36">
        <f t="shared" si="30"/>
        <v>3451.5</v>
      </c>
      <c r="T596" s="37"/>
      <c r="U596" s="38">
        <f t="shared" si="31"/>
        <v>2925</v>
      </c>
      <c r="V596" s="369"/>
    </row>
    <row r="597" spans="1:22" x14ac:dyDescent="0.2">
      <c r="A597" s="84" t="s">
        <v>113</v>
      </c>
      <c r="B597" s="85">
        <v>4255</v>
      </c>
      <c r="C597" s="113" t="s">
        <v>2292</v>
      </c>
      <c r="D597" s="113" t="s">
        <v>3116</v>
      </c>
      <c r="E597" s="404">
        <v>5</v>
      </c>
      <c r="F597" s="405" t="s">
        <v>24</v>
      </c>
      <c r="G597" s="319">
        <v>43291</v>
      </c>
      <c r="H597" s="87" t="s">
        <v>3117</v>
      </c>
      <c r="I597" s="116"/>
      <c r="J597" s="102"/>
      <c r="K597" s="102"/>
      <c r="L597" s="125">
        <v>7178.5</v>
      </c>
      <c r="M597" s="95">
        <f t="shared" ref="M597:M660" si="33">L597*1.18</f>
        <v>8470.6299999999992</v>
      </c>
      <c r="N597" s="406"/>
      <c r="O597" s="96">
        <v>506</v>
      </c>
      <c r="P597" s="400" t="s">
        <v>26</v>
      </c>
      <c r="Q597" s="97" t="s">
        <v>1476</v>
      </c>
      <c r="R597" s="98" t="s">
        <v>3118</v>
      </c>
      <c r="S597" s="36">
        <v>42353.15</v>
      </c>
      <c r="T597" s="37"/>
      <c r="U597" s="38">
        <f t="shared" si="31"/>
        <v>35892.5</v>
      </c>
      <c r="V597" s="369"/>
    </row>
    <row r="598" spans="1:22" x14ac:dyDescent="0.2">
      <c r="A598" s="84" t="s">
        <v>113</v>
      </c>
      <c r="B598" s="85">
        <v>4256</v>
      </c>
      <c r="C598" s="113" t="s">
        <v>2292</v>
      </c>
      <c r="D598" s="113" t="s">
        <v>3119</v>
      </c>
      <c r="E598" s="404">
        <v>2</v>
      </c>
      <c r="F598" s="405" t="s">
        <v>24</v>
      </c>
      <c r="G598" s="319">
        <v>43291</v>
      </c>
      <c r="H598" s="87" t="s">
        <v>3120</v>
      </c>
      <c r="I598" s="116"/>
      <c r="J598" s="102"/>
      <c r="K598" s="102"/>
      <c r="L598" s="125">
        <v>4798.5</v>
      </c>
      <c r="M598" s="95">
        <f t="shared" si="33"/>
        <v>5662.23</v>
      </c>
      <c r="N598" s="406"/>
      <c r="O598" s="96">
        <v>506</v>
      </c>
      <c r="P598" s="400" t="s">
        <v>26</v>
      </c>
      <c r="Q598" s="97" t="s">
        <v>1476</v>
      </c>
      <c r="R598" s="98" t="s">
        <v>3118</v>
      </c>
      <c r="S598" s="36">
        <f t="shared" si="30"/>
        <v>11324.46</v>
      </c>
      <c r="T598" s="37"/>
      <c r="U598" s="38">
        <f t="shared" si="31"/>
        <v>9597</v>
      </c>
      <c r="V598" s="369"/>
    </row>
    <row r="599" spans="1:22" x14ac:dyDescent="0.2">
      <c r="A599" s="84" t="s">
        <v>113</v>
      </c>
      <c r="B599" s="85">
        <v>4257</v>
      </c>
      <c r="C599" s="113" t="s">
        <v>2292</v>
      </c>
      <c r="D599" s="111" t="s">
        <v>2521</v>
      </c>
      <c r="E599" s="404">
        <v>1</v>
      </c>
      <c r="F599" s="405" t="s">
        <v>24</v>
      </c>
      <c r="G599" s="319">
        <v>43291</v>
      </c>
      <c r="H599" s="87" t="s">
        <v>773</v>
      </c>
      <c r="I599" s="116"/>
      <c r="J599" s="102"/>
      <c r="K599" s="102"/>
      <c r="L599" s="125">
        <v>6504</v>
      </c>
      <c r="M599" s="95">
        <f t="shared" si="33"/>
        <v>7674.7199999999993</v>
      </c>
      <c r="N599" s="70"/>
      <c r="O599" s="96">
        <v>506</v>
      </c>
      <c r="P599" s="400" t="s">
        <v>26</v>
      </c>
      <c r="Q599" s="97" t="s">
        <v>1476</v>
      </c>
      <c r="R599" s="98" t="s">
        <v>3118</v>
      </c>
      <c r="S599" s="36">
        <f t="shared" si="30"/>
        <v>7674.7199999999993</v>
      </c>
      <c r="T599" s="37"/>
      <c r="U599" s="38">
        <f t="shared" si="31"/>
        <v>6504</v>
      </c>
      <c r="V599" s="369"/>
    </row>
    <row r="600" spans="1:22" x14ac:dyDescent="0.2">
      <c r="A600" s="84" t="s">
        <v>113</v>
      </c>
      <c r="B600" s="85">
        <v>4258</v>
      </c>
      <c r="C600" s="113" t="s">
        <v>2292</v>
      </c>
      <c r="D600" s="111" t="s">
        <v>2520</v>
      </c>
      <c r="E600" s="404">
        <v>1</v>
      </c>
      <c r="F600" s="405" t="s">
        <v>24</v>
      </c>
      <c r="G600" s="319">
        <v>43291</v>
      </c>
      <c r="H600" s="87" t="s">
        <v>773</v>
      </c>
      <c r="I600" s="116"/>
      <c r="J600" s="102"/>
      <c r="K600" s="102"/>
      <c r="L600" s="125">
        <v>6610</v>
      </c>
      <c r="M600" s="95">
        <f t="shared" si="33"/>
        <v>7799.7999999999993</v>
      </c>
      <c r="N600" s="406"/>
      <c r="O600" s="96">
        <v>506</v>
      </c>
      <c r="P600" s="400" t="s">
        <v>26</v>
      </c>
      <c r="Q600" s="97" t="s">
        <v>1476</v>
      </c>
      <c r="R600" s="98" t="s">
        <v>3118</v>
      </c>
      <c r="S600" s="36">
        <f t="shared" si="30"/>
        <v>7799.7999999999993</v>
      </c>
      <c r="T600" s="37"/>
      <c r="U600" s="38">
        <f t="shared" si="31"/>
        <v>6610</v>
      </c>
      <c r="V600" s="369"/>
    </row>
    <row r="601" spans="1:22" x14ac:dyDescent="0.2">
      <c r="A601" s="84" t="s">
        <v>113</v>
      </c>
      <c r="B601" s="85">
        <v>4259</v>
      </c>
      <c r="C601" s="113" t="s">
        <v>2292</v>
      </c>
      <c r="D601" s="111" t="s">
        <v>2527</v>
      </c>
      <c r="E601" s="404">
        <v>1</v>
      </c>
      <c r="F601" s="405" t="s">
        <v>24</v>
      </c>
      <c r="G601" s="319">
        <v>43291</v>
      </c>
      <c r="H601" s="87" t="s">
        <v>773</v>
      </c>
      <c r="I601" s="116"/>
      <c r="J601" s="102"/>
      <c r="K601" s="102"/>
      <c r="L601" s="125">
        <v>5496</v>
      </c>
      <c r="M601" s="95">
        <f t="shared" si="33"/>
        <v>6485.28</v>
      </c>
      <c r="N601" s="406"/>
      <c r="O601" s="96">
        <v>506</v>
      </c>
      <c r="P601" s="400" t="s">
        <v>26</v>
      </c>
      <c r="Q601" s="97" t="s">
        <v>1476</v>
      </c>
      <c r="R601" s="98" t="s">
        <v>3118</v>
      </c>
      <c r="S601" s="36">
        <f t="shared" si="30"/>
        <v>6485.28</v>
      </c>
      <c r="T601" s="37"/>
      <c r="U601" s="38">
        <f t="shared" si="31"/>
        <v>5496</v>
      </c>
      <c r="V601" s="369"/>
    </row>
    <row r="602" spans="1:22" x14ac:dyDescent="0.2">
      <c r="A602" s="84" t="s">
        <v>113</v>
      </c>
      <c r="B602" s="85">
        <v>4260</v>
      </c>
      <c r="C602" s="113" t="s">
        <v>2292</v>
      </c>
      <c r="D602" s="111" t="s">
        <v>3121</v>
      </c>
      <c r="E602" s="404">
        <v>5</v>
      </c>
      <c r="F602" s="405" t="s">
        <v>24</v>
      </c>
      <c r="G602" s="319">
        <v>43291</v>
      </c>
      <c r="H602" s="87" t="s">
        <v>773</v>
      </c>
      <c r="I602" s="116"/>
      <c r="J602" s="102"/>
      <c r="K602" s="102"/>
      <c r="L602" s="125">
        <v>4875.5</v>
      </c>
      <c r="M602" s="95">
        <f t="shared" si="33"/>
        <v>5753.09</v>
      </c>
      <c r="N602" s="406"/>
      <c r="O602" s="96">
        <v>506</v>
      </c>
      <c r="P602" s="400" t="s">
        <v>26</v>
      </c>
      <c r="Q602" s="97" t="s">
        <v>1476</v>
      </c>
      <c r="R602" s="98" t="s">
        <v>3118</v>
      </c>
      <c r="S602" s="36">
        <f t="shared" si="30"/>
        <v>28765.45</v>
      </c>
      <c r="T602" s="37"/>
      <c r="U602" s="38">
        <f t="shared" si="31"/>
        <v>24377.500000000004</v>
      </c>
      <c r="V602" s="369"/>
    </row>
    <row r="603" spans="1:22" x14ac:dyDescent="0.2">
      <c r="A603" s="84" t="s">
        <v>113</v>
      </c>
      <c r="B603" s="85">
        <v>4261</v>
      </c>
      <c r="C603" s="113" t="s">
        <v>2292</v>
      </c>
      <c r="D603" s="111" t="s">
        <v>3046</v>
      </c>
      <c r="E603" s="404">
        <v>2</v>
      </c>
      <c r="F603" s="405" t="s">
        <v>24</v>
      </c>
      <c r="G603" s="319">
        <v>43291</v>
      </c>
      <c r="H603" s="87" t="s">
        <v>773</v>
      </c>
      <c r="I603" s="116"/>
      <c r="J603" s="102"/>
      <c r="K603" s="102"/>
      <c r="L603" s="125">
        <v>4906.5</v>
      </c>
      <c r="M603" s="95">
        <f t="shared" si="33"/>
        <v>5789.67</v>
      </c>
      <c r="N603" s="70"/>
      <c r="O603" s="96">
        <v>506</v>
      </c>
      <c r="P603" s="400" t="s">
        <v>26</v>
      </c>
      <c r="Q603" s="97" t="s">
        <v>1476</v>
      </c>
      <c r="R603" s="98" t="s">
        <v>3118</v>
      </c>
      <c r="S603" s="36">
        <f t="shared" si="30"/>
        <v>11579.34</v>
      </c>
      <c r="T603" s="37"/>
      <c r="U603" s="38">
        <f t="shared" si="31"/>
        <v>9813</v>
      </c>
      <c r="V603" s="369"/>
    </row>
    <row r="604" spans="1:22" x14ac:dyDescent="0.2">
      <c r="A604" s="84" t="s">
        <v>113</v>
      </c>
      <c r="B604" s="85">
        <v>4262</v>
      </c>
      <c r="C604" s="113" t="s">
        <v>2292</v>
      </c>
      <c r="D604" s="111" t="s">
        <v>3122</v>
      </c>
      <c r="E604" s="404">
        <v>2</v>
      </c>
      <c r="F604" s="405" t="s">
        <v>24</v>
      </c>
      <c r="G604" s="319">
        <v>43291</v>
      </c>
      <c r="H604" s="87" t="s">
        <v>773</v>
      </c>
      <c r="I604" s="116"/>
      <c r="J604" s="102"/>
      <c r="K604" s="102"/>
      <c r="L604" s="125">
        <v>4943</v>
      </c>
      <c r="M604" s="95">
        <f t="shared" si="33"/>
        <v>5832.74</v>
      </c>
      <c r="N604" s="406"/>
      <c r="O604" s="96">
        <v>506</v>
      </c>
      <c r="P604" s="400" t="s">
        <v>26</v>
      </c>
      <c r="Q604" s="97" t="s">
        <v>1476</v>
      </c>
      <c r="R604" s="98" t="s">
        <v>3118</v>
      </c>
      <c r="S604" s="36">
        <f t="shared" si="30"/>
        <v>11665.48</v>
      </c>
      <c r="T604" s="37"/>
      <c r="U604" s="38">
        <f t="shared" si="31"/>
        <v>9886</v>
      </c>
      <c r="V604" s="369"/>
    </row>
    <row r="605" spans="1:22" x14ac:dyDescent="0.2">
      <c r="A605" s="84" t="s">
        <v>113</v>
      </c>
      <c r="B605" s="85">
        <v>4263</v>
      </c>
      <c r="C605" s="113" t="s">
        <v>2292</v>
      </c>
      <c r="D605" s="111" t="s">
        <v>3123</v>
      </c>
      <c r="E605" s="404">
        <v>2</v>
      </c>
      <c r="F605" s="405" t="s">
        <v>24</v>
      </c>
      <c r="G605" s="319">
        <v>43291</v>
      </c>
      <c r="H605" s="87" t="s">
        <v>773</v>
      </c>
      <c r="I605" s="116"/>
      <c r="J605" s="102"/>
      <c r="K605" s="102"/>
      <c r="L605" s="125">
        <v>6417</v>
      </c>
      <c r="M605" s="95">
        <f t="shared" si="33"/>
        <v>7572.0599999999995</v>
      </c>
      <c r="N605" s="406"/>
      <c r="O605" s="96">
        <v>506</v>
      </c>
      <c r="P605" s="400" t="s">
        <v>26</v>
      </c>
      <c r="Q605" s="97" t="s">
        <v>1476</v>
      </c>
      <c r="R605" s="98" t="s">
        <v>3118</v>
      </c>
      <c r="S605" s="36">
        <f t="shared" si="30"/>
        <v>15144.119999999999</v>
      </c>
      <c r="T605" s="37"/>
      <c r="U605" s="38">
        <f t="shared" si="31"/>
        <v>12834</v>
      </c>
      <c r="V605" s="369"/>
    </row>
    <row r="606" spans="1:22" x14ac:dyDescent="0.2">
      <c r="A606" s="84" t="s">
        <v>113</v>
      </c>
      <c r="B606" s="85">
        <v>4264</v>
      </c>
      <c r="C606" s="113" t="s">
        <v>2292</v>
      </c>
      <c r="D606" s="111" t="s">
        <v>2793</v>
      </c>
      <c r="E606" s="404">
        <v>15</v>
      </c>
      <c r="F606" s="405" t="s">
        <v>24</v>
      </c>
      <c r="G606" s="319">
        <v>43291</v>
      </c>
      <c r="H606" s="87" t="s">
        <v>773</v>
      </c>
      <c r="I606" s="116"/>
      <c r="J606" s="102"/>
      <c r="K606" s="102"/>
      <c r="L606" s="125">
        <v>7978</v>
      </c>
      <c r="M606" s="95">
        <f t="shared" si="33"/>
        <v>9414.0399999999991</v>
      </c>
      <c r="N606" s="406"/>
      <c r="O606" s="96">
        <v>506</v>
      </c>
      <c r="P606" s="400" t="s">
        <v>26</v>
      </c>
      <c r="Q606" s="97" t="s">
        <v>1476</v>
      </c>
      <c r="R606" s="98" t="s">
        <v>3118</v>
      </c>
      <c r="S606" s="36">
        <f t="shared" si="30"/>
        <v>141210.59999999998</v>
      </c>
      <c r="T606" s="37"/>
      <c r="U606" s="38">
        <f t="shared" si="31"/>
        <v>119669.99999999999</v>
      </c>
      <c r="V606" s="369"/>
    </row>
    <row r="607" spans="1:22" x14ac:dyDescent="0.2">
      <c r="A607" s="84" t="s">
        <v>113</v>
      </c>
      <c r="B607" s="85">
        <v>4265</v>
      </c>
      <c r="C607" s="113" t="s">
        <v>2292</v>
      </c>
      <c r="D607" s="111" t="s">
        <v>2791</v>
      </c>
      <c r="E607" s="404">
        <v>3</v>
      </c>
      <c r="F607" s="405" t="s">
        <v>24</v>
      </c>
      <c r="G607" s="319">
        <v>43291</v>
      </c>
      <c r="H607" s="87" t="s">
        <v>773</v>
      </c>
      <c r="I607" s="116"/>
      <c r="J607" s="102"/>
      <c r="K607" s="102"/>
      <c r="L607" s="125">
        <v>7265</v>
      </c>
      <c r="M607" s="95">
        <f t="shared" si="33"/>
        <v>8572.6999999999989</v>
      </c>
      <c r="N607" s="70"/>
      <c r="O607" s="96">
        <v>506</v>
      </c>
      <c r="P607" s="400" t="s">
        <v>26</v>
      </c>
      <c r="Q607" s="97" t="s">
        <v>1476</v>
      </c>
      <c r="R607" s="98" t="s">
        <v>3118</v>
      </c>
      <c r="S607" s="36">
        <f t="shared" si="30"/>
        <v>25718.1</v>
      </c>
      <c r="T607" s="37"/>
      <c r="U607" s="38">
        <f t="shared" si="31"/>
        <v>21795</v>
      </c>
      <c r="V607" s="369"/>
    </row>
    <row r="608" spans="1:22" x14ac:dyDescent="0.2">
      <c r="A608" s="84" t="s">
        <v>113</v>
      </c>
      <c r="B608" s="85">
        <v>4266</v>
      </c>
      <c r="C608" s="113" t="s">
        <v>2292</v>
      </c>
      <c r="D608" s="111" t="s">
        <v>2525</v>
      </c>
      <c r="E608" s="404">
        <v>1</v>
      </c>
      <c r="F608" s="405" t="s">
        <v>24</v>
      </c>
      <c r="G608" s="319">
        <v>43291</v>
      </c>
      <c r="H608" s="87" t="s">
        <v>773</v>
      </c>
      <c r="I608" s="116"/>
      <c r="J608" s="102"/>
      <c r="K608" s="102"/>
      <c r="L608" s="125">
        <v>5735</v>
      </c>
      <c r="M608" s="95">
        <f t="shared" si="33"/>
        <v>6767.2999999999993</v>
      </c>
      <c r="N608" s="406"/>
      <c r="O608" s="96">
        <v>506</v>
      </c>
      <c r="P608" s="400" t="s">
        <v>26</v>
      </c>
      <c r="Q608" s="97" t="s">
        <v>1476</v>
      </c>
      <c r="R608" s="98" t="s">
        <v>3118</v>
      </c>
      <c r="S608" s="36">
        <f t="shared" si="30"/>
        <v>6767.2999999999993</v>
      </c>
      <c r="T608" s="37"/>
      <c r="U608" s="38">
        <f t="shared" si="31"/>
        <v>5735</v>
      </c>
      <c r="V608" s="369"/>
    </row>
    <row r="609" spans="1:22" x14ac:dyDescent="0.2">
      <c r="A609" s="84" t="s">
        <v>113</v>
      </c>
      <c r="B609" s="85">
        <v>4267</v>
      </c>
      <c r="C609" s="113" t="s">
        <v>2292</v>
      </c>
      <c r="D609" s="111" t="s">
        <v>2792</v>
      </c>
      <c r="E609" s="404">
        <v>1</v>
      </c>
      <c r="F609" s="405" t="s">
        <v>24</v>
      </c>
      <c r="G609" s="319">
        <v>43291</v>
      </c>
      <c r="H609" s="87" t="s">
        <v>773</v>
      </c>
      <c r="I609" s="116"/>
      <c r="J609" s="102"/>
      <c r="K609" s="102"/>
      <c r="L609" s="125">
        <v>7675.5</v>
      </c>
      <c r="M609" s="95">
        <f t="shared" si="33"/>
        <v>9057.09</v>
      </c>
      <c r="N609" s="406"/>
      <c r="O609" s="96">
        <v>506</v>
      </c>
      <c r="P609" s="400" t="s">
        <v>26</v>
      </c>
      <c r="Q609" s="97" t="s">
        <v>1476</v>
      </c>
      <c r="R609" s="98" t="s">
        <v>3118</v>
      </c>
      <c r="S609" s="36">
        <f t="shared" si="30"/>
        <v>9057.09</v>
      </c>
      <c r="T609" s="37"/>
      <c r="U609" s="38">
        <f t="shared" si="31"/>
        <v>7675.5000000000009</v>
      </c>
      <c r="V609" s="369"/>
    </row>
    <row r="610" spans="1:22" x14ac:dyDescent="0.2">
      <c r="A610" s="84" t="s">
        <v>113</v>
      </c>
      <c r="B610" s="85">
        <v>4268</v>
      </c>
      <c r="C610" s="113" t="s">
        <v>2292</v>
      </c>
      <c r="D610" s="111" t="s">
        <v>3124</v>
      </c>
      <c r="E610" s="404">
        <v>2</v>
      </c>
      <c r="F610" s="405" t="s">
        <v>24</v>
      </c>
      <c r="G610" s="319">
        <v>43291</v>
      </c>
      <c r="H610" s="87" t="s">
        <v>773</v>
      </c>
      <c r="I610" s="116"/>
      <c r="J610" s="102"/>
      <c r="K610" s="102"/>
      <c r="L610" s="125">
        <v>7579</v>
      </c>
      <c r="M610" s="95">
        <f t="shared" si="33"/>
        <v>8943.2199999999993</v>
      </c>
      <c r="N610" s="406"/>
      <c r="O610" s="96">
        <v>506</v>
      </c>
      <c r="P610" s="400" t="s">
        <v>26</v>
      </c>
      <c r="Q610" s="97" t="s">
        <v>1476</v>
      </c>
      <c r="R610" s="98" t="s">
        <v>3118</v>
      </c>
      <c r="S610" s="36">
        <f t="shared" si="30"/>
        <v>17886.439999999999</v>
      </c>
      <c r="T610" s="37"/>
      <c r="U610" s="38">
        <f t="shared" si="31"/>
        <v>15158</v>
      </c>
      <c r="V610" s="369"/>
    </row>
    <row r="611" spans="1:22" x14ac:dyDescent="0.2">
      <c r="A611" s="84" t="s">
        <v>113</v>
      </c>
      <c r="B611" s="85">
        <v>4269</v>
      </c>
      <c r="C611" s="113" t="s">
        <v>2292</v>
      </c>
      <c r="D611" s="111" t="s">
        <v>2784</v>
      </c>
      <c r="E611" s="404">
        <v>1</v>
      </c>
      <c r="F611" s="405" t="s">
        <v>24</v>
      </c>
      <c r="G611" s="319">
        <v>43291</v>
      </c>
      <c r="H611" s="87" t="s">
        <v>773</v>
      </c>
      <c r="I611" s="116"/>
      <c r="J611" s="102"/>
      <c r="K611" s="102"/>
      <c r="L611" s="125">
        <v>5829.5</v>
      </c>
      <c r="M611" s="95">
        <f t="shared" si="33"/>
        <v>6878.8099999999995</v>
      </c>
      <c r="N611" s="70"/>
      <c r="O611" s="96">
        <v>506</v>
      </c>
      <c r="P611" s="400" t="s">
        <v>26</v>
      </c>
      <c r="Q611" s="97" t="s">
        <v>1476</v>
      </c>
      <c r="R611" s="98" t="s">
        <v>3118</v>
      </c>
      <c r="S611" s="36">
        <f t="shared" si="30"/>
        <v>6878.8099999999995</v>
      </c>
      <c r="T611" s="37"/>
      <c r="U611" s="38">
        <f t="shared" si="31"/>
        <v>5829.5</v>
      </c>
      <c r="V611" s="369"/>
    </row>
    <row r="612" spans="1:22" x14ac:dyDescent="0.2">
      <c r="A612" s="84" t="s">
        <v>113</v>
      </c>
      <c r="B612" s="85">
        <v>4270</v>
      </c>
      <c r="C612" s="113" t="s">
        <v>2292</v>
      </c>
      <c r="D612" s="111" t="s">
        <v>2781</v>
      </c>
      <c r="E612" s="404">
        <v>2</v>
      </c>
      <c r="F612" s="405" t="s">
        <v>24</v>
      </c>
      <c r="G612" s="319">
        <v>43291</v>
      </c>
      <c r="H612" s="87" t="s">
        <v>773</v>
      </c>
      <c r="I612" s="116"/>
      <c r="J612" s="102"/>
      <c r="K612" s="102"/>
      <c r="L612" s="125">
        <v>5039.5</v>
      </c>
      <c r="M612" s="95">
        <f t="shared" si="33"/>
        <v>5946.61</v>
      </c>
      <c r="N612" s="406"/>
      <c r="O612" s="96">
        <v>506</v>
      </c>
      <c r="P612" s="400" t="s">
        <v>26</v>
      </c>
      <c r="Q612" s="97" t="s">
        <v>1476</v>
      </c>
      <c r="R612" s="98" t="s">
        <v>3118</v>
      </c>
      <c r="S612" s="36">
        <f t="shared" si="30"/>
        <v>11893.22</v>
      </c>
      <c r="T612" s="37"/>
      <c r="U612" s="38">
        <f t="shared" si="31"/>
        <v>10079</v>
      </c>
      <c r="V612" s="369"/>
    </row>
    <row r="613" spans="1:22" x14ac:dyDescent="0.2">
      <c r="A613" s="84" t="s">
        <v>113</v>
      </c>
      <c r="B613" s="85">
        <v>4271</v>
      </c>
      <c r="C613" s="113" t="s">
        <v>2292</v>
      </c>
      <c r="D613" s="111" t="s">
        <v>3125</v>
      </c>
      <c r="E613" s="404">
        <v>1</v>
      </c>
      <c r="F613" s="405" t="s">
        <v>24</v>
      </c>
      <c r="G613" s="319">
        <v>43291</v>
      </c>
      <c r="H613" s="87" t="s">
        <v>773</v>
      </c>
      <c r="I613" s="116"/>
      <c r="J613" s="102"/>
      <c r="K613" s="102"/>
      <c r="L613" s="125">
        <v>7419</v>
      </c>
      <c r="M613" s="95">
        <f t="shared" si="33"/>
        <v>8754.42</v>
      </c>
      <c r="N613" s="406"/>
      <c r="O613" s="96">
        <v>506</v>
      </c>
      <c r="P613" s="400" t="s">
        <v>26</v>
      </c>
      <c r="Q613" s="97" t="s">
        <v>1476</v>
      </c>
      <c r="R613" s="98" t="s">
        <v>3118</v>
      </c>
      <c r="S613" s="36">
        <f t="shared" si="30"/>
        <v>8754.42</v>
      </c>
      <c r="T613" s="37"/>
      <c r="U613" s="38">
        <f t="shared" si="31"/>
        <v>7419</v>
      </c>
      <c r="V613" s="369"/>
    </row>
    <row r="614" spans="1:22" x14ac:dyDescent="0.2">
      <c r="A614" s="84" t="s">
        <v>113</v>
      </c>
      <c r="B614" s="85">
        <v>4272</v>
      </c>
      <c r="C614" s="113" t="s">
        <v>2292</v>
      </c>
      <c r="D614" s="111" t="s">
        <v>3126</v>
      </c>
      <c r="E614" s="404">
        <v>1</v>
      </c>
      <c r="F614" s="405" t="s">
        <v>24</v>
      </c>
      <c r="G614" s="319">
        <v>43291</v>
      </c>
      <c r="H614" s="87" t="s">
        <v>773</v>
      </c>
      <c r="I614" s="116"/>
      <c r="J614" s="102"/>
      <c r="K614" s="102"/>
      <c r="L614" s="125">
        <v>5897</v>
      </c>
      <c r="M614" s="95">
        <f t="shared" si="33"/>
        <v>6958.46</v>
      </c>
      <c r="N614" s="406"/>
      <c r="O614" s="96">
        <v>506</v>
      </c>
      <c r="P614" s="400" t="s">
        <v>26</v>
      </c>
      <c r="Q614" s="97" t="s">
        <v>1476</v>
      </c>
      <c r="R614" s="98" t="s">
        <v>3118</v>
      </c>
      <c r="S614" s="36">
        <f t="shared" si="30"/>
        <v>6958.46</v>
      </c>
      <c r="T614" s="37"/>
      <c r="U614" s="38">
        <f t="shared" si="31"/>
        <v>5897</v>
      </c>
      <c r="V614" s="369"/>
    </row>
    <row r="615" spans="1:22" x14ac:dyDescent="0.2">
      <c r="A615" s="84" t="s">
        <v>113</v>
      </c>
      <c r="B615" s="85">
        <v>4273</v>
      </c>
      <c r="C615" s="113" t="s">
        <v>2292</v>
      </c>
      <c r="D615" s="113" t="s">
        <v>3127</v>
      </c>
      <c r="E615" s="404">
        <v>5</v>
      </c>
      <c r="F615" s="405" t="s">
        <v>24</v>
      </c>
      <c r="G615" s="319">
        <v>43291</v>
      </c>
      <c r="H615" s="87" t="s">
        <v>3117</v>
      </c>
      <c r="I615" s="116"/>
      <c r="J615" s="102"/>
      <c r="K615" s="102"/>
      <c r="L615" s="125">
        <v>7149.5</v>
      </c>
      <c r="M615" s="95">
        <f t="shared" si="33"/>
        <v>8436.41</v>
      </c>
      <c r="N615" s="406"/>
      <c r="O615" s="96">
        <v>506</v>
      </c>
      <c r="P615" s="400" t="s">
        <v>26</v>
      </c>
      <c r="Q615" s="97" t="s">
        <v>1476</v>
      </c>
      <c r="R615" s="98" t="s">
        <v>3118</v>
      </c>
      <c r="S615" s="36">
        <f t="shared" si="30"/>
        <v>42182.05</v>
      </c>
      <c r="T615" s="37"/>
      <c r="U615" s="38">
        <f t="shared" si="31"/>
        <v>35747.500000000007</v>
      </c>
      <c r="V615" s="369"/>
    </row>
    <row r="616" spans="1:22" x14ac:dyDescent="0.2">
      <c r="A616" s="84" t="s">
        <v>113</v>
      </c>
      <c r="B616" s="85">
        <v>4274</v>
      </c>
      <c r="C616" s="113" t="s">
        <v>2292</v>
      </c>
      <c r="D616" s="111" t="s">
        <v>3128</v>
      </c>
      <c r="E616" s="404">
        <v>1</v>
      </c>
      <c r="F616" s="405" t="s">
        <v>24</v>
      </c>
      <c r="G616" s="319">
        <v>43291</v>
      </c>
      <c r="H616" s="87" t="s">
        <v>3129</v>
      </c>
      <c r="I616" s="116"/>
      <c r="J616" s="102"/>
      <c r="K616" s="102"/>
      <c r="L616" s="125">
        <v>5421</v>
      </c>
      <c r="M616" s="95">
        <f t="shared" si="33"/>
        <v>6396.78</v>
      </c>
      <c r="N616" s="406"/>
      <c r="O616" s="96">
        <v>506</v>
      </c>
      <c r="P616" s="400" t="s">
        <v>26</v>
      </c>
      <c r="Q616" s="97" t="s">
        <v>1476</v>
      </c>
      <c r="R616" s="98" t="s">
        <v>3118</v>
      </c>
      <c r="S616" s="36">
        <f t="shared" si="30"/>
        <v>6396.78</v>
      </c>
      <c r="T616" s="37"/>
      <c r="U616" s="38">
        <f t="shared" si="31"/>
        <v>5421</v>
      </c>
      <c r="V616" s="369"/>
    </row>
    <row r="617" spans="1:22" x14ac:dyDescent="0.2">
      <c r="A617" s="84" t="s">
        <v>113</v>
      </c>
      <c r="B617" s="85">
        <v>4275</v>
      </c>
      <c r="C617" s="113" t="s">
        <v>2292</v>
      </c>
      <c r="D617" s="111" t="s">
        <v>3130</v>
      </c>
      <c r="E617" s="404">
        <v>1</v>
      </c>
      <c r="F617" s="405" t="s">
        <v>24</v>
      </c>
      <c r="G617" s="319">
        <v>43291</v>
      </c>
      <c r="H617" s="87" t="s">
        <v>3129</v>
      </c>
      <c r="I617" s="116"/>
      <c r="J617" s="102"/>
      <c r="K617" s="102"/>
      <c r="L617" s="125">
        <v>4663.5</v>
      </c>
      <c r="M617" s="95">
        <f t="shared" si="33"/>
        <v>5502.9299999999994</v>
      </c>
      <c r="N617" s="406"/>
      <c r="O617" s="96">
        <v>506</v>
      </c>
      <c r="P617" s="400" t="s">
        <v>26</v>
      </c>
      <c r="Q617" s="97" t="s">
        <v>1476</v>
      </c>
      <c r="R617" s="98" t="s">
        <v>3118</v>
      </c>
      <c r="S617" s="36">
        <f t="shared" si="30"/>
        <v>5502.9299999999994</v>
      </c>
      <c r="T617" s="37"/>
      <c r="U617" s="38">
        <f t="shared" si="31"/>
        <v>4663.5</v>
      </c>
      <c r="V617" s="369"/>
    </row>
    <row r="618" spans="1:22" x14ac:dyDescent="0.2">
      <c r="A618" s="84" t="s">
        <v>113</v>
      </c>
      <c r="B618" s="85">
        <v>4276</v>
      </c>
      <c r="C618" s="113" t="s">
        <v>2292</v>
      </c>
      <c r="D618" s="111" t="s">
        <v>3131</v>
      </c>
      <c r="E618" s="404">
        <v>2</v>
      </c>
      <c r="F618" s="405" t="s">
        <v>24</v>
      </c>
      <c r="G618" s="319">
        <v>43291</v>
      </c>
      <c r="H618" s="87" t="s">
        <v>3129</v>
      </c>
      <c r="I618" s="116"/>
      <c r="J618" s="102"/>
      <c r="K618" s="102"/>
      <c r="L618" s="125">
        <v>4760</v>
      </c>
      <c r="M618" s="95">
        <f t="shared" si="33"/>
        <v>5616.7999999999993</v>
      </c>
      <c r="N618" s="70"/>
      <c r="O618" s="96">
        <v>506</v>
      </c>
      <c r="P618" s="400" t="s">
        <v>26</v>
      </c>
      <c r="Q618" s="97" t="s">
        <v>1476</v>
      </c>
      <c r="R618" s="98" t="s">
        <v>3118</v>
      </c>
      <c r="S618" s="36">
        <f t="shared" si="30"/>
        <v>11233.599999999999</v>
      </c>
      <c r="T618" s="37"/>
      <c r="U618" s="38">
        <f t="shared" si="31"/>
        <v>9520</v>
      </c>
      <c r="V618" s="369"/>
    </row>
    <row r="619" spans="1:22" x14ac:dyDescent="0.2">
      <c r="A619" s="84" t="s">
        <v>113</v>
      </c>
      <c r="B619" s="85">
        <v>4277</v>
      </c>
      <c r="C619" s="113" t="s">
        <v>2292</v>
      </c>
      <c r="D619" s="111" t="s">
        <v>3132</v>
      </c>
      <c r="E619" s="422">
        <v>3</v>
      </c>
      <c r="F619" s="405" t="s">
        <v>24</v>
      </c>
      <c r="G619" s="319">
        <v>43291</v>
      </c>
      <c r="H619" s="87" t="s">
        <v>3129</v>
      </c>
      <c r="I619" s="116"/>
      <c r="J619" s="102"/>
      <c r="K619" s="102"/>
      <c r="L619" s="125">
        <v>3738.5</v>
      </c>
      <c r="M619" s="95">
        <f t="shared" si="33"/>
        <v>4411.4299999999994</v>
      </c>
      <c r="N619" s="406"/>
      <c r="O619" s="96">
        <v>506</v>
      </c>
      <c r="P619" s="400" t="s">
        <v>26</v>
      </c>
      <c r="Q619" s="97" t="s">
        <v>1476</v>
      </c>
      <c r="R619" s="98" t="s">
        <v>3118</v>
      </c>
      <c r="S619" s="36">
        <f t="shared" si="30"/>
        <v>13234.289999999997</v>
      </c>
      <c r="T619" s="37"/>
      <c r="U619" s="38">
        <f t="shared" si="31"/>
        <v>11215.499999999998</v>
      </c>
      <c r="V619" s="369"/>
    </row>
    <row r="620" spans="1:22" x14ac:dyDescent="0.2">
      <c r="A620" s="84" t="s">
        <v>113</v>
      </c>
      <c r="B620" s="85">
        <v>4278</v>
      </c>
      <c r="C620" s="113" t="s">
        <v>2292</v>
      </c>
      <c r="D620" s="111" t="s">
        <v>3133</v>
      </c>
      <c r="E620" s="404">
        <v>1</v>
      </c>
      <c r="F620" s="405" t="s">
        <v>24</v>
      </c>
      <c r="G620" s="319">
        <v>43291</v>
      </c>
      <c r="H620" s="87" t="s">
        <v>765</v>
      </c>
      <c r="I620" s="116"/>
      <c r="J620" s="102"/>
      <c r="K620" s="102"/>
      <c r="L620" s="125">
        <v>3295.5</v>
      </c>
      <c r="M620" s="95">
        <f t="shared" si="33"/>
        <v>3888.6899999999996</v>
      </c>
      <c r="N620" s="406"/>
      <c r="O620" s="96">
        <v>506</v>
      </c>
      <c r="P620" s="400" t="s">
        <v>26</v>
      </c>
      <c r="Q620" s="97" t="s">
        <v>1476</v>
      </c>
      <c r="R620" s="98" t="s">
        <v>3118</v>
      </c>
      <c r="S620" s="36">
        <f t="shared" ref="S620:S683" si="34">M620*E620</f>
        <v>3888.6899999999996</v>
      </c>
      <c r="T620" s="37"/>
      <c r="U620" s="38">
        <f t="shared" ref="U620:U683" si="35">S620/1.18</f>
        <v>3295.5</v>
      </c>
      <c r="V620" s="369"/>
    </row>
    <row r="621" spans="1:22" x14ac:dyDescent="0.2">
      <c r="A621" s="84" t="s">
        <v>113</v>
      </c>
      <c r="B621" s="85">
        <v>4279</v>
      </c>
      <c r="C621" s="113" t="s">
        <v>2292</v>
      </c>
      <c r="D621" s="111" t="s">
        <v>1724</v>
      </c>
      <c r="E621" s="404">
        <v>20</v>
      </c>
      <c r="F621" s="405" t="s">
        <v>24</v>
      </c>
      <c r="G621" s="319">
        <v>43291</v>
      </c>
      <c r="H621" s="87" t="s">
        <v>780</v>
      </c>
      <c r="I621" s="116"/>
      <c r="J621" s="102"/>
      <c r="K621" s="102"/>
      <c r="L621" s="125">
        <v>5184</v>
      </c>
      <c r="M621" s="95">
        <f t="shared" si="33"/>
        <v>6117.12</v>
      </c>
      <c r="N621" s="406"/>
      <c r="O621" s="96">
        <v>506</v>
      </c>
      <c r="P621" s="400" t="s">
        <v>26</v>
      </c>
      <c r="Q621" s="97" t="s">
        <v>1476</v>
      </c>
      <c r="R621" s="98" t="s">
        <v>3118</v>
      </c>
      <c r="S621" s="36">
        <f t="shared" si="34"/>
        <v>122342.39999999999</v>
      </c>
      <c r="T621" s="37"/>
      <c r="U621" s="38">
        <f t="shared" si="35"/>
        <v>103680</v>
      </c>
      <c r="V621" s="369"/>
    </row>
    <row r="622" spans="1:22" x14ac:dyDescent="0.2">
      <c r="A622" s="84" t="s">
        <v>113</v>
      </c>
      <c r="B622" s="85">
        <v>4280</v>
      </c>
      <c r="C622" s="113" t="s">
        <v>2292</v>
      </c>
      <c r="D622" s="111" t="s">
        <v>3134</v>
      </c>
      <c r="E622" s="404">
        <v>5</v>
      </c>
      <c r="F622" s="405" t="s">
        <v>24</v>
      </c>
      <c r="G622" s="319">
        <v>43291</v>
      </c>
      <c r="H622" s="87" t="s">
        <v>98</v>
      </c>
      <c r="I622" s="116"/>
      <c r="J622" s="102"/>
      <c r="K622" s="102"/>
      <c r="L622" s="125">
        <v>4471</v>
      </c>
      <c r="M622" s="95">
        <f t="shared" si="33"/>
        <v>5275.78</v>
      </c>
      <c r="N622" s="406"/>
      <c r="O622" s="96">
        <v>506</v>
      </c>
      <c r="P622" s="400" t="s">
        <v>26</v>
      </c>
      <c r="Q622" s="97" t="s">
        <v>1476</v>
      </c>
      <c r="R622" s="98" t="s">
        <v>3118</v>
      </c>
      <c r="S622" s="36">
        <f t="shared" si="34"/>
        <v>26378.899999999998</v>
      </c>
      <c r="T622" s="37"/>
      <c r="U622" s="38">
        <f t="shared" si="35"/>
        <v>22355</v>
      </c>
      <c r="V622" s="369"/>
    </row>
    <row r="623" spans="1:22" x14ac:dyDescent="0.2">
      <c r="A623" s="84" t="s">
        <v>113</v>
      </c>
      <c r="B623" s="85">
        <v>4281</v>
      </c>
      <c r="C623" s="113" t="s">
        <v>2292</v>
      </c>
      <c r="D623" s="111" t="s">
        <v>3135</v>
      </c>
      <c r="E623" s="404">
        <v>3</v>
      </c>
      <c r="F623" s="405" t="s">
        <v>24</v>
      </c>
      <c r="G623" s="319">
        <v>43291</v>
      </c>
      <c r="H623" s="87" t="s">
        <v>3136</v>
      </c>
      <c r="I623" s="116"/>
      <c r="J623" s="102"/>
      <c r="K623" s="102"/>
      <c r="L623" s="125">
        <v>3854</v>
      </c>
      <c r="M623" s="95">
        <f t="shared" si="33"/>
        <v>4547.7199999999993</v>
      </c>
      <c r="N623" s="406"/>
      <c r="O623" s="96">
        <v>506</v>
      </c>
      <c r="P623" s="400" t="s">
        <v>26</v>
      </c>
      <c r="Q623" s="97" t="s">
        <v>1476</v>
      </c>
      <c r="R623" s="98" t="s">
        <v>3118</v>
      </c>
      <c r="S623" s="36">
        <f t="shared" si="34"/>
        <v>13643.159999999998</v>
      </c>
      <c r="T623" s="37"/>
      <c r="U623" s="38">
        <f t="shared" si="35"/>
        <v>11561.999999999998</v>
      </c>
      <c r="V623" s="369"/>
    </row>
    <row r="624" spans="1:22" x14ac:dyDescent="0.2">
      <c r="A624" s="84" t="s">
        <v>113</v>
      </c>
      <c r="B624" s="85">
        <v>4282</v>
      </c>
      <c r="C624" s="113" t="s">
        <v>2292</v>
      </c>
      <c r="D624" s="111" t="s">
        <v>781</v>
      </c>
      <c r="E624" s="404">
        <v>12</v>
      </c>
      <c r="F624" s="405" t="s">
        <v>24</v>
      </c>
      <c r="G624" s="319">
        <v>43291</v>
      </c>
      <c r="H624" s="87" t="s">
        <v>782</v>
      </c>
      <c r="I624" s="116"/>
      <c r="J624" s="102"/>
      <c r="K624" s="102"/>
      <c r="L624" s="125">
        <v>7843</v>
      </c>
      <c r="M624" s="95">
        <f t="shared" si="33"/>
        <v>9254.74</v>
      </c>
      <c r="N624" s="406"/>
      <c r="O624" s="96">
        <v>506</v>
      </c>
      <c r="P624" s="400" t="s">
        <v>26</v>
      </c>
      <c r="Q624" s="97" t="s">
        <v>1476</v>
      </c>
      <c r="R624" s="98" t="s">
        <v>3118</v>
      </c>
      <c r="S624" s="36">
        <f t="shared" si="34"/>
        <v>111056.88</v>
      </c>
      <c r="T624" s="37"/>
      <c r="U624" s="38">
        <f t="shared" si="35"/>
        <v>94116.000000000015</v>
      </c>
      <c r="V624" s="369"/>
    </row>
    <row r="625" spans="1:22" x14ac:dyDescent="0.2">
      <c r="A625" s="84" t="s">
        <v>113</v>
      </c>
      <c r="B625" s="85">
        <v>4283</v>
      </c>
      <c r="C625" s="113" t="s">
        <v>2292</v>
      </c>
      <c r="D625" s="111" t="s">
        <v>3056</v>
      </c>
      <c r="E625" s="404">
        <v>3</v>
      </c>
      <c r="F625" s="405" t="s">
        <v>24</v>
      </c>
      <c r="G625" s="319">
        <v>43291</v>
      </c>
      <c r="H625" s="87" t="s">
        <v>3057</v>
      </c>
      <c r="I625" s="116"/>
      <c r="J625" s="102"/>
      <c r="K625" s="102"/>
      <c r="L625" s="125">
        <v>9963</v>
      </c>
      <c r="M625" s="95">
        <f t="shared" si="33"/>
        <v>11756.34</v>
      </c>
      <c r="N625" s="406"/>
      <c r="O625" s="96">
        <v>506</v>
      </c>
      <c r="P625" s="400" t="s">
        <v>26</v>
      </c>
      <c r="Q625" s="97" t="s">
        <v>1476</v>
      </c>
      <c r="R625" s="98" t="s">
        <v>3118</v>
      </c>
      <c r="S625" s="36">
        <f t="shared" si="34"/>
        <v>35269.020000000004</v>
      </c>
      <c r="T625" s="37"/>
      <c r="U625" s="38">
        <f t="shared" si="35"/>
        <v>29889.000000000004</v>
      </c>
      <c r="V625" s="369"/>
    </row>
    <row r="626" spans="1:22" x14ac:dyDescent="0.2">
      <c r="A626" s="84" t="s">
        <v>113</v>
      </c>
      <c r="B626" s="85">
        <v>4284</v>
      </c>
      <c r="C626" s="113" t="s">
        <v>2292</v>
      </c>
      <c r="D626" s="111" t="s">
        <v>3137</v>
      </c>
      <c r="E626" s="404">
        <v>5</v>
      </c>
      <c r="F626" s="405" t="s">
        <v>24</v>
      </c>
      <c r="G626" s="319">
        <v>43291</v>
      </c>
      <c r="H626" s="87" t="s">
        <v>3138</v>
      </c>
      <c r="I626" s="116"/>
      <c r="J626" s="102"/>
      <c r="K626" s="102"/>
      <c r="L626" s="125">
        <v>5592.5</v>
      </c>
      <c r="M626" s="95">
        <f t="shared" si="33"/>
        <v>6599.15</v>
      </c>
      <c r="N626" s="406"/>
      <c r="O626" s="96">
        <v>506</v>
      </c>
      <c r="P626" s="400" t="s">
        <v>26</v>
      </c>
      <c r="Q626" s="97" t="s">
        <v>1476</v>
      </c>
      <c r="R626" s="98" t="s">
        <v>3118</v>
      </c>
      <c r="S626" s="36">
        <f t="shared" si="34"/>
        <v>32995.75</v>
      </c>
      <c r="T626" s="37"/>
      <c r="U626" s="38">
        <f t="shared" si="35"/>
        <v>27962.5</v>
      </c>
      <c r="V626" s="369"/>
    </row>
    <row r="627" spans="1:22" x14ac:dyDescent="0.2">
      <c r="A627" s="84" t="s">
        <v>113</v>
      </c>
      <c r="B627" s="85">
        <v>4285</v>
      </c>
      <c r="C627" s="113" t="s">
        <v>2292</v>
      </c>
      <c r="D627" s="111" t="s">
        <v>3139</v>
      </c>
      <c r="E627" s="404">
        <v>5</v>
      </c>
      <c r="F627" s="405" t="s">
        <v>24</v>
      </c>
      <c r="G627" s="319">
        <v>43291</v>
      </c>
      <c r="H627" s="87" t="s">
        <v>3140</v>
      </c>
      <c r="I627" s="116"/>
      <c r="J627" s="102"/>
      <c r="K627" s="102"/>
      <c r="L627" s="125">
        <v>5731</v>
      </c>
      <c r="M627" s="95">
        <f t="shared" si="33"/>
        <v>6762.58</v>
      </c>
      <c r="N627" s="406"/>
      <c r="O627" s="96">
        <v>506</v>
      </c>
      <c r="P627" s="400" t="s">
        <v>26</v>
      </c>
      <c r="Q627" s="97" t="s">
        <v>1476</v>
      </c>
      <c r="R627" s="98" t="s">
        <v>3118</v>
      </c>
      <c r="S627" s="36">
        <f t="shared" si="34"/>
        <v>33812.9</v>
      </c>
      <c r="T627" s="37"/>
      <c r="U627" s="38">
        <f t="shared" si="35"/>
        <v>28655.000000000004</v>
      </c>
      <c r="V627" s="369"/>
    </row>
    <row r="628" spans="1:22" x14ac:dyDescent="0.2">
      <c r="A628" s="84" t="s">
        <v>113</v>
      </c>
      <c r="B628" s="85">
        <v>4286</v>
      </c>
      <c r="C628" s="113" t="s">
        <v>2292</v>
      </c>
      <c r="D628" s="111" t="s">
        <v>3141</v>
      </c>
      <c r="E628" s="404">
        <v>3</v>
      </c>
      <c r="F628" s="405" t="s">
        <v>24</v>
      </c>
      <c r="G628" s="319">
        <v>43291</v>
      </c>
      <c r="H628" s="87" t="s">
        <v>3142</v>
      </c>
      <c r="I628" s="116"/>
      <c r="J628" s="102"/>
      <c r="K628" s="102"/>
      <c r="L628" s="125">
        <v>5974</v>
      </c>
      <c r="M628" s="95">
        <f t="shared" si="33"/>
        <v>7049.32</v>
      </c>
      <c r="N628" s="406"/>
      <c r="O628" s="96">
        <v>506</v>
      </c>
      <c r="P628" s="400" t="s">
        <v>26</v>
      </c>
      <c r="Q628" s="97" t="s">
        <v>1476</v>
      </c>
      <c r="R628" s="98" t="s">
        <v>3118</v>
      </c>
      <c r="S628" s="36">
        <f t="shared" si="34"/>
        <v>21147.96</v>
      </c>
      <c r="T628" s="37"/>
      <c r="U628" s="38">
        <f t="shared" si="35"/>
        <v>17922</v>
      </c>
      <c r="V628" s="369"/>
    </row>
    <row r="629" spans="1:22" x14ac:dyDescent="0.2">
      <c r="A629" s="84" t="s">
        <v>113</v>
      </c>
      <c r="B629" s="85">
        <v>4287</v>
      </c>
      <c r="C629" s="113" t="s">
        <v>2292</v>
      </c>
      <c r="D629" s="111" t="s">
        <v>3143</v>
      </c>
      <c r="E629" s="404">
        <v>5</v>
      </c>
      <c r="F629" s="405" t="s">
        <v>24</v>
      </c>
      <c r="G629" s="319">
        <v>43291</v>
      </c>
      <c r="H629" s="87" t="s">
        <v>3144</v>
      </c>
      <c r="I629" s="116"/>
      <c r="J629" s="102"/>
      <c r="K629" s="102"/>
      <c r="L629" s="125">
        <v>385.5</v>
      </c>
      <c r="M629" s="95">
        <f t="shared" si="33"/>
        <v>454.89</v>
      </c>
      <c r="N629" s="406"/>
      <c r="O629" s="96">
        <v>506</v>
      </c>
      <c r="P629" s="400" t="s">
        <v>26</v>
      </c>
      <c r="Q629" s="34" t="s">
        <v>894</v>
      </c>
      <c r="R629" s="98" t="s">
        <v>3118</v>
      </c>
      <c r="S629" s="36">
        <f t="shared" si="34"/>
        <v>2274.4499999999998</v>
      </c>
      <c r="T629" s="37"/>
      <c r="U629" s="38">
        <f t="shared" si="35"/>
        <v>1927.5</v>
      </c>
      <c r="V629" s="369"/>
    </row>
    <row r="630" spans="1:22" x14ac:dyDescent="0.2">
      <c r="A630" s="84" t="s">
        <v>113</v>
      </c>
      <c r="B630" s="85">
        <v>4288</v>
      </c>
      <c r="C630" s="113" t="s">
        <v>2292</v>
      </c>
      <c r="D630" s="111" t="s">
        <v>3145</v>
      </c>
      <c r="E630" s="404">
        <v>12</v>
      </c>
      <c r="F630" s="405" t="s">
        <v>24</v>
      </c>
      <c r="G630" s="319">
        <v>43291</v>
      </c>
      <c r="H630" s="87" t="s">
        <v>2553</v>
      </c>
      <c r="I630" s="116"/>
      <c r="J630" s="102"/>
      <c r="K630" s="102"/>
      <c r="L630" s="125">
        <v>867.5</v>
      </c>
      <c r="M630" s="95">
        <f t="shared" si="33"/>
        <v>1023.65</v>
      </c>
      <c r="N630" s="406"/>
      <c r="O630" s="96">
        <v>506</v>
      </c>
      <c r="P630" s="400" t="s">
        <v>26</v>
      </c>
      <c r="Q630" s="34" t="s">
        <v>894</v>
      </c>
      <c r="R630" s="98" t="s">
        <v>3118</v>
      </c>
      <c r="S630" s="36">
        <f t="shared" si="34"/>
        <v>12283.8</v>
      </c>
      <c r="T630" s="37"/>
      <c r="U630" s="38">
        <f t="shared" si="35"/>
        <v>10410</v>
      </c>
      <c r="V630" s="369"/>
    </row>
    <row r="631" spans="1:22" x14ac:dyDescent="0.2">
      <c r="A631" s="84" t="s">
        <v>113</v>
      </c>
      <c r="B631" s="85">
        <v>4289</v>
      </c>
      <c r="C631" s="113" t="s">
        <v>2292</v>
      </c>
      <c r="D631" s="111" t="s">
        <v>3146</v>
      </c>
      <c r="E631" s="404">
        <v>2</v>
      </c>
      <c r="F631" s="405" t="s">
        <v>24</v>
      </c>
      <c r="G631" s="319">
        <v>43291</v>
      </c>
      <c r="H631" s="87" t="s">
        <v>3147</v>
      </c>
      <c r="I631" s="116"/>
      <c r="J631" s="102"/>
      <c r="K631" s="102"/>
      <c r="L631" s="125">
        <v>540</v>
      </c>
      <c r="M631" s="95">
        <f t="shared" si="33"/>
        <v>637.19999999999993</v>
      </c>
      <c r="N631" s="406"/>
      <c r="O631" s="96">
        <v>506</v>
      </c>
      <c r="P631" s="400" t="s">
        <v>26</v>
      </c>
      <c r="Q631" s="34" t="s">
        <v>894</v>
      </c>
      <c r="R631" s="98" t="s">
        <v>3118</v>
      </c>
      <c r="S631" s="36">
        <f t="shared" si="34"/>
        <v>1274.3999999999999</v>
      </c>
      <c r="T631" s="37"/>
      <c r="U631" s="38">
        <f t="shared" si="35"/>
        <v>1080</v>
      </c>
      <c r="V631" s="369"/>
    </row>
    <row r="632" spans="1:22" x14ac:dyDescent="0.2">
      <c r="A632" s="84" t="s">
        <v>113</v>
      </c>
      <c r="B632" s="85">
        <v>4290</v>
      </c>
      <c r="C632" s="113" t="s">
        <v>2292</v>
      </c>
      <c r="D632" s="111" t="s">
        <v>2548</v>
      </c>
      <c r="E632" s="404">
        <v>2</v>
      </c>
      <c r="F632" s="405" t="s">
        <v>24</v>
      </c>
      <c r="G632" s="319">
        <v>43291</v>
      </c>
      <c r="H632" s="87" t="s">
        <v>2549</v>
      </c>
      <c r="I632" s="116"/>
      <c r="J632" s="102"/>
      <c r="K632" s="102"/>
      <c r="L632" s="125">
        <v>11177</v>
      </c>
      <c r="M632" s="95">
        <f t="shared" si="33"/>
        <v>13188.859999999999</v>
      </c>
      <c r="N632" s="406"/>
      <c r="O632" s="96">
        <v>506</v>
      </c>
      <c r="P632" s="400" t="s">
        <v>26</v>
      </c>
      <c r="Q632" s="97" t="s">
        <v>1476</v>
      </c>
      <c r="R632" s="98" t="s">
        <v>3118</v>
      </c>
      <c r="S632" s="36">
        <f t="shared" si="34"/>
        <v>26377.719999999998</v>
      </c>
      <c r="T632" s="37"/>
      <c r="U632" s="38">
        <f t="shared" si="35"/>
        <v>22354</v>
      </c>
      <c r="V632" s="369"/>
    </row>
    <row r="633" spans="1:22" x14ac:dyDescent="0.2">
      <c r="A633" s="84"/>
      <c r="B633" s="85">
        <v>4291</v>
      </c>
      <c r="C633" s="113" t="s">
        <v>856</v>
      </c>
      <c r="D633" s="111" t="s">
        <v>3148</v>
      </c>
      <c r="E633" s="117">
        <v>1</v>
      </c>
      <c r="F633" s="112" t="s">
        <v>24</v>
      </c>
      <c r="G633" s="319">
        <v>43291</v>
      </c>
      <c r="H633" s="87" t="s">
        <v>3149</v>
      </c>
      <c r="I633" s="116"/>
      <c r="J633" s="102">
        <v>12</v>
      </c>
      <c r="K633" s="102">
        <v>39.5</v>
      </c>
      <c r="L633" s="125">
        <v>23996.5</v>
      </c>
      <c r="M633" s="95">
        <f t="shared" si="33"/>
        <v>28315.87</v>
      </c>
      <c r="N633" s="406"/>
      <c r="O633" s="163">
        <v>510</v>
      </c>
      <c r="P633" s="129"/>
      <c r="Q633" s="97"/>
      <c r="R633" s="98"/>
      <c r="S633" s="36">
        <f t="shared" si="34"/>
        <v>28315.87</v>
      </c>
      <c r="T633" s="37"/>
      <c r="U633" s="38">
        <f t="shared" si="35"/>
        <v>23996.5</v>
      </c>
      <c r="V633" s="369"/>
    </row>
    <row r="634" spans="1:22" x14ac:dyDescent="0.2">
      <c r="A634" s="84" t="s">
        <v>113</v>
      </c>
      <c r="B634" s="85">
        <v>4292</v>
      </c>
      <c r="C634" s="113" t="s">
        <v>3150</v>
      </c>
      <c r="D634" s="111" t="s">
        <v>3151</v>
      </c>
      <c r="E634" s="117">
        <v>1</v>
      </c>
      <c r="F634" s="112" t="s">
        <v>24</v>
      </c>
      <c r="G634" s="319">
        <v>43291</v>
      </c>
      <c r="H634" s="87" t="s">
        <v>3152</v>
      </c>
      <c r="I634" s="92" t="s">
        <v>411</v>
      </c>
      <c r="J634" s="102">
        <v>40</v>
      </c>
      <c r="K634" s="102">
        <v>64</v>
      </c>
      <c r="L634" s="125">
        <v>49140</v>
      </c>
      <c r="M634" s="95">
        <f t="shared" si="33"/>
        <v>57985.2</v>
      </c>
      <c r="N634" s="128"/>
      <c r="O634" s="102"/>
      <c r="P634" s="118"/>
      <c r="Q634" s="97"/>
      <c r="R634" s="98" t="s">
        <v>3153</v>
      </c>
      <c r="S634" s="36">
        <f t="shared" si="34"/>
        <v>57985.2</v>
      </c>
      <c r="T634" s="37"/>
      <c r="U634" s="38">
        <f t="shared" si="35"/>
        <v>49140</v>
      </c>
      <c r="V634" s="369"/>
    </row>
    <row r="635" spans="1:22" x14ac:dyDescent="0.2">
      <c r="A635" s="84" t="s">
        <v>113</v>
      </c>
      <c r="B635" s="85">
        <v>4293</v>
      </c>
      <c r="C635" s="113" t="s">
        <v>3150</v>
      </c>
      <c r="D635" s="111" t="s">
        <v>3154</v>
      </c>
      <c r="E635" s="117">
        <v>1</v>
      </c>
      <c r="F635" s="112" t="s">
        <v>24</v>
      </c>
      <c r="G635" s="319">
        <v>43291</v>
      </c>
      <c r="H635" s="87" t="s">
        <v>3155</v>
      </c>
      <c r="I635" s="92" t="s">
        <v>411</v>
      </c>
      <c r="J635" s="102">
        <v>32</v>
      </c>
      <c r="K635" s="102">
        <v>44</v>
      </c>
      <c r="L635" s="125">
        <v>38610</v>
      </c>
      <c r="M635" s="95">
        <f t="shared" si="33"/>
        <v>45559.799999999996</v>
      </c>
      <c r="N635" s="128"/>
      <c r="O635" s="102"/>
      <c r="P635" s="118"/>
      <c r="Q635" s="97"/>
      <c r="R635" s="98" t="s">
        <v>3153</v>
      </c>
      <c r="S635" s="36">
        <f t="shared" si="34"/>
        <v>45559.799999999996</v>
      </c>
      <c r="T635" s="37"/>
      <c r="U635" s="38">
        <f t="shared" si="35"/>
        <v>38610</v>
      </c>
      <c r="V635" s="369"/>
    </row>
    <row r="636" spans="1:22" x14ac:dyDescent="0.2">
      <c r="A636" s="84" t="s">
        <v>113</v>
      </c>
      <c r="B636" s="85">
        <v>4294</v>
      </c>
      <c r="C636" s="113" t="s">
        <v>3150</v>
      </c>
      <c r="D636" s="111" t="s">
        <v>3156</v>
      </c>
      <c r="E636" s="117">
        <v>1</v>
      </c>
      <c r="F636" s="112" t="s">
        <v>24</v>
      </c>
      <c r="G636" s="319">
        <v>43291</v>
      </c>
      <c r="H636" s="87" t="s">
        <v>3157</v>
      </c>
      <c r="I636" s="92" t="s">
        <v>3158</v>
      </c>
      <c r="J636" s="102">
        <v>32</v>
      </c>
      <c r="K636" s="102">
        <v>31</v>
      </c>
      <c r="L636" s="125">
        <v>37342.5</v>
      </c>
      <c r="M636" s="95">
        <f t="shared" si="33"/>
        <v>44064.149999999994</v>
      </c>
      <c r="N636" s="128"/>
      <c r="O636" s="102"/>
      <c r="P636" s="118"/>
      <c r="Q636" s="97"/>
      <c r="R636" s="98" t="s">
        <v>3153</v>
      </c>
      <c r="S636" s="36">
        <f t="shared" si="34"/>
        <v>44064.149999999994</v>
      </c>
      <c r="T636" s="37"/>
      <c r="U636" s="38">
        <f t="shared" si="35"/>
        <v>37342.5</v>
      </c>
      <c r="V636" s="369"/>
    </row>
    <row r="637" spans="1:22" x14ac:dyDescent="0.2">
      <c r="A637" s="84" t="s">
        <v>113</v>
      </c>
      <c r="B637" s="85">
        <v>4295</v>
      </c>
      <c r="C637" s="113" t="s">
        <v>147</v>
      </c>
      <c r="D637" s="111" t="s">
        <v>3159</v>
      </c>
      <c r="E637" s="117">
        <v>1</v>
      </c>
      <c r="F637" s="112" t="s">
        <v>24</v>
      </c>
      <c r="G637" s="319">
        <v>43292</v>
      </c>
      <c r="H637" s="87"/>
      <c r="I637" s="116" t="s">
        <v>3160</v>
      </c>
      <c r="J637" s="102"/>
      <c r="K637" s="102">
        <v>11</v>
      </c>
      <c r="L637" s="125">
        <v>990</v>
      </c>
      <c r="M637" s="95">
        <f t="shared" si="33"/>
        <v>1168.2</v>
      </c>
      <c r="N637" s="406"/>
      <c r="O637" s="163">
        <v>574</v>
      </c>
      <c r="P637" s="83" t="s">
        <v>26</v>
      </c>
      <c r="Q637" s="97" t="s">
        <v>3161</v>
      </c>
      <c r="R637" s="98"/>
      <c r="S637" s="36">
        <f t="shared" si="34"/>
        <v>1168.2</v>
      </c>
      <c r="T637" s="37"/>
      <c r="U637" s="38">
        <f t="shared" si="35"/>
        <v>990.00000000000011</v>
      </c>
      <c r="V637" s="369"/>
    </row>
    <row r="638" spans="1:22" x14ac:dyDescent="0.2">
      <c r="A638" s="84"/>
      <c r="B638" s="85">
        <v>4296</v>
      </c>
      <c r="C638" s="113" t="s">
        <v>1109</v>
      </c>
      <c r="D638" s="111" t="s">
        <v>3162</v>
      </c>
      <c r="E638" s="117">
        <v>1</v>
      </c>
      <c r="F638" s="112" t="s">
        <v>24</v>
      </c>
      <c r="G638" s="319">
        <v>43292</v>
      </c>
      <c r="H638" s="87" t="s">
        <v>1890</v>
      </c>
      <c r="I638" s="116"/>
      <c r="J638" s="102">
        <v>162</v>
      </c>
      <c r="K638" s="102">
        <v>1250</v>
      </c>
      <c r="L638" s="125">
        <v>227289</v>
      </c>
      <c r="M638" s="95">
        <f t="shared" si="33"/>
        <v>268201.01999999996</v>
      </c>
      <c r="N638" s="406"/>
      <c r="O638" s="96">
        <v>514</v>
      </c>
      <c r="P638" s="83" t="s">
        <v>26</v>
      </c>
      <c r="Q638" s="97" t="s">
        <v>1478</v>
      </c>
      <c r="R638" s="98"/>
      <c r="S638" s="36">
        <f t="shared" si="34"/>
        <v>268201.01999999996</v>
      </c>
      <c r="T638" s="37"/>
      <c r="U638" s="38">
        <f t="shared" si="35"/>
        <v>227288.99999999997</v>
      </c>
      <c r="V638" s="369"/>
    </row>
    <row r="639" spans="1:22" x14ac:dyDescent="0.2">
      <c r="A639" s="84"/>
      <c r="B639" s="85">
        <v>4297</v>
      </c>
      <c r="C639" s="113" t="s">
        <v>1109</v>
      </c>
      <c r="D639" s="111" t="s">
        <v>3163</v>
      </c>
      <c r="E639" s="117">
        <v>1</v>
      </c>
      <c r="F639" s="112" t="s">
        <v>24</v>
      </c>
      <c r="G639" s="319">
        <v>43292</v>
      </c>
      <c r="H639" s="87"/>
      <c r="I639" s="116"/>
      <c r="J639" s="102">
        <v>4</v>
      </c>
      <c r="K639" s="102">
        <v>60</v>
      </c>
      <c r="L639" s="125">
        <v>11500</v>
      </c>
      <c r="M639" s="95">
        <f t="shared" si="33"/>
        <v>13570</v>
      </c>
      <c r="N639" s="406"/>
      <c r="O639" s="96">
        <v>515</v>
      </c>
      <c r="P639" s="83" t="s">
        <v>26</v>
      </c>
      <c r="Q639" s="97" t="s">
        <v>1476</v>
      </c>
      <c r="R639" s="98"/>
      <c r="S639" s="36">
        <f t="shared" si="34"/>
        <v>13570</v>
      </c>
      <c r="T639" s="37"/>
      <c r="U639" s="38">
        <f t="shared" si="35"/>
        <v>11500</v>
      </c>
      <c r="V639" s="369"/>
    </row>
    <row r="640" spans="1:22" x14ac:dyDescent="0.2">
      <c r="A640" s="84" t="s">
        <v>113</v>
      </c>
      <c r="B640" s="85">
        <v>4298</v>
      </c>
      <c r="C640" s="113" t="s">
        <v>147</v>
      </c>
      <c r="D640" s="111" t="s">
        <v>892</v>
      </c>
      <c r="E640" s="117">
        <v>4</v>
      </c>
      <c r="F640" s="112" t="s">
        <v>24</v>
      </c>
      <c r="G640" s="319">
        <v>43292</v>
      </c>
      <c r="H640" s="87" t="s">
        <v>116</v>
      </c>
      <c r="I640" s="92" t="s">
        <v>2290</v>
      </c>
      <c r="J640" s="102">
        <v>0.6</v>
      </c>
      <c r="K640" s="102">
        <v>1.6</v>
      </c>
      <c r="L640" s="125">
        <v>510</v>
      </c>
      <c r="M640" s="95">
        <f t="shared" si="33"/>
        <v>601.79999999999995</v>
      </c>
      <c r="N640" s="406"/>
      <c r="O640" s="96" t="s">
        <v>2976</v>
      </c>
      <c r="P640" s="83" t="s">
        <v>26</v>
      </c>
      <c r="Q640" s="97" t="s">
        <v>1476</v>
      </c>
      <c r="R640" s="98"/>
      <c r="S640" s="36">
        <f t="shared" si="34"/>
        <v>2407.1999999999998</v>
      </c>
      <c r="T640" s="37"/>
      <c r="U640" s="38">
        <f t="shared" si="35"/>
        <v>2040</v>
      </c>
      <c r="V640" s="369"/>
    </row>
    <row r="641" spans="1:22" x14ac:dyDescent="0.2">
      <c r="A641" s="84" t="s">
        <v>113</v>
      </c>
      <c r="B641" s="85">
        <v>4299</v>
      </c>
      <c r="C641" s="113" t="s">
        <v>3164</v>
      </c>
      <c r="D641" s="113" t="s">
        <v>3165</v>
      </c>
      <c r="E641" s="117">
        <v>10</v>
      </c>
      <c r="F641" s="112" t="s">
        <v>24</v>
      </c>
      <c r="G641" s="319">
        <v>43293</v>
      </c>
      <c r="H641" s="87" t="s">
        <v>116</v>
      </c>
      <c r="I641" s="116" t="s">
        <v>146</v>
      </c>
      <c r="J641" s="102"/>
      <c r="K641" s="102"/>
      <c r="L641" s="125">
        <v>102</v>
      </c>
      <c r="M641" s="95">
        <f>L641*1.18</f>
        <v>120.36</v>
      </c>
      <c r="N641" s="128" t="s">
        <v>121</v>
      </c>
      <c r="O641" s="96">
        <v>516</v>
      </c>
      <c r="P641" s="83" t="s">
        <v>26</v>
      </c>
      <c r="Q641" s="97" t="s">
        <v>2704</v>
      </c>
      <c r="R641" s="98"/>
      <c r="S641" s="36">
        <f t="shared" si="34"/>
        <v>1203.5999999999999</v>
      </c>
      <c r="T641" s="37"/>
      <c r="U641" s="38">
        <f t="shared" si="35"/>
        <v>1020</v>
      </c>
      <c r="V641" s="369"/>
    </row>
    <row r="642" spans="1:22" x14ac:dyDescent="0.2">
      <c r="A642" s="84" t="s">
        <v>113</v>
      </c>
      <c r="B642" s="85">
        <v>4300</v>
      </c>
      <c r="C642" s="113" t="s">
        <v>3164</v>
      </c>
      <c r="D642" s="111" t="s">
        <v>3166</v>
      </c>
      <c r="E642" s="117">
        <v>10</v>
      </c>
      <c r="F642" s="112" t="s">
        <v>24</v>
      </c>
      <c r="G642" s="319">
        <v>43293</v>
      </c>
      <c r="H642" s="87" t="s">
        <v>116</v>
      </c>
      <c r="I642" s="116" t="s">
        <v>146</v>
      </c>
      <c r="J642" s="102"/>
      <c r="K642" s="102"/>
      <c r="L642" s="125">
        <v>24</v>
      </c>
      <c r="M642" s="95">
        <f t="shared" si="33"/>
        <v>28.32</v>
      </c>
      <c r="N642" s="128" t="s">
        <v>121</v>
      </c>
      <c r="O642" s="96">
        <v>516</v>
      </c>
      <c r="P642" s="83" t="s">
        <v>26</v>
      </c>
      <c r="Q642" s="97" t="s">
        <v>2704</v>
      </c>
      <c r="R642" s="98"/>
      <c r="S642" s="36">
        <f t="shared" si="34"/>
        <v>283.2</v>
      </c>
      <c r="T642" s="37"/>
      <c r="U642" s="38">
        <f t="shared" si="35"/>
        <v>240</v>
      </c>
      <c r="V642" s="369"/>
    </row>
    <row r="643" spans="1:22" x14ac:dyDescent="0.2">
      <c r="A643" s="84" t="s">
        <v>113</v>
      </c>
      <c r="B643" s="85">
        <v>4301</v>
      </c>
      <c r="C643" s="113" t="s">
        <v>3167</v>
      </c>
      <c r="D643" s="111" t="s">
        <v>3168</v>
      </c>
      <c r="E643" s="117">
        <v>1</v>
      </c>
      <c r="F643" s="112" t="s">
        <v>24</v>
      </c>
      <c r="G643" s="319">
        <v>43293</v>
      </c>
      <c r="H643" s="87" t="s">
        <v>3169</v>
      </c>
      <c r="I643" s="92" t="s">
        <v>1937</v>
      </c>
      <c r="J643" s="102"/>
      <c r="K643" s="102">
        <v>45</v>
      </c>
      <c r="L643" s="125">
        <v>30000</v>
      </c>
      <c r="M643" s="95">
        <f>L643*1.18</f>
        <v>35400</v>
      </c>
      <c r="N643" s="70"/>
      <c r="O643" s="96">
        <v>525</v>
      </c>
      <c r="P643" s="83" t="s">
        <v>26</v>
      </c>
      <c r="Q643" s="97" t="s">
        <v>2704</v>
      </c>
      <c r="R643" s="380" t="s">
        <v>3170</v>
      </c>
      <c r="S643" s="36">
        <f t="shared" si="34"/>
        <v>35400</v>
      </c>
      <c r="T643" s="37"/>
      <c r="U643" s="38">
        <f t="shared" si="35"/>
        <v>30000</v>
      </c>
      <c r="V643" s="369"/>
    </row>
    <row r="644" spans="1:22" x14ac:dyDescent="0.2">
      <c r="A644" s="84" t="s">
        <v>113</v>
      </c>
      <c r="B644" s="85">
        <v>4302</v>
      </c>
      <c r="C644" s="113" t="s">
        <v>3167</v>
      </c>
      <c r="D644" s="111" t="s">
        <v>3171</v>
      </c>
      <c r="E644" s="117">
        <v>1</v>
      </c>
      <c r="F644" s="112" t="s">
        <v>24</v>
      </c>
      <c r="G644" s="319">
        <v>43293</v>
      </c>
      <c r="H644" s="87" t="s">
        <v>3172</v>
      </c>
      <c r="I644" s="92" t="s">
        <v>1937</v>
      </c>
      <c r="J644" s="102"/>
      <c r="K644" s="102">
        <v>60</v>
      </c>
      <c r="L644" s="125">
        <v>30000</v>
      </c>
      <c r="M644" s="95">
        <f>L644*1.18</f>
        <v>35400</v>
      </c>
      <c r="N644" s="70"/>
      <c r="O644" s="96">
        <v>525</v>
      </c>
      <c r="P644" s="83" t="s">
        <v>26</v>
      </c>
      <c r="Q644" s="97" t="s">
        <v>2704</v>
      </c>
      <c r="R644" s="380" t="s">
        <v>3170</v>
      </c>
      <c r="S644" s="36">
        <f t="shared" si="34"/>
        <v>35400</v>
      </c>
      <c r="T644" s="37"/>
      <c r="U644" s="38">
        <f t="shared" si="35"/>
        <v>30000</v>
      </c>
      <c r="V644" s="369"/>
    </row>
    <row r="645" spans="1:22" x14ac:dyDescent="0.2">
      <c r="A645" s="84" t="s">
        <v>113</v>
      </c>
      <c r="B645" s="85">
        <v>4303</v>
      </c>
      <c r="C645" s="113" t="s">
        <v>164</v>
      </c>
      <c r="D645" s="111" t="s">
        <v>3173</v>
      </c>
      <c r="E645" s="117">
        <v>105</v>
      </c>
      <c r="F645" s="112" t="s">
        <v>24</v>
      </c>
      <c r="G645" s="319">
        <v>43293</v>
      </c>
      <c r="H645" s="87" t="s">
        <v>116</v>
      </c>
      <c r="I645" s="116" t="s">
        <v>146</v>
      </c>
      <c r="J645" s="102">
        <v>0.3</v>
      </c>
      <c r="K645" s="102"/>
      <c r="L645" s="125">
        <v>315</v>
      </c>
      <c r="M645" s="95">
        <f t="shared" si="33"/>
        <v>371.7</v>
      </c>
      <c r="N645" s="128" t="s">
        <v>121</v>
      </c>
      <c r="O645" s="96">
        <v>605</v>
      </c>
      <c r="P645" s="83" t="s">
        <v>26</v>
      </c>
      <c r="Q645" s="97" t="s">
        <v>1478</v>
      </c>
      <c r="R645" s="98"/>
      <c r="S645" s="36">
        <f t="shared" si="34"/>
        <v>39028.5</v>
      </c>
      <c r="T645" s="37"/>
      <c r="U645" s="38">
        <f t="shared" si="35"/>
        <v>33075</v>
      </c>
      <c r="V645" s="369"/>
    </row>
    <row r="646" spans="1:22" x14ac:dyDescent="0.2">
      <c r="A646" s="84"/>
      <c r="B646" s="85">
        <v>4304</v>
      </c>
      <c r="C646" s="113" t="s">
        <v>3174</v>
      </c>
      <c r="D646" s="111" t="s">
        <v>3175</v>
      </c>
      <c r="E646" s="117">
        <v>1</v>
      </c>
      <c r="F646" s="112" t="s">
        <v>24</v>
      </c>
      <c r="G646" s="319">
        <v>43294</v>
      </c>
      <c r="H646" s="87" t="s">
        <v>116</v>
      </c>
      <c r="I646" s="116"/>
      <c r="J646" s="102">
        <v>2.1800000000000002</v>
      </c>
      <c r="K646" s="102"/>
      <c r="L646" s="125">
        <v>1200</v>
      </c>
      <c r="M646" s="95">
        <f t="shared" si="33"/>
        <v>1416</v>
      </c>
      <c r="N646" s="128" t="s">
        <v>121</v>
      </c>
      <c r="O646" s="96">
        <v>521</v>
      </c>
      <c r="P646" s="83" t="s">
        <v>26</v>
      </c>
      <c r="Q646" s="97" t="s">
        <v>2704</v>
      </c>
      <c r="R646" s="98" t="s">
        <v>3176</v>
      </c>
      <c r="S646" s="36">
        <f t="shared" si="34"/>
        <v>1416</v>
      </c>
      <c r="T646" s="37"/>
      <c r="U646" s="38">
        <f t="shared" si="35"/>
        <v>1200</v>
      </c>
      <c r="V646" s="369"/>
    </row>
    <row r="647" spans="1:22" x14ac:dyDescent="0.2">
      <c r="A647" s="84" t="s">
        <v>113</v>
      </c>
      <c r="B647" s="85">
        <v>4305</v>
      </c>
      <c r="C647" s="113" t="s">
        <v>376</v>
      </c>
      <c r="D647" s="113" t="s">
        <v>377</v>
      </c>
      <c r="E647" s="117">
        <v>6</v>
      </c>
      <c r="F647" s="89" t="s">
        <v>378</v>
      </c>
      <c r="G647" s="319">
        <v>43297</v>
      </c>
      <c r="H647" s="86"/>
      <c r="I647" s="92"/>
      <c r="J647" s="102"/>
      <c r="K647" s="102"/>
      <c r="L647" s="395">
        <v>1888</v>
      </c>
      <c r="M647" s="95">
        <f t="shared" si="33"/>
        <v>2227.8399999999997</v>
      </c>
      <c r="N647" s="128" t="s">
        <v>121</v>
      </c>
      <c r="O647" s="96">
        <v>527</v>
      </c>
      <c r="P647" s="400" t="s">
        <v>26</v>
      </c>
      <c r="Q647" s="97" t="s">
        <v>1476</v>
      </c>
      <c r="R647" s="98"/>
      <c r="S647" s="36">
        <f t="shared" si="34"/>
        <v>13367.039999999997</v>
      </c>
      <c r="T647" s="37"/>
      <c r="U647" s="38">
        <f t="shared" si="35"/>
        <v>11327.999999999998</v>
      </c>
      <c r="V647" s="369"/>
    </row>
    <row r="648" spans="1:22" x14ac:dyDescent="0.2">
      <c r="A648" s="84" t="s">
        <v>113</v>
      </c>
      <c r="B648" s="85">
        <v>4306</v>
      </c>
      <c r="C648" s="113" t="s">
        <v>2990</v>
      </c>
      <c r="D648" s="111" t="s">
        <v>3177</v>
      </c>
      <c r="E648" s="117">
        <v>1</v>
      </c>
      <c r="F648" s="112" t="s">
        <v>378</v>
      </c>
      <c r="G648" s="319">
        <v>43298</v>
      </c>
      <c r="H648" s="87"/>
      <c r="I648" s="116" t="s">
        <v>146</v>
      </c>
      <c r="J648" s="102">
        <v>1.5</v>
      </c>
      <c r="K648" s="102"/>
      <c r="L648" s="125">
        <v>1050</v>
      </c>
      <c r="M648" s="95">
        <f t="shared" si="33"/>
        <v>1239</v>
      </c>
      <c r="N648" s="128" t="s">
        <v>121</v>
      </c>
      <c r="O648" s="96">
        <v>528</v>
      </c>
      <c r="P648" s="423">
        <v>43304</v>
      </c>
      <c r="Q648" s="97" t="s">
        <v>1970</v>
      </c>
      <c r="R648" s="98" t="s">
        <v>2992</v>
      </c>
      <c r="S648" s="36">
        <f t="shared" si="34"/>
        <v>1239</v>
      </c>
      <c r="T648" s="37"/>
      <c r="U648" s="38">
        <f t="shared" si="35"/>
        <v>1050</v>
      </c>
      <c r="V648" s="369"/>
    </row>
    <row r="649" spans="1:22" x14ac:dyDescent="0.2">
      <c r="A649" s="84" t="s">
        <v>113</v>
      </c>
      <c r="B649" s="85">
        <v>4307</v>
      </c>
      <c r="C649" s="113" t="s">
        <v>3178</v>
      </c>
      <c r="D649" s="87" t="s">
        <v>1727</v>
      </c>
      <c r="E649" s="100">
        <v>80</v>
      </c>
      <c r="F649" s="89" t="s">
        <v>24</v>
      </c>
      <c r="G649" s="319">
        <v>43298</v>
      </c>
      <c r="H649" s="101"/>
      <c r="I649" s="424"/>
      <c r="J649" s="93"/>
      <c r="K649" s="93"/>
      <c r="L649" s="320">
        <v>2300</v>
      </c>
      <c r="M649" s="95">
        <f t="shared" si="33"/>
        <v>2714</v>
      </c>
      <c r="N649" s="70"/>
      <c r="O649" s="96">
        <v>242</v>
      </c>
      <c r="P649" s="83" t="s">
        <v>26</v>
      </c>
      <c r="Q649" s="34" t="s">
        <v>1219</v>
      </c>
      <c r="R649" s="98"/>
      <c r="S649" s="36">
        <f t="shared" si="34"/>
        <v>217120</v>
      </c>
      <c r="T649" s="37"/>
      <c r="U649" s="38">
        <f t="shared" si="35"/>
        <v>184000</v>
      </c>
      <c r="V649" s="369"/>
    </row>
    <row r="650" spans="1:22" x14ac:dyDescent="0.2">
      <c r="A650" s="84" t="s">
        <v>113</v>
      </c>
      <c r="B650" s="85">
        <v>4308</v>
      </c>
      <c r="C650" s="113" t="s">
        <v>3178</v>
      </c>
      <c r="D650" s="87" t="s">
        <v>1729</v>
      </c>
      <c r="E650" s="100">
        <v>60</v>
      </c>
      <c r="F650" s="89" t="s">
        <v>24</v>
      </c>
      <c r="G650" s="319">
        <v>43298</v>
      </c>
      <c r="H650" s="101"/>
      <c r="I650" s="116"/>
      <c r="J650" s="93"/>
      <c r="K650" s="93"/>
      <c r="L650" s="320">
        <v>2380</v>
      </c>
      <c r="M650" s="95">
        <f t="shared" si="33"/>
        <v>2808.3999999999996</v>
      </c>
      <c r="N650" s="70"/>
      <c r="O650" s="96">
        <v>242</v>
      </c>
      <c r="P650" s="129"/>
      <c r="Q650" s="97"/>
      <c r="R650" s="98"/>
      <c r="S650" s="36">
        <f t="shared" si="34"/>
        <v>168503.99999999997</v>
      </c>
      <c r="T650" s="37"/>
      <c r="U650" s="38">
        <f t="shared" si="35"/>
        <v>142799.99999999997</v>
      </c>
      <c r="V650" s="369"/>
    </row>
    <row r="651" spans="1:22" x14ac:dyDescent="0.2">
      <c r="A651" s="84" t="s">
        <v>113</v>
      </c>
      <c r="B651" s="85">
        <v>4309</v>
      </c>
      <c r="C651" s="113" t="s">
        <v>3178</v>
      </c>
      <c r="D651" s="87" t="s">
        <v>1730</v>
      </c>
      <c r="E651" s="100">
        <v>50</v>
      </c>
      <c r="F651" s="89" t="s">
        <v>24</v>
      </c>
      <c r="G651" s="319">
        <v>43298</v>
      </c>
      <c r="H651" s="101"/>
      <c r="I651" s="116"/>
      <c r="J651" s="93"/>
      <c r="K651" s="93"/>
      <c r="L651" s="320">
        <v>2450</v>
      </c>
      <c r="M651" s="95">
        <f t="shared" si="33"/>
        <v>2891</v>
      </c>
      <c r="N651" s="70"/>
      <c r="O651" s="96">
        <v>242</v>
      </c>
      <c r="P651" s="83" t="s">
        <v>26</v>
      </c>
      <c r="Q651" s="97" t="s">
        <v>2704</v>
      </c>
      <c r="R651" s="98"/>
      <c r="S651" s="36">
        <f t="shared" si="34"/>
        <v>144550</v>
      </c>
      <c r="T651" s="37"/>
      <c r="U651" s="38">
        <f t="shared" si="35"/>
        <v>122500</v>
      </c>
      <c r="V651" s="369"/>
    </row>
    <row r="652" spans="1:22" x14ac:dyDescent="0.2">
      <c r="A652" s="84" t="s">
        <v>113</v>
      </c>
      <c r="B652" s="85">
        <v>4310</v>
      </c>
      <c r="C652" s="113" t="s">
        <v>310</v>
      </c>
      <c r="D652" s="111" t="s">
        <v>434</v>
      </c>
      <c r="E652" s="117">
        <v>1</v>
      </c>
      <c r="F652" s="89" t="s">
        <v>24</v>
      </c>
      <c r="G652" s="319">
        <v>43298</v>
      </c>
      <c r="H652" s="91" t="s">
        <v>116</v>
      </c>
      <c r="I652" s="116" t="s">
        <v>435</v>
      </c>
      <c r="J652" s="93">
        <v>4.5</v>
      </c>
      <c r="K652" s="93">
        <v>4.0999999999999996</v>
      </c>
      <c r="L652" s="388">
        <v>3600</v>
      </c>
      <c r="M652" s="95">
        <f t="shared" si="33"/>
        <v>4248</v>
      </c>
      <c r="N652" s="130" t="s">
        <v>121</v>
      </c>
      <c r="O652" s="96">
        <v>529</v>
      </c>
      <c r="P652" s="83" t="s">
        <v>26</v>
      </c>
      <c r="Q652" s="97" t="s">
        <v>1476</v>
      </c>
      <c r="R652" s="183" t="s">
        <v>939</v>
      </c>
      <c r="S652" s="36">
        <f t="shared" si="34"/>
        <v>4248</v>
      </c>
      <c r="T652" s="37"/>
      <c r="U652" s="38">
        <f t="shared" si="35"/>
        <v>3600</v>
      </c>
      <c r="V652" s="369"/>
    </row>
    <row r="653" spans="1:22" x14ac:dyDescent="0.2">
      <c r="A653" s="84" t="s">
        <v>113</v>
      </c>
      <c r="B653" s="85">
        <v>4311</v>
      </c>
      <c r="C653" s="113" t="s">
        <v>147</v>
      </c>
      <c r="D653" s="111" t="s">
        <v>2061</v>
      </c>
      <c r="E653" s="117">
        <v>2</v>
      </c>
      <c r="F653" s="112" t="s">
        <v>24</v>
      </c>
      <c r="G653" s="319">
        <v>43298</v>
      </c>
      <c r="H653" s="91" t="s">
        <v>116</v>
      </c>
      <c r="I653" s="92" t="s">
        <v>1218</v>
      </c>
      <c r="J653" s="102">
        <v>2.5</v>
      </c>
      <c r="K653" s="102">
        <v>2.1</v>
      </c>
      <c r="L653" s="125">
        <v>1930</v>
      </c>
      <c r="M653" s="95">
        <f t="shared" si="33"/>
        <v>2277.4</v>
      </c>
      <c r="N653" s="70"/>
      <c r="O653" s="96" t="s">
        <v>2976</v>
      </c>
      <c r="P653" s="83" t="s">
        <v>26</v>
      </c>
      <c r="Q653" s="97" t="s">
        <v>1476</v>
      </c>
      <c r="R653" s="98"/>
      <c r="S653" s="36">
        <f t="shared" si="34"/>
        <v>4554.8</v>
      </c>
      <c r="T653" s="37"/>
      <c r="U653" s="38">
        <f t="shared" si="35"/>
        <v>3860.0000000000005</v>
      </c>
      <c r="V653" s="369"/>
    </row>
    <row r="654" spans="1:22" x14ac:dyDescent="0.2">
      <c r="A654" s="84" t="s">
        <v>113</v>
      </c>
      <c r="B654" s="85">
        <v>4312</v>
      </c>
      <c r="C654" s="113" t="s">
        <v>147</v>
      </c>
      <c r="D654" s="111" t="s">
        <v>3179</v>
      </c>
      <c r="E654" s="117">
        <v>1</v>
      </c>
      <c r="F654" s="112" t="s">
        <v>24</v>
      </c>
      <c r="G654" s="319">
        <v>43298</v>
      </c>
      <c r="H654" s="87"/>
      <c r="I654" s="116"/>
      <c r="J654" s="102">
        <v>3.5</v>
      </c>
      <c r="K654" s="102"/>
      <c r="L654" s="125">
        <v>2500</v>
      </c>
      <c r="M654" s="95">
        <f t="shared" si="33"/>
        <v>2950</v>
      </c>
      <c r="N654" s="128" t="s">
        <v>121</v>
      </c>
      <c r="O654" s="96">
        <v>572</v>
      </c>
      <c r="P654" s="83" t="s">
        <v>26</v>
      </c>
      <c r="Q654" s="97" t="s">
        <v>1476</v>
      </c>
      <c r="R654" s="98"/>
      <c r="S654" s="36">
        <f t="shared" si="34"/>
        <v>2950</v>
      </c>
      <c r="T654" s="37"/>
      <c r="U654" s="38">
        <f t="shared" si="35"/>
        <v>2500</v>
      </c>
      <c r="V654" s="369"/>
    </row>
    <row r="655" spans="1:22" x14ac:dyDescent="0.2">
      <c r="A655" s="84"/>
      <c r="B655" s="85">
        <v>4313</v>
      </c>
      <c r="C655" s="113" t="s">
        <v>3180</v>
      </c>
      <c r="D655" s="111" t="s">
        <v>3181</v>
      </c>
      <c r="E655" s="117">
        <v>1</v>
      </c>
      <c r="F655" s="112" t="s">
        <v>24</v>
      </c>
      <c r="G655" s="319">
        <v>43300</v>
      </c>
      <c r="H655" s="87" t="s">
        <v>116</v>
      </c>
      <c r="I655" s="92" t="s">
        <v>1218</v>
      </c>
      <c r="J655" s="102">
        <v>16</v>
      </c>
      <c r="K655" s="102">
        <v>1.7</v>
      </c>
      <c r="L655" s="125">
        <v>12000</v>
      </c>
      <c r="M655" s="95">
        <f t="shared" si="33"/>
        <v>14160</v>
      </c>
      <c r="N655" s="70"/>
      <c r="O655" s="96">
        <v>535</v>
      </c>
      <c r="P655" s="400" t="s">
        <v>26</v>
      </c>
      <c r="Q655" s="97" t="s">
        <v>1478</v>
      </c>
      <c r="R655" s="98"/>
      <c r="S655" s="36">
        <f t="shared" si="34"/>
        <v>14160</v>
      </c>
      <c r="T655" s="37"/>
      <c r="U655" s="38">
        <f t="shared" si="35"/>
        <v>12000</v>
      </c>
      <c r="V655" s="369"/>
    </row>
    <row r="656" spans="1:22" x14ac:dyDescent="0.2">
      <c r="A656" s="84"/>
      <c r="B656" s="85">
        <v>4314</v>
      </c>
      <c r="C656" s="113" t="s">
        <v>3180</v>
      </c>
      <c r="D656" s="111" t="s">
        <v>3182</v>
      </c>
      <c r="E656" s="117">
        <v>8</v>
      </c>
      <c r="F656" s="112" t="s">
        <v>24</v>
      </c>
      <c r="G656" s="319">
        <v>43300</v>
      </c>
      <c r="H656" s="87" t="s">
        <v>116</v>
      </c>
      <c r="I656" s="92" t="s">
        <v>3183</v>
      </c>
      <c r="J656" s="102">
        <v>1.39</v>
      </c>
      <c r="K656" s="102">
        <v>0.04</v>
      </c>
      <c r="L656" s="125">
        <v>1000</v>
      </c>
      <c r="M656" s="95">
        <f t="shared" si="33"/>
        <v>1180</v>
      </c>
      <c r="N656" s="70"/>
      <c r="O656" s="96">
        <v>535</v>
      </c>
      <c r="P656" s="400" t="s">
        <v>26</v>
      </c>
      <c r="Q656" s="97" t="s">
        <v>1478</v>
      </c>
      <c r="R656" s="98"/>
      <c r="S656" s="36">
        <f t="shared" si="34"/>
        <v>9440</v>
      </c>
      <c r="T656" s="37"/>
      <c r="U656" s="38">
        <f t="shared" si="35"/>
        <v>8000</v>
      </c>
      <c r="V656" s="369"/>
    </row>
    <row r="657" spans="1:22" x14ac:dyDescent="0.2">
      <c r="A657" s="84"/>
      <c r="B657" s="85">
        <v>4315</v>
      </c>
      <c r="C657" s="113" t="s">
        <v>3180</v>
      </c>
      <c r="D657" s="111" t="s">
        <v>3184</v>
      </c>
      <c r="E657" s="117">
        <v>8</v>
      </c>
      <c r="F657" s="112" t="s">
        <v>24</v>
      </c>
      <c r="G657" s="319">
        <v>43300</v>
      </c>
      <c r="H657" s="87" t="s">
        <v>116</v>
      </c>
      <c r="I657" s="92" t="s">
        <v>3183</v>
      </c>
      <c r="J657" s="102">
        <v>1.39</v>
      </c>
      <c r="K657" s="102">
        <v>0.04</v>
      </c>
      <c r="L657" s="125">
        <v>1000</v>
      </c>
      <c r="M657" s="95">
        <f t="shared" si="33"/>
        <v>1180</v>
      </c>
      <c r="N657" s="70"/>
      <c r="O657" s="96">
        <v>535</v>
      </c>
      <c r="P657" s="400" t="s">
        <v>26</v>
      </c>
      <c r="Q657" s="97" t="s">
        <v>1478</v>
      </c>
      <c r="R657" s="98"/>
      <c r="S657" s="36">
        <f t="shared" si="34"/>
        <v>9440</v>
      </c>
      <c r="T657" s="37"/>
      <c r="U657" s="38">
        <f t="shared" si="35"/>
        <v>8000</v>
      </c>
      <c r="V657" s="369"/>
    </row>
    <row r="658" spans="1:22" ht="38.25" x14ac:dyDescent="0.2">
      <c r="A658" s="425"/>
      <c r="B658" s="426">
        <v>4316</v>
      </c>
      <c r="C658" s="427" t="s">
        <v>306</v>
      </c>
      <c r="D658" s="428" t="s">
        <v>3185</v>
      </c>
      <c r="E658" s="429"/>
      <c r="F658" s="430" t="s">
        <v>24</v>
      </c>
      <c r="G658" s="431">
        <v>43300</v>
      </c>
      <c r="H658" s="242" t="s">
        <v>3186</v>
      </c>
      <c r="I658" s="432"/>
      <c r="J658" s="433">
        <v>0.161</v>
      </c>
      <c r="K658" s="434">
        <v>1.9790000000000001</v>
      </c>
      <c r="L658" s="435">
        <v>200.54</v>
      </c>
      <c r="M658" s="82">
        <f t="shared" si="33"/>
        <v>236.63719999999998</v>
      </c>
      <c r="N658" s="70"/>
      <c r="O658" s="96"/>
      <c r="P658" s="400" t="s">
        <v>26</v>
      </c>
      <c r="Q658" s="97"/>
      <c r="R658" s="98"/>
      <c r="S658" s="36">
        <f t="shared" si="34"/>
        <v>0</v>
      </c>
      <c r="T658" s="37"/>
      <c r="U658" s="38">
        <f t="shared" si="35"/>
        <v>0</v>
      </c>
      <c r="V658" s="369"/>
    </row>
    <row r="659" spans="1:22" x14ac:dyDescent="0.2">
      <c r="A659" s="425"/>
      <c r="B659" s="426">
        <v>4317</v>
      </c>
      <c r="C659" s="427" t="s">
        <v>306</v>
      </c>
      <c r="D659" s="428" t="s">
        <v>3187</v>
      </c>
      <c r="E659" s="429"/>
      <c r="F659" s="436" t="s">
        <v>24</v>
      </c>
      <c r="G659" s="431">
        <v>43300</v>
      </c>
      <c r="H659" s="133" t="s">
        <v>2486</v>
      </c>
      <c r="I659" s="79" t="s">
        <v>3188</v>
      </c>
      <c r="J659" s="80">
        <v>0.126</v>
      </c>
      <c r="K659" s="81">
        <v>0.02</v>
      </c>
      <c r="L659" s="435">
        <v>105.58</v>
      </c>
      <c r="M659" s="82">
        <f t="shared" si="33"/>
        <v>124.58439999999999</v>
      </c>
      <c r="N659" s="70"/>
      <c r="O659" s="96"/>
      <c r="P659" s="400" t="s">
        <v>26</v>
      </c>
      <c r="Q659" s="97"/>
      <c r="R659" s="98"/>
      <c r="S659" s="36">
        <f t="shared" si="34"/>
        <v>0</v>
      </c>
      <c r="T659" s="37"/>
      <c r="U659" s="38">
        <f t="shared" si="35"/>
        <v>0</v>
      </c>
      <c r="V659" s="369"/>
    </row>
    <row r="660" spans="1:22" x14ac:dyDescent="0.2">
      <c r="A660" s="425"/>
      <c r="B660" s="426">
        <v>4318</v>
      </c>
      <c r="C660" s="427" t="s">
        <v>306</v>
      </c>
      <c r="D660" s="133" t="s">
        <v>1075</v>
      </c>
      <c r="E660" s="429"/>
      <c r="F660" s="436" t="s">
        <v>24</v>
      </c>
      <c r="G660" s="431">
        <v>43300</v>
      </c>
      <c r="H660" s="133" t="s">
        <v>3189</v>
      </c>
      <c r="I660" s="79"/>
      <c r="J660" s="80">
        <v>0.05</v>
      </c>
      <c r="K660" s="81">
        <v>1.2</v>
      </c>
      <c r="L660" s="435">
        <v>79.31</v>
      </c>
      <c r="M660" s="82">
        <f t="shared" si="33"/>
        <v>93.585799999999992</v>
      </c>
      <c r="N660" s="70"/>
      <c r="O660" s="96"/>
      <c r="P660" s="400" t="s">
        <v>26</v>
      </c>
      <c r="Q660" s="97"/>
      <c r="R660" s="98"/>
      <c r="S660" s="36">
        <f t="shared" si="34"/>
        <v>0</v>
      </c>
      <c r="T660" s="37"/>
      <c r="U660" s="38">
        <f t="shared" si="35"/>
        <v>0</v>
      </c>
      <c r="V660" s="369"/>
    </row>
    <row r="661" spans="1:22" x14ac:dyDescent="0.2">
      <c r="A661" s="425"/>
      <c r="B661" s="426">
        <v>4319</v>
      </c>
      <c r="C661" s="427" t="s">
        <v>306</v>
      </c>
      <c r="D661" s="133" t="s">
        <v>3190</v>
      </c>
      <c r="E661" s="429"/>
      <c r="F661" s="436" t="s">
        <v>24</v>
      </c>
      <c r="G661" s="431">
        <v>43300</v>
      </c>
      <c r="H661" s="133" t="s">
        <v>3191</v>
      </c>
      <c r="I661" s="79"/>
      <c r="J661" s="81">
        <v>0.14599999999999999</v>
      </c>
      <c r="K661" s="80">
        <v>0.4</v>
      </c>
      <c r="L661" s="435">
        <v>83.64</v>
      </c>
      <c r="M661" s="82">
        <f t="shared" ref="M661:M724" si="36">L661*1.18</f>
        <v>98.6952</v>
      </c>
      <c r="N661" s="70"/>
      <c r="O661" s="96"/>
      <c r="P661" s="400" t="s">
        <v>26</v>
      </c>
      <c r="Q661" s="97"/>
      <c r="R661" s="98"/>
      <c r="S661" s="36">
        <f t="shared" si="34"/>
        <v>0</v>
      </c>
      <c r="T661" s="37"/>
      <c r="U661" s="38">
        <f t="shared" si="35"/>
        <v>0</v>
      </c>
      <c r="V661" s="369"/>
    </row>
    <row r="662" spans="1:22" x14ac:dyDescent="0.2">
      <c r="A662" s="425"/>
      <c r="B662" s="426">
        <v>4320</v>
      </c>
      <c r="C662" s="427" t="s">
        <v>306</v>
      </c>
      <c r="D662" s="133" t="s">
        <v>3192</v>
      </c>
      <c r="E662" s="429"/>
      <c r="F662" s="436" t="s">
        <v>24</v>
      </c>
      <c r="G662" s="431">
        <v>43300</v>
      </c>
      <c r="H662" s="133" t="s">
        <v>3193</v>
      </c>
      <c r="I662" s="79"/>
      <c r="J662" s="80">
        <v>0.04</v>
      </c>
      <c r="K662" s="81">
        <v>1.2</v>
      </c>
      <c r="L662" s="435">
        <v>70.56</v>
      </c>
      <c r="M662" s="82">
        <f t="shared" si="36"/>
        <v>83.260800000000003</v>
      </c>
      <c r="N662" s="70"/>
      <c r="O662" s="96"/>
      <c r="P662" s="400" t="s">
        <v>26</v>
      </c>
      <c r="Q662" s="97"/>
      <c r="R662" s="98"/>
      <c r="S662" s="36">
        <f t="shared" si="34"/>
        <v>0</v>
      </c>
      <c r="T662" s="37"/>
      <c r="U662" s="38">
        <f t="shared" si="35"/>
        <v>0</v>
      </c>
      <c r="V662" s="369"/>
    </row>
    <row r="663" spans="1:22" x14ac:dyDescent="0.2">
      <c r="A663" s="425"/>
      <c r="B663" s="426">
        <v>4321</v>
      </c>
      <c r="C663" s="427" t="s">
        <v>306</v>
      </c>
      <c r="D663" s="133" t="s">
        <v>3194</v>
      </c>
      <c r="E663" s="429"/>
      <c r="F663" s="436" t="s">
        <v>24</v>
      </c>
      <c r="G663" s="431">
        <v>43300</v>
      </c>
      <c r="H663" s="133" t="s">
        <v>3195</v>
      </c>
      <c r="I663" s="79"/>
      <c r="J663" s="80">
        <v>0.59</v>
      </c>
      <c r="K663" s="81">
        <v>0.5</v>
      </c>
      <c r="L663" s="435">
        <v>349</v>
      </c>
      <c r="M663" s="82">
        <f t="shared" si="36"/>
        <v>411.82</v>
      </c>
      <c r="N663" s="70"/>
      <c r="O663" s="96"/>
      <c r="P663" s="400" t="s">
        <v>26</v>
      </c>
      <c r="Q663" s="97"/>
      <c r="R663" s="98"/>
      <c r="S663" s="36">
        <f t="shared" si="34"/>
        <v>0</v>
      </c>
      <c r="T663" s="37"/>
      <c r="U663" s="38">
        <f t="shared" si="35"/>
        <v>0</v>
      </c>
      <c r="V663" s="369"/>
    </row>
    <row r="664" spans="1:22" x14ac:dyDescent="0.2">
      <c r="A664" s="425"/>
      <c r="B664" s="426">
        <v>4322</v>
      </c>
      <c r="C664" s="427" t="s">
        <v>306</v>
      </c>
      <c r="D664" s="133" t="s">
        <v>3196</v>
      </c>
      <c r="E664" s="429"/>
      <c r="F664" s="436" t="s">
        <v>24</v>
      </c>
      <c r="G664" s="431">
        <v>43300</v>
      </c>
      <c r="H664" s="133" t="s">
        <v>3197</v>
      </c>
      <c r="I664" s="79"/>
      <c r="J664" s="80">
        <v>0.18</v>
      </c>
      <c r="K664" s="81">
        <v>0.15</v>
      </c>
      <c r="L664" s="435">
        <v>104.03</v>
      </c>
      <c r="M664" s="82">
        <f t="shared" si="36"/>
        <v>122.75539999999999</v>
      </c>
      <c r="N664" s="70"/>
      <c r="O664" s="96"/>
      <c r="P664" s="400" t="s">
        <v>26</v>
      </c>
      <c r="Q664" s="97"/>
      <c r="R664" s="98"/>
      <c r="S664" s="36">
        <f t="shared" si="34"/>
        <v>0</v>
      </c>
      <c r="T664" s="37"/>
      <c r="U664" s="38">
        <f t="shared" si="35"/>
        <v>0</v>
      </c>
      <c r="V664" s="369"/>
    </row>
    <row r="665" spans="1:22" x14ac:dyDescent="0.2">
      <c r="A665" s="425"/>
      <c r="B665" s="426">
        <v>4323</v>
      </c>
      <c r="C665" s="427" t="s">
        <v>306</v>
      </c>
      <c r="D665" s="133" t="s">
        <v>3198</v>
      </c>
      <c r="E665" s="429"/>
      <c r="F665" s="436" t="s">
        <v>24</v>
      </c>
      <c r="G665" s="431">
        <v>43300</v>
      </c>
      <c r="H665" s="133" t="s">
        <v>3199</v>
      </c>
      <c r="I665" s="79"/>
      <c r="J665" s="80">
        <v>0.03</v>
      </c>
      <c r="K665" s="81">
        <v>0.05</v>
      </c>
      <c r="L665" s="435">
        <v>26.78</v>
      </c>
      <c r="M665" s="82">
        <f t="shared" si="36"/>
        <v>31.6004</v>
      </c>
      <c r="N665" s="70"/>
      <c r="O665" s="96"/>
      <c r="P665" s="400" t="s">
        <v>26</v>
      </c>
      <c r="Q665" s="97"/>
      <c r="R665" s="98"/>
      <c r="S665" s="36">
        <f t="shared" si="34"/>
        <v>0</v>
      </c>
      <c r="T665" s="37"/>
      <c r="U665" s="38">
        <f t="shared" si="35"/>
        <v>0</v>
      </c>
      <c r="V665" s="369"/>
    </row>
    <row r="666" spans="1:22" x14ac:dyDescent="0.2">
      <c r="A666" s="425"/>
      <c r="B666" s="426">
        <v>4324</v>
      </c>
      <c r="C666" s="427" t="s">
        <v>306</v>
      </c>
      <c r="D666" s="133" t="s">
        <v>1346</v>
      </c>
      <c r="E666" s="429"/>
      <c r="F666" s="436" t="s">
        <v>24</v>
      </c>
      <c r="G666" s="431">
        <v>43300</v>
      </c>
      <c r="H666" s="133" t="s">
        <v>3200</v>
      </c>
      <c r="I666" s="79"/>
      <c r="J666" s="81">
        <v>1E-3</v>
      </c>
      <c r="K666" s="80">
        <v>8.9999999999999993E-3</v>
      </c>
      <c r="L666" s="435">
        <v>4.12</v>
      </c>
      <c r="M666" s="82">
        <f t="shared" si="36"/>
        <v>4.8616000000000001</v>
      </c>
      <c r="N666" s="70"/>
      <c r="O666" s="96"/>
      <c r="P666" s="400" t="s">
        <v>26</v>
      </c>
      <c r="Q666" s="97"/>
      <c r="R666" s="98"/>
      <c r="S666" s="36">
        <f t="shared" si="34"/>
        <v>0</v>
      </c>
      <c r="T666" s="37"/>
      <c r="U666" s="38">
        <f t="shared" si="35"/>
        <v>0</v>
      </c>
      <c r="V666" s="369"/>
    </row>
    <row r="667" spans="1:22" x14ac:dyDescent="0.2">
      <c r="A667" s="425"/>
      <c r="B667" s="426">
        <v>4325</v>
      </c>
      <c r="C667" s="427" t="s">
        <v>306</v>
      </c>
      <c r="D667" s="133" t="s">
        <v>1346</v>
      </c>
      <c r="E667" s="429"/>
      <c r="F667" s="436" t="s">
        <v>24</v>
      </c>
      <c r="G667" s="431">
        <v>43300</v>
      </c>
      <c r="H667" s="133" t="s">
        <v>3201</v>
      </c>
      <c r="I667" s="79"/>
      <c r="J667" s="80">
        <v>6.9999999999999999E-4</v>
      </c>
      <c r="K667" s="81">
        <v>4.0000000000000001E-3</v>
      </c>
      <c r="L667" s="435">
        <v>2.37</v>
      </c>
      <c r="M667" s="82">
        <f t="shared" si="36"/>
        <v>2.7966000000000002</v>
      </c>
      <c r="N667" s="70"/>
      <c r="O667" s="96"/>
      <c r="P667" s="400" t="s">
        <v>26</v>
      </c>
      <c r="Q667" s="97"/>
      <c r="R667" s="98"/>
      <c r="S667" s="36">
        <f t="shared" si="34"/>
        <v>0</v>
      </c>
      <c r="T667" s="37"/>
      <c r="U667" s="38">
        <f t="shared" si="35"/>
        <v>0</v>
      </c>
      <c r="V667" s="369"/>
    </row>
    <row r="668" spans="1:22" x14ac:dyDescent="0.2">
      <c r="A668" s="425"/>
      <c r="B668" s="426">
        <v>4326</v>
      </c>
      <c r="C668" s="427" t="s">
        <v>306</v>
      </c>
      <c r="D668" s="133" t="s">
        <v>3202</v>
      </c>
      <c r="E668" s="429"/>
      <c r="F668" s="436" t="s">
        <v>24</v>
      </c>
      <c r="G668" s="431">
        <v>43300</v>
      </c>
      <c r="H668" s="133" t="s">
        <v>3203</v>
      </c>
      <c r="I668" s="79"/>
      <c r="J668" s="80">
        <v>7.0000000000000001E-3</v>
      </c>
      <c r="K668" s="81">
        <v>1.1999999999999999E-3</v>
      </c>
      <c r="L668" s="435">
        <v>5.25</v>
      </c>
      <c r="M668" s="82">
        <f t="shared" si="36"/>
        <v>6.1949999999999994</v>
      </c>
      <c r="N668" s="70"/>
      <c r="O668" s="96"/>
      <c r="P668" s="400" t="s">
        <v>26</v>
      </c>
      <c r="Q668" s="97"/>
      <c r="R668" s="98"/>
      <c r="S668" s="36">
        <f t="shared" si="34"/>
        <v>0</v>
      </c>
      <c r="T668" s="37"/>
      <c r="U668" s="38">
        <f t="shared" si="35"/>
        <v>0</v>
      </c>
      <c r="V668" s="369"/>
    </row>
    <row r="669" spans="1:22" x14ac:dyDescent="0.2">
      <c r="A669" s="425"/>
      <c r="B669" s="426">
        <v>4327</v>
      </c>
      <c r="C669" s="427" t="s">
        <v>306</v>
      </c>
      <c r="D669" s="133" t="s">
        <v>3202</v>
      </c>
      <c r="E669" s="429"/>
      <c r="F669" s="436" t="s">
        <v>24</v>
      </c>
      <c r="G669" s="431">
        <v>43300</v>
      </c>
      <c r="H669" s="133" t="s">
        <v>3204</v>
      </c>
      <c r="I669" s="79"/>
      <c r="J669" s="80">
        <v>4.0000000000000001E-3</v>
      </c>
      <c r="K669" s="81">
        <v>3.0000000000000001E-3</v>
      </c>
      <c r="L669" s="435">
        <v>5.25</v>
      </c>
      <c r="M669" s="82">
        <f t="shared" si="36"/>
        <v>6.1949999999999994</v>
      </c>
      <c r="N669" s="70"/>
      <c r="O669" s="96"/>
      <c r="P669" s="400" t="s">
        <v>26</v>
      </c>
      <c r="Q669" s="97"/>
      <c r="R669" s="98"/>
      <c r="S669" s="36">
        <f t="shared" si="34"/>
        <v>0</v>
      </c>
      <c r="T669" s="37"/>
      <c r="U669" s="38">
        <f t="shared" si="35"/>
        <v>0</v>
      </c>
      <c r="V669" s="369"/>
    </row>
    <row r="670" spans="1:22" x14ac:dyDescent="0.2">
      <c r="A670" s="425"/>
      <c r="B670" s="426">
        <v>4328</v>
      </c>
      <c r="C670" s="427" t="s">
        <v>306</v>
      </c>
      <c r="D670" s="75" t="s">
        <v>3205</v>
      </c>
      <c r="E670" s="429"/>
      <c r="F670" s="436" t="s">
        <v>24</v>
      </c>
      <c r="G670" s="431">
        <v>43300</v>
      </c>
      <c r="H670" s="75" t="s">
        <v>3206</v>
      </c>
      <c r="I670" s="79"/>
      <c r="J670" s="80"/>
      <c r="K670" s="81"/>
      <c r="L670" s="435">
        <v>67.47</v>
      </c>
      <c r="M670" s="82">
        <f t="shared" si="36"/>
        <v>79.614599999999996</v>
      </c>
      <c r="N670" s="70"/>
      <c r="O670" s="96"/>
      <c r="P670" s="400" t="s">
        <v>26</v>
      </c>
      <c r="Q670" s="97"/>
      <c r="R670" s="98"/>
      <c r="S670" s="36">
        <f t="shared" si="34"/>
        <v>0</v>
      </c>
      <c r="T670" s="37"/>
      <c r="U670" s="38">
        <f t="shared" si="35"/>
        <v>0</v>
      </c>
      <c r="V670" s="369"/>
    </row>
    <row r="671" spans="1:22" x14ac:dyDescent="0.2">
      <c r="A671" s="425"/>
      <c r="B671" s="426">
        <v>4329</v>
      </c>
      <c r="C671" s="427" t="s">
        <v>306</v>
      </c>
      <c r="D671" s="75" t="s">
        <v>2056</v>
      </c>
      <c r="E671" s="429"/>
      <c r="F671" s="436" t="s">
        <v>24</v>
      </c>
      <c r="G671" s="431">
        <v>43300</v>
      </c>
      <c r="H671" s="75" t="s">
        <v>630</v>
      </c>
      <c r="I671" s="79" t="s">
        <v>631</v>
      </c>
      <c r="J671" s="80"/>
      <c r="K671" s="81"/>
      <c r="L671" s="435">
        <v>32.96</v>
      </c>
      <c r="M671" s="82">
        <f t="shared" si="36"/>
        <v>38.892800000000001</v>
      </c>
      <c r="N671" s="212" t="s">
        <v>121</v>
      </c>
      <c r="O671" s="96"/>
      <c r="P671" s="400" t="s">
        <v>26</v>
      </c>
      <c r="Q671" s="97"/>
      <c r="R671" s="98"/>
      <c r="S671" s="36">
        <f t="shared" si="34"/>
        <v>0</v>
      </c>
      <c r="T671" s="37"/>
      <c r="U671" s="38">
        <f t="shared" si="35"/>
        <v>0</v>
      </c>
      <c r="V671" s="369"/>
    </row>
    <row r="672" spans="1:22" x14ac:dyDescent="0.2">
      <c r="A672" s="425"/>
      <c r="B672" s="426">
        <v>4330</v>
      </c>
      <c r="C672" s="427" t="s">
        <v>306</v>
      </c>
      <c r="D672" s="75" t="s">
        <v>3207</v>
      </c>
      <c r="E672" s="429"/>
      <c r="F672" s="436" t="s">
        <v>24</v>
      </c>
      <c r="G672" s="431">
        <v>43300</v>
      </c>
      <c r="H672" s="75" t="s">
        <v>1880</v>
      </c>
      <c r="I672" s="79"/>
      <c r="J672" s="80"/>
      <c r="K672" s="80">
        <v>0.29499999999999998</v>
      </c>
      <c r="L672" s="435">
        <v>61.8</v>
      </c>
      <c r="M672" s="82">
        <f t="shared" si="36"/>
        <v>72.923999999999992</v>
      </c>
      <c r="N672" s="70"/>
      <c r="O672" s="96"/>
      <c r="P672" s="400" t="s">
        <v>26</v>
      </c>
      <c r="Q672" s="97"/>
      <c r="R672" s="98"/>
      <c r="S672" s="36">
        <f t="shared" si="34"/>
        <v>0</v>
      </c>
      <c r="T672" s="37"/>
      <c r="U672" s="38">
        <f t="shared" si="35"/>
        <v>0</v>
      </c>
      <c r="V672" s="369"/>
    </row>
    <row r="673" spans="1:22" x14ac:dyDescent="0.2">
      <c r="A673" s="425"/>
      <c r="B673" s="426">
        <v>4331</v>
      </c>
      <c r="C673" s="427" t="s">
        <v>306</v>
      </c>
      <c r="D673" s="75" t="s">
        <v>3208</v>
      </c>
      <c r="E673" s="429"/>
      <c r="F673" s="436" t="s">
        <v>24</v>
      </c>
      <c r="G673" s="431">
        <v>43300</v>
      </c>
      <c r="H673" s="75" t="s">
        <v>2508</v>
      </c>
      <c r="I673" s="79" t="s">
        <v>631</v>
      </c>
      <c r="J673" s="437">
        <v>0.19400000000000001</v>
      </c>
      <c r="K673" s="81"/>
      <c r="L673" s="435">
        <v>122.06</v>
      </c>
      <c r="M673" s="82">
        <f t="shared" si="36"/>
        <v>144.0308</v>
      </c>
      <c r="N673" s="212" t="s">
        <v>121</v>
      </c>
      <c r="O673" s="96"/>
      <c r="P673" s="400" t="s">
        <v>26</v>
      </c>
      <c r="Q673" s="97"/>
      <c r="R673" s="98"/>
      <c r="S673" s="36">
        <f t="shared" si="34"/>
        <v>0</v>
      </c>
      <c r="T673" s="37"/>
      <c r="U673" s="38">
        <f t="shared" si="35"/>
        <v>0</v>
      </c>
      <c r="V673" s="369"/>
    </row>
    <row r="674" spans="1:22" x14ac:dyDescent="0.2">
      <c r="A674" s="425"/>
      <c r="B674" s="426">
        <v>4332</v>
      </c>
      <c r="C674" s="427" t="s">
        <v>306</v>
      </c>
      <c r="D674" s="75" t="s">
        <v>3209</v>
      </c>
      <c r="E674" s="429"/>
      <c r="F674" s="436" t="s">
        <v>24</v>
      </c>
      <c r="G674" s="431">
        <v>43300</v>
      </c>
      <c r="H674" s="133" t="s">
        <v>3210</v>
      </c>
      <c r="I674" s="150" t="s">
        <v>3211</v>
      </c>
      <c r="J674" s="81">
        <v>7.0000000000000001E-3</v>
      </c>
      <c r="K674" s="80">
        <v>5.0000000000000001E-3</v>
      </c>
      <c r="L674" s="435">
        <v>3.81</v>
      </c>
      <c r="M674" s="82">
        <f t="shared" si="36"/>
        <v>4.4958</v>
      </c>
      <c r="N674" s="70"/>
      <c r="O674" s="96"/>
      <c r="P674" s="400" t="s">
        <v>26</v>
      </c>
      <c r="Q674" s="97"/>
      <c r="R674" s="98"/>
      <c r="S674" s="36">
        <f t="shared" si="34"/>
        <v>0</v>
      </c>
      <c r="T674" s="37"/>
      <c r="U674" s="38">
        <f t="shared" si="35"/>
        <v>0</v>
      </c>
      <c r="V674" s="369"/>
    </row>
    <row r="675" spans="1:22" x14ac:dyDescent="0.2">
      <c r="A675" s="425"/>
      <c r="B675" s="426">
        <v>4333</v>
      </c>
      <c r="C675" s="427" t="s">
        <v>306</v>
      </c>
      <c r="D675" s="145" t="s">
        <v>529</v>
      </c>
      <c r="E675" s="429"/>
      <c r="F675" s="436" t="s">
        <v>24</v>
      </c>
      <c r="G675" s="431">
        <v>43300</v>
      </c>
      <c r="H675" s="149" t="s">
        <v>3212</v>
      </c>
      <c r="I675" s="150" t="s">
        <v>3213</v>
      </c>
      <c r="J675" s="438"/>
      <c r="K675" s="151">
        <v>0.2</v>
      </c>
      <c r="L675" s="435">
        <v>382.85</v>
      </c>
      <c r="M675" s="82">
        <f t="shared" si="36"/>
        <v>451.76299999999998</v>
      </c>
      <c r="N675" s="70"/>
      <c r="O675" s="96"/>
      <c r="P675" s="400" t="s">
        <v>26</v>
      </c>
      <c r="Q675" s="97"/>
      <c r="R675" s="98"/>
      <c r="S675" s="36">
        <f t="shared" si="34"/>
        <v>0</v>
      </c>
      <c r="T675" s="37"/>
      <c r="U675" s="38">
        <f t="shared" si="35"/>
        <v>0</v>
      </c>
      <c r="V675" s="369"/>
    </row>
    <row r="676" spans="1:22" x14ac:dyDescent="0.2">
      <c r="A676" s="425"/>
      <c r="B676" s="426">
        <v>4334</v>
      </c>
      <c r="C676" s="427" t="s">
        <v>306</v>
      </c>
      <c r="D676" s="145" t="s">
        <v>529</v>
      </c>
      <c r="E676" s="429"/>
      <c r="F676" s="436" t="s">
        <v>24</v>
      </c>
      <c r="G676" s="431">
        <v>43300</v>
      </c>
      <c r="H676" s="149" t="s">
        <v>3214</v>
      </c>
      <c r="I676" s="150" t="s">
        <v>3213</v>
      </c>
      <c r="J676" s="438"/>
      <c r="K676" s="151">
        <v>0.2</v>
      </c>
      <c r="L676" s="435">
        <v>413.91</v>
      </c>
      <c r="M676" s="82">
        <f t="shared" si="36"/>
        <v>488.41379999999998</v>
      </c>
      <c r="N676" s="70"/>
      <c r="O676" s="96"/>
      <c r="P676" s="400" t="s">
        <v>26</v>
      </c>
      <c r="Q676" s="97"/>
      <c r="R676" s="98"/>
      <c r="S676" s="36">
        <f t="shared" si="34"/>
        <v>0</v>
      </c>
      <c r="T676" s="37"/>
      <c r="U676" s="38">
        <f t="shared" si="35"/>
        <v>0</v>
      </c>
      <c r="V676" s="369"/>
    </row>
    <row r="677" spans="1:22" x14ac:dyDescent="0.2">
      <c r="A677" s="425"/>
      <c r="B677" s="426">
        <v>4335</v>
      </c>
      <c r="C677" s="427" t="s">
        <v>306</v>
      </c>
      <c r="D677" s="133" t="s">
        <v>3215</v>
      </c>
      <c r="E677" s="429"/>
      <c r="F677" s="436" t="s">
        <v>24</v>
      </c>
      <c r="G677" s="431">
        <v>43300</v>
      </c>
      <c r="H677" s="133" t="s">
        <v>3216</v>
      </c>
      <c r="I677" s="137" t="s">
        <v>3217</v>
      </c>
      <c r="J677" s="81"/>
      <c r="K677" s="80">
        <v>6.8000000000000005E-2</v>
      </c>
      <c r="L677" s="435">
        <v>25.24</v>
      </c>
      <c r="M677" s="82">
        <f t="shared" si="36"/>
        <v>29.783199999999997</v>
      </c>
      <c r="N677" s="70"/>
      <c r="O677" s="96"/>
      <c r="P677" s="400" t="s">
        <v>26</v>
      </c>
      <c r="Q677" s="97"/>
      <c r="R677" s="98"/>
      <c r="S677" s="36">
        <f t="shared" si="34"/>
        <v>0</v>
      </c>
      <c r="T677" s="37"/>
      <c r="U677" s="38">
        <f t="shared" si="35"/>
        <v>0</v>
      </c>
      <c r="V677" s="369"/>
    </row>
    <row r="678" spans="1:22" x14ac:dyDescent="0.2">
      <c r="A678" s="425"/>
      <c r="B678" s="426">
        <v>4336</v>
      </c>
      <c r="C678" s="427" t="s">
        <v>306</v>
      </c>
      <c r="D678" s="133" t="s">
        <v>3218</v>
      </c>
      <c r="E678" s="429"/>
      <c r="F678" s="436" t="s">
        <v>24</v>
      </c>
      <c r="G678" s="431">
        <v>43300</v>
      </c>
      <c r="H678" s="133" t="s">
        <v>3219</v>
      </c>
      <c r="I678" s="137" t="s">
        <v>3217</v>
      </c>
      <c r="J678" s="80"/>
      <c r="K678" s="81">
        <v>6.8000000000000005E-2</v>
      </c>
      <c r="L678" s="435">
        <v>20.6</v>
      </c>
      <c r="M678" s="82">
        <f t="shared" si="36"/>
        <v>24.308</v>
      </c>
      <c r="N678" s="70"/>
      <c r="O678" s="96"/>
      <c r="P678" s="400" t="s">
        <v>26</v>
      </c>
      <c r="Q678" s="97"/>
      <c r="R678" s="98"/>
      <c r="S678" s="36">
        <f t="shared" si="34"/>
        <v>0</v>
      </c>
      <c r="T678" s="37"/>
      <c r="U678" s="38">
        <f t="shared" si="35"/>
        <v>0</v>
      </c>
      <c r="V678" s="369"/>
    </row>
    <row r="679" spans="1:22" x14ac:dyDescent="0.2">
      <c r="A679" s="425"/>
      <c r="B679" s="426">
        <v>4337</v>
      </c>
      <c r="C679" s="427" t="s">
        <v>306</v>
      </c>
      <c r="D679" s="439" t="s">
        <v>3220</v>
      </c>
      <c r="E679" s="429"/>
      <c r="F679" s="436" t="s">
        <v>24</v>
      </c>
      <c r="G679" s="431">
        <v>43300</v>
      </c>
      <c r="H679" s="439" t="s">
        <v>3221</v>
      </c>
      <c r="I679" s="79" t="s">
        <v>3222</v>
      </c>
      <c r="J679" s="80"/>
      <c r="K679" s="440">
        <v>1E-3</v>
      </c>
      <c r="L679" s="435">
        <v>9.3699999999999992</v>
      </c>
      <c r="M679" s="82">
        <f t="shared" si="36"/>
        <v>11.056599999999998</v>
      </c>
      <c r="N679" s="70"/>
      <c r="O679" s="96"/>
      <c r="P679" s="400" t="s">
        <v>26</v>
      </c>
      <c r="Q679" s="97"/>
      <c r="R679" s="98"/>
      <c r="S679" s="36">
        <f t="shared" si="34"/>
        <v>0</v>
      </c>
      <c r="T679" s="37"/>
      <c r="U679" s="38">
        <f t="shared" si="35"/>
        <v>0</v>
      </c>
      <c r="V679" s="369"/>
    </row>
    <row r="680" spans="1:22" x14ac:dyDescent="0.2">
      <c r="A680" s="425"/>
      <c r="B680" s="426">
        <v>4338</v>
      </c>
      <c r="C680" s="427" t="s">
        <v>306</v>
      </c>
      <c r="D680" s="439" t="s">
        <v>3223</v>
      </c>
      <c r="E680" s="429"/>
      <c r="F680" s="436" t="s">
        <v>24</v>
      </c>
      <c r="G680" s="431">
        <v>43300</v>
      </c>
      <c r="H680" s="75" t="s">
        <v>3224</v>
      </c>
      <c r="I680" s="79" t="s">
        <v>3225</v>
      </c>
      <c r="J680" s="80"/>
      <c r="K680" s="440">
        <v>3.0000000000000001E-3</v>
      </c>
      <c r="L680" s="435">
        <v>5.77</v>
      </c>
      <c r="M680" s="82">
        <f t="shared" si="36"/>
        <v>6.8085999999999993</v>
      </c>
      <c r="N680" s="70"/>
      <c r="O680" s="96"/>
      <c r="P680" s="400" t="s">
        <v>26</v>
      </c>
      <c r="Q680" s="97"/>
      <c r="R680" s="98"/>
      <c r="S680" s="36">
        <f t="shared" si="34"/>
        <v>0</v>
      </c>
      <c r="T680" s="37"/>
      <c r="U680" s="38">
        <f t="shared" si="35"/>
        <v>0</v>
      </c>
      <c r="V680" s="369"/>
    </row>
    <row r="681" spans="1:22" x14ac:dyDescent="0.2">
      <c r="A681" s="425"/>
      <c r="B681" s="426">
        <v>4339</v>
      </c>
      <c r="C681" s="427" t="s">
        <v>306</v>
      </c>
      <c r="D681" s="439" t="s">
        <v>3226</v>
      </c>
      <c r="E681" s="429"/>
      <c r="F681" s="436" t="s">
        <v>24</v>
      </c>
      <c r="G681" s="431">
        <v>43300</v>
      </c>
      <c r="H681" s="75" t="s">
        <v>3227</v>
      </c>
      <c r="I681" s="79" t="s">
        <v>3225</v>
      </c>
      <c r="J681" s="441"/>
      <c r="K681" s="442">
        <v>4.4000000000000003E-3</v>
      </c>
      <c r="L681" s="435">
        <v>5.77</v>
      </c>
      <c r="M681" s="82">
        <f t="shared" si="36"/>
        <v>6.8085999999999993</v>
      </c>
      <c r="N681" s="70"/>
      <c r="O681" s="96"/>
      <c r="P681" s="400" t="s">
        <v>26</v>
      </c>
      <c r="Q681" s="97"/>
      <c r="R681" s="98"/>
      <c r="S681" s="36">
        <f t="shared" si="34"/>
        <v>0</v>
      </c>
      <c r="T681" s="37"/>
      <c r="U681" s="38">
        <f t="shared" si="35"/>
        <v>0</v>
      </c>
      <c r="V681" s="369"/>
    </row>
    <row r="682" spans="1:22" x14ac:dyDescent="0.2">
      <c r="A682" s="425"/>
      <c r="B682" s="426">
        <v>4340</v>
      </c>
      <c r="C682" s="427" t="s">
        <v>306</v>
      </c>
      <c r="D682" s="214" t="s">
        <v>156</v>
      </c>
      <c r="E682" s="429"/>
      <c r="F682" s="436" t="s">
        <v>24</v>
      </c>
      <c r="G682" s="431">
        <v>43300</v>
      </c>
      <c r="H682" s="133" t="s">
        <v>3228</v>
      </c>
      <c r="I682" s="79" t="s">
        <v>3229</v>
      </c>
      <c r="J682" s="80">
        <v>0.1</v>
      </c>
      <c r="K682" s="81">
        <v>1.8000000000000002E-2</v>
      </c>
      <c r="L682" s="435">
        <v>58.2</v>
      </c>
      <c r="M682" s="82">
        <f t="shared" si="36"/>
        <v>68.676000000000002</v>
      </c>
      <c r="N682" s="70"/>
      <c r="O682" s="96"/>
      <c r="P682" s="400" t="s">
        <v>26</v>
      </c>
      <c r="Q682" s="97"/>
      <c r="R682" s="98"/>
      <c r="S682" s="36">
        <f t="shared" si="34"/>
        <v>0</v>
      </c>
      <c r="T682" s="37"/>
      <c r="U682" s="38">
        <f t="shared" si="35"/>
        <v>0</v>
      </c>
      <c r="V682" s="369"/>
    </row>
    <row r="683" spans="1:22" x14ac:dyDescent="0.2">
      <c r="A683" s="425"/>
      <c r="B683" s="426">
        <v>4341</v>
      </c>
      <c r="C683" s="427" t="s">
        <v>306</v>
      </c>
      <c r="D683" s="214" t="s">
        <v>3230</v>
      </c>
      <c r="E683" s="429"/>
      <c r="F683" s="436" t="s">
        <v>24</v>
      </c>
      <c r="G683" s="431">
        <v>43300</v>
      </c>
      <c r="H683" s="133" t="s">
        <v>3231</v>
      </c>
      <c r="I683" s="79" t="s">
        <v>3232</v>
      </c>
      <c r="J683" s="443">
        <v>0.126</v>
      </c>
      <c r="K683" s="81">
        <v>0.05</v>
      </c>
      <c r="L683" s="435">
        <v>100.43</v>
      </c>
      <c r="M683" s="82">
        <f t="shared" si="36"/>
        <v>118.5074</v>
      </c>
      <c r="N683" s="70"/>
      <c r="O683" s="96"/>
      <c r="P683" s="400" t="s">
        <v>26</v>
      </c>
      <c r="Q683" s="97"/>
      <c r="R683" s="98"/>
      <c r="S683" s="36">
        <f t="shared" si="34"/>
        <v>0</v>
      </c>
      <c r="T683" s="37"/>
      <c r="U683" s="38">
        <f t="shared" si="35"/>
        <v>0</v>
      </c>
      <c r="V683" s="369"/>
    </row>
    <row r="684" spans="1:22" x14ac:dyDescent="0.2">
      <c r="A684" s="425"/>
      <c r="B684" s="426">
        <v>4342</v>
      </c>
      <c r="C684" s="427" t="s">
        <v>306</v>
      </c>
      <c r="D684" s="133" t="s">
        <v>3233</v>
      </c>
      <c r="E684" s="429"/>
      <c r="F684" s="436" t="s">
        <v>24</v>
      </c>
      <c r="G684" s="431">
        <v>43300</v>
      </c>
      <c r="H684" s="444" t="s">
        <v>3234</v>
      </c>
      <c r="I684" s="137" t="s">
        <v>3235</v>
      </c>
      <c r="J684" s="80" t="s">
        <v>1864</v>
      </c>
      <c r="K684" s="81">
        <v>0.127</v>
      </c>
      <c r="L684" s="435">
        <v>33.409999999999997</v>
      </c>
      <c r="M684" s="82">
        <f t="shared" si="36"/>
        <v>39.423799999999993</v>
      </c>
      <c r="N684" s="70"/>
      <c r="O684" s="96"/>
      <c r="P684" s="400" t="s">
        <v>26</v>
      </c>
      <c r="Q684" s="97"/>
      <c r="R684" s="98"/>
      <c r="S684" s="36">
        <f t="shared" ref="S684:S735" si="37">M684*E684</f>
        <v>0</v>
      </c>
      <c r="T684" s="37"/>
      <c r="U684" s="38">
        <f t="shared" ref="U684:U735" si="38">S684/1.18</f>
        <v>0</v>
      </c>
      <c r="V684" s="369"/>
    </row>
    <row r="685" spans="1:22" x14ac:dyDescent="0.2">
      <c r="A685" s="425"/>
      <c r="B685" s="426">
        <v>4343</v>
      </c>
      <c r="C685" s="427" t="s">
        <v>306</v>
      </c>
      <c r="D685" s="75" t="s">
        <v>3236</v>
      </c>
      <c r="E685" s="429"/>
      <c r="F685" s="436" t="s">
        <v>24</v>
      </c>
      <c r="G685" s="431">
        <v>43300</v>
      </c>
      <c r="H685" s="133" t="s">
        <v>3237</v>
      </c>
      <c r="I685" s="79" t="s">
        <v>3238</v>
      </c>
      <c r="J685" s="80">
        <v>0.04</v>
      </c>
      <c r="K685" s="81">
        <v>1.9E-2</v>
      </c>
      <c r="L685" s="435">
        <v>44.6</v>
      </c>
      <c r="M685" s="82">
        <f t="shared" si="36"/>
        <v>52.628</v>
      </c>
      <c r="N685" s="70"/>
      <c r="O685" s="96"/>
      <c r="P685" s="400" t="s">
        <v>26</v>
      </c>
      <c r="Q685" s="97"/>
      <c r="R685" s="98"/>
      <c r="S685" s="36">
        <f t="shared" si="37"/>
        <v>0</v>
      </c>
      <c r="T685" s="37"/>
      <c r="U685" s="38">
        <f t="shared" si="38"/>
        <v>0</v>
      </c>
      <c r="V685" s="369"/>
    </row>
    <row r="686" spans="1:22" x14ac:dyDescent="0.2">
      <c r="A686" s="425"/>
      <c r="B686" s="426">
        <v>4344</v>
      </c>
      <c r="C686" s="427" t="s">
        <v>306</v>
      </c>
      <c r="D686" s="75" t="s">
        <v>3239</v>
      </c>
      <c r="E686" s="429"/>
      <c r="F686" s="436" t="s">
        <v>24</v>
      </c>
      <c r="G686" s="431">
        <v>43300</v>
      </c>
      <c r="H686" s="75" t="s">
        <v>308</v>
      </c>
      <c r="I686" s="432"/>
      <c r="J686" s="430"/>
      <c r="K686" s="430"/>
      <c r="L686" s="435">
        <v>447.54</v>
      </c>
      <c r="M686" s="82">
        <f t="shared" si="36"/>
        <v>528.09720000000004</v>
      </c>
      <c r="N686" s="70"/>
      <c r="O686" s="96"/>
      <c r="P686" s="400" t="s">
        <v>26</v>
      </c>
      <c r="Q686" s="97"/>
      <c r="R686" s="98"/>
      <c r="S686" s="36">
        <f t="shared" si="37"/>
        <v>0</v>
      </c>
      <c r="T686" s="37"/>
      <c r="U686" s="38">
        <f t="shared" si="38"/>
        <v>0</v>
      </c>
      <c r="V686" s="369"/>
    </row>
    <row r="687" spans="1:22" x14ac:dyDescent="0.2">
      <c r="A687" s="425"/>
      <c r="B687" s="426">
        <v>4345</v>
      </c>
      <c r="C687" s="427" t="s">
        <v>306</v>
      </c>
      <c r="D687" s="75" t="s">
        <v>3240</v>
      </c>
      <c r="E687" s="429"/>
      <c r="F687" s="436" t="s">
        <v>24</v>
      </c>
      <c r="G687" s="431">
        <v>43300</v>
      </c>
      <c r="H687" s="75" t="s">
        <v>3241</v>
      </c>
      <c r="I687" s="79"/>
      <c r="J687" s="80"/>
      <c r="K687" s="81">
        <v>5.6000000000000001E-2</v>
      </c>
      <c r="L687" s="435">
        <v>20.09</v>
      </c>
      <c r="M687" s="82">
        <f t="shared" si="36"/>
        <v>23.706199999999999</v>
      </c>
      <c r="N687" s="70"/>
      <c r="O687" s="96"/>
      <c r="P687" s="400" t="s">
        <v>26</v>
      </c>
      <c r="Q687" s="97"/>
      <c r="R687" s="98"/>
      <c r="S687" s="36">
        <f t="shared" si="37"/>
        <v>0</v>
      </c>
      <c r="T687" s="37"/>
      <c r="U687" s="38">
        <f t="shared" si="38"/>
        <v>0</v>
      </c>
      <c r="V687" s="369"/>
    </row>
    <row r="688" spans="1:22" x14ac:dyDescent="0.2">
      <c r="A688" s="425"/>
      <c r="B688" s="426">
        <v>4346</v>
      </c>
      <c r="C688" s="427" t="s">
        <v>306</v>
      </c>
      <c r="D688" s="75" t="s">
        <v>3240</v>
      </c>
      <c r="E688" s="429"/>
      <c r="F688" s="436" t="s">
        <v>24</v>
      </c>
      <c r="G688" s="431">
        <v>43300</v>
      </c>
      <c r="H688" s="75" t="s">
        <v>3242</v>
      </c>
      <c r="I688" s="79"/>
      <c r="J688" s="80"/>
      <c r="K688" s="81">
        <v>5.6000000000000001E-2</v>
      </c>
      <c r="L688" s="435">
        <v>20.09</v>
      </c>
      <c r="M688" s="82">
        <f t="shared" si="36"/>
        <v>23.706199999999999</v>
      </c>
      <c r="N688" s="70"/>
      <c r="O688" s="96"/>
      <c r="P688" s="400" t="s">
        <v>26</v>
      </c>
      <c r="Q688" s="97"/>
      <c r="R688" s="98"/>
      <c r="S688" s="36">
        <f t="shared" si="37"/>
        <v>0</v>
      </c>
      <c r="T688" s="37"/>
      <c r="U688" s="38">
        <f t="shared" si="38"/>
        <v>0</v>
      </c>
      <c r="V688" s="369"/>
    </row>
    <row r="689" spans="1:22" x14ac:dyDescent="0.2">
      <c r="A689" s="425"/>
      <c r="B689" s="426">
        <v>4347</v>
      </c>
      <c r="C689" s="427" t="s">
        <v>306</v>
      </c>
      <c r="D689" s="75" t="s">
        <v>2039</v>
      </c>
      <c r="E689" s="429"/>
      <c r="F689" s="436" t="s">
        <v>24</v>
      </c>
      <c r="G689" s="431">
        <v>43300</v>
      </c>
      <c r="H689" s="75" t="s">
        <v>3243</v>
      </c>
      <c r="I689" s="79"/>
      <c r="J689" s="80"/>
      <c r="K689" s="81">
        <v>5.6000000000000001E-2</v>
      </c>
      <c r="L689" s="435">
        <v>51.5</v>
      </c>
      <c r="M689" s="82">
        <f t="shared" si="36"/>
        <v>60.769999999999996</v>
      </c>
      <c r="N689" s="70"/>
      <c r="O689" s="96"/>
      <c r="P689" s="400" t="s">
        <v>26</v>
      </c>
      <c r="Q689" s="97"/>
      <c r="R689" s="98"/>
      <c r="S689" s="36">
        <f t="shared" si="37"/>
        <v>0</v>
      </c>
      <c r="T689" s="37"/>
      <c r="U689" s="38">
        <f t="shared" si="38"/>
        <v>0</v>
      </c>
      <c r="V689" s="369"/>
    </row>
    <row r="690" spans="1:22" x14ac:dyDescent="0.2">
      <c r="A690" s="425"/>
      <c r="B690" s="426">
        <v>4348</v>
      </c>
      <c r="C690" s="427" t="s">
        <v>306</v>
      </c>
      <c r="D690" s="445" t="s">
        <v>3244</v>
      </c>
      <c r="E690" s="429"/>
      <c r="F690" s="430" t="s">
        <v>24</v>
      </c>
      <c r="G690" s="431">
        <v>43300</v>
      </c>
      <c r="H690" s="75" t="s">
        <v>3245</v>
      </c>
      <c r="I690" s="79"/>
      <c r="J690" s="80">
        <v>0.08</v>
      </c>
      <c r="K690" s="81">
        <v>0.29499999999999998</v>
      </c>
      <c r="L690" s="435">
        <v>59.74</v>
      </c>
      <c r="M690" s="82">
        <f t="shared" si="36"/>
        <v>70.493200000000002</v>
      </c>
      <c r="N690" s="70"/>
      <c r="O690" s="96"/>
      <c r="P690" s="400" t="s">
        <v>26</v>
      </c>
      <c r="Q690" s="97"/>
      <c r="R690" s="98"/>
      <c r="S690" s="36">
        <f t="shared" si="37"/>
        <v>0</v>
      </c>
      <c r="T690" s="37"/>
      <c r="U690" s="38">
        <f t="shared" si="38"/>
        <v>0</v>
      </c>
      <c r="V690" s="369"/>
    </row>
    <row r="691" spans="1:22" x14ac:dyDescent="0.2">
      <c r="A691" s="425"/>
      <c r="B691" s="426">
        <v>4349</v>
      </c>
      <c r="C691" s="427" t="s">
        <v>306</v>
      </c>
      <c r="D691" s="75" t="s">
        <v>3246</v>
      </c>
      <c r="E691" s="429"/>
      <c r="F691" s="436" t="s">
        <v>24</v>
      </c>
      <c r="G691" s="431">
        <v>43300</v>
      </c>
      <c r="H691" s="75" t="s">
        <v>3247</v>
      </c>
      <c r="I691" s="79" t="s">
        <v>631</v>
      </c>
      <c r="J691" s="430"/>
      <c r="K691" s="430"/>
      <c r="L691" s="435">
        <v>2.06</v>
      </c>
      <c r="M691" s="82">
        <f t="shared" si="36"/>
        <v>2.4308000000000001</v>
      </c>
      <c r="N691" s="212" t="s">
        <v>121</v>
      </c>
      <c r="O691" s="96"/>
      <c r="P691" s="400" t="s">
        <v>26</v>
      </c>
      <c r="Q691" s="97"/>
      <c r="R691" s="98"/>
      <c r="S691" s="36">
        <f t="shared" si="37"/>
        <v>0</v>
      </c>
      <c r="T691" s="37"/>
      <c r="U691" s="38">
        <f t="shared" si="38"/>
        <v>0</v>
      </c>
      <c r="V691" s="369"/>
    </row>
    <row r="692" spans="1:22" x14ac:dyDescent="0.2">
      <c r="A692" s="425"/>
      <c r="B692" s="426">
        <v>4350</v>
      </c>
      <c r="C692" s="427" t="s">
        <v>306</v>
      </c>
      <c r="D692" s="75" t="s">
        <v>3248</v>
      </c>
      <c r="E692" s="429"/>
      <c r="F692" s="436" t="s">
        <v>24</v>
      </c>
      <c r="G692" s="431">
        <v>43300</v>
      </c>
      <c r="H692" s="75" t="s">
        <v>3249</v>
      </c>
      <c r="I692" s="79" t="s">
        <v>3250</v>
      </c>
      <c r="J692" s="80"/>
      <c r="K692" s="81">
        <v>1.33</v>
      </c>
      <c r="L692" s="435">
        <v>301.79000000000002</v>
      </c>
      <c r="M692" s="82">
        <f t="shared" si="36"/>
        <v>356.11220000000003</v>
      </c>
      <c r="N692" s="70"/>
      <c r="O692" s="96"/>
      <c r="P692" s="400" t="s">
        <v>26</v>
      </c>
      <c r="Q692" s="97"/>
      <c r="R692" s="98"/>
      <c r="S692" s="36">
        <f t="shared" si="37"/>
        <v>0</v>
      </c>
      <c r="T692" s="37"/>
      <c r="U692" s="38">
        <f t="shared" si="38"/>
        <v>0</v>
      </c>
      <c r="V692" s="369"/>
    </row>
    <row r="693" spans="1:22" x14ac:dyDescent="0.2">
      <c r="A693" s="425"/>
      <c r="B693" s="426">
        <v>4351</v>
      </c>
      <c r="C693" s="427" t="s">
        <v>306</v>
      </c>
      <c r="D693" s="133" t="s">
        <v>3251</v>
      </c>
      <c r="E693" s="429"/>
      <c r="F693" s="436" t="s">
        <v>24</v>
      </c>
      <c r="G693" s="431">
        <v>43300</v>
      </c>
      <c r="H693" s="133" t="s">
        <v>1076</v>
      </c>
      <c r="I693" s="137" t="s">
        <v>3252</v>
      </c>
      <c r="J693" s="430"/>
      <c r="K693" s="430"/>
      <c r="L693" s="435">
        <v>343.51</v>
      </c>
      <c r="M693" s="82">
        <f t="shared" si="36"/>
        <v>405.34179999999998</v>
      </c>
      <c r="N693" s="70"/>
      <c r="O693" s="96"/>
      <c r="P693" s="400" t="s">
        <v>26</v>
      </c>
      <c r="Q693" s="97"/>
      <c r="R693" s="98"/>
      <c r="S693" s="36">
        <f t="shared" si="37"/>
        <v>0</v>
      </c>
      <c r="T693" s="37"/>
      <c r="U693" s="38">
        <f t="shared" si="38"/>
        <v>0</v>
      </c>
      <c r="V693" s="369"/>
    </row>
    <row r="694" spans="1:22" x14ac:dyDescent="0.2">
      <c r="A694" s="425"/>
      <c r="B694" s="426">
        <v>4352</v>
      </c>
      <c r="C694" s="427" t="s">
        <v>306</v>
      </c>
      <c r="D694" s="133" t="s">
        <v>1075</v>
      </c>
      <c r="E694" s="429"/>
      <c r="F694" s="436" t="s">
        <v>24</v>
      </c>
      <c r="G694" s="431">
        <v>43300</v>
      </c>
      <c r="H694" s="133" t="s">
        <v>3253</v>
      </c>
      <c r="I694" s="137"/>
      <c r="J694" s="80">
        <v>0.8</v>
      </c>
      <c r="K694" s="81">
        <v>1.536</v>
      </c>
      <c r="L694" s="435">
        <v>374.41</v>
      </c>
      <c r="M694" s="82">
        <f t="shared" si="36"/>
        <v>441.80380000000002</v>
      </c>
      <c r="N694" s="70"/>
      <c r="O694" s="96"/>
      <c r="P694" s="400" t="s">
        <v>26</v>
      </c>
      <c r="Q694" s="97"/>
      <c r="R694" s="98"/>
      <c r="S694" s="36">
        <f t="shared" si="37"/>
        <v>0</v>
      </c>
      <c r="T694" s="37"/>
      <c r="U694" s="38">
        <f t="shared" si="38"/>
        <v>0</v>
      </c>
      <c r="V694" s="369"/>
    </row>
    <row r="695" spans="1:22" x14ac:dyDescent="0.2">
      <c r="A695" s="425"/>
      <c r="B695" s="426">
        <v>4353</v>
      </c>
      <c r="C695" s="427" t="s">
        <v>306</v>
      </c>
      <c r="D695" s="75" t="s">
        <v>3254</v>
      </c>
      <c r="E695" s="429"/>
      <c r="F695" s="436" t="s">
        <v>24</v>
      </c>
      <c r="G695" s="431">
        <v>43300</v>
      </c>
      <c r="H695" s="75" t="s">
        <v>3255</v>
      </c>
      <c r="I695" s="79"/>
      <c r="J695" s="80">
        <v>0.06</v>
      </c>
      <c r="K695" s="81">
        <v>0.09</v>
      </c>
      <c r="L695" s="435">
        <v>28.33</v>
      </c>
      <c r="M695" s="82">
        <f t="shared" si="36"/>
        <v>33.429399999999994</v>
      </c>
      <c r="N695" s="70"/>
      <c r="O695" s="96"/>
      <c r="P695" s="400" t="s">
        <v>26</v>
      </c>
      <c r="Q695" s="97"/>
      <c r="R695" s="98"/>
      <c r="S695" s="36">
        <f t="shared" si="37"/>
        <v>0</v>
      </c>
      <c r="T695" s="37"/>
      <c r="U695" s="38">
        <f t="shared" si="38"/>
        <v>0</v>
      </c>
      <c r="V695" s="369"/>
    </row>
    <row r="696" spans="1:22" x14ac:dyDescent="0.2">
      <c r="A696" s="425"/>
      <c r="B696" s="426">
        <v>4354</v>
      </c>
      <c r="C696" s="427" t="s">
        <v>306</v>
      </c>
      <c r="D696" s="75" t="s">
        <v>3256</v>
      </c>
      <c r="E696" s="429"/>
      <c r="F696" s="436" t="s">
        <v>24</v>
      </c>
      <c r="G696" s="431">
        <v>43300</v>
      </c>
      <c r="H696" s="75" t="s">
        <v>3257</v>
      </c>
      <c r="I696" s="79"/>
      <c r="J696" s="80">
        <v>0.05</v>
      </c>
      <c r="K696" s="81">
        <v>0.09</v>
      </c>
      <c r="L696" s="435">
        <v>24.21</v>
      </c>
      <c r="M696" s="82">
        <f t="shared" si="36"/>
        <v>28.567799999999998</v>
      </c>
      <c r="N696" s="70"/>
      <c r="O696" s="96"/>
      <c r="P696" s="400" t="s">
        <v>26</v>
      </c>
      <c r="Q696" s="97"/>
      <c r="R696" s="98"/>
      <c r="S696" s="36">
        <f t="shared" si="37"/>
        <v>0</v>
      </c>
      <c r="T696" s="37"/>
      <c r="U696" s="38">
        <f t="shared" si="38"/>
        <v>0</v>
      </c>
      <c r="V696" s="369"/>
    </row>
    <row r="697" spans="1:22" x14ac:dyDescent="0.2">
      <c r="A697" s="425"/>
      <c r="B697" s="426">
        <v>4355</v>
      </c>
      <c r="C697" s="427" t="s">
        <v>306</v>
      </c>
      <c r="D697" s="75" t="s">
        <v>3258</v>
      </c>
      <c r="E697" s="429"/>
      <c r="F697" s="436" t="s">
        <v>24</v>
      </c>
      <c r="G697" s="431">
        <v>43300</v>
      </c>
      <c r="H697" s="75" t="s">
        <v>3259</v>
      </c>
      <c r="I697" s="79"/>
      <c r="J697" s="80">
        <v>0.06</v>
      </c>
      <c r="K697" s="81">
        <v>0.09</v>
      </c>
      <c r="L697" s="435">
        <v>28.33</v>
      </c>
      <c r="M697" s="82">
        <f t="shared" si="36"/>
        <v>33.429399999999994</v>
      </c>
      <c r="N697" s="70"/>
      <c r="O697" s="96"/>
      <c r="P697" s="400" t="s">
        <v>26</v>
      </c>
      <c r="Q697" s="97"/>
      <c r="R697" s="98"/>
      <c r="S697" s="36">
        <f t="shared" si="37"/>
        <v>0</v>
      </c>
      <c r="T697" s="37"/>
      <c r="U697" s="38">
        <f t="shared" si="38"/>
        <v>0</v>
      </c>
      <c r="V697" s="369"/>
    </row>
    <row r="698" spans="1:22" x14ac:dyDescent="0.2">
      <c r="A698" s="425"/>
      <c r="B698" s="426">
        <v>4356</v>
      </c>
      <c r="C698" s="427" t="s">
        <v>306</v>
      </c>
      <c r="D698" s="75" t="s">
        <v>3260</v>
      </c>
      <c r="E698" s="429"/>
      <c r="F698" s="436" t="s">
        <v>24</v>
      </c>
      <c r="G698" s="431">
        <v>43300</v>
      </c>
      <c r="H698" s="75" t="s">
        <v>3261</v>
      </c>
      <c r="I698" s="79" t="s">
        <v>3262</v>
      </c>
      <c r="J698" s="80">
        <v>8.3000000000000004E-2</v>
      </c>
      <c r="K698" s="80">
        <v>0.09</v>
      </c>
      <c r="L698" s="435">
        <v>48.93</v>
      </c>
      <c r="M698" s="82">
        <f t="shared" si="36"/>
        <v>57.737399999999994</v>
      </c>
      <c r="N698" s="70"/>
      <c r="O698" s="96"/>
      <c r="P698" s="400" t="s">
        <v>26</v>
      </c>
      <c r="Q698" s="97"/>
      <c r="R698" s="98"/>
      <c r="S698" s="36">
        <f t="shared" si="37"/>
        <v>0</v>
      </c>
      <c r="T698" s="37"/>
      <c r="U698" s="38">
        <f t="shared" si="38"/>
        <v>0</v>
      </c>
      <c r="V698" s="369"/>
    </row>
    <row r="699" spans="1:22" x14ac:dyDescent="0.2">
      <c r="A699" s="425"/>
      <c r="B699" s="426">
        <v>4357</v>
      </c>
      <c r="C699" s="427" t="s">
        <v>306</v>
      </c>
      <c r="D699" s="74" t="s">
        <v>3263</v>
      </c>
      <c r="E699" s="429"/>
      <c r="F699" s="436" t="s">
        <v>24</v>
      </c>
      <c r="G699" s="431">
        <v>43300</v>
      </c>
      <c r="H699" s="133" t="s">
        <v>3264</v>
      </c>
      <c r="I699" s="74" t="s">
        <v>3265</v>
      </c>
      <c r="J699" s="430"/>
      <c r="K699" s="430"/>
      <c r="L699" s="435">
        <v>29.87</v>
      </c>
      <c r="M699" s="82">
        <f t="shared" si="36"/>
        <v>35.246600000000001</v>
      </c>
      <c r="N699" s="70"/>
      <c r="O699" s="96"/>
      <c r="P699" s="400" t="s">
        <v>26</v>
      </c>
      <c r="Q699" s="97"/>
      <c r="R699" s="98"/>
      <c r="S699" s="36">
        <f t="shared" si="37"/>
        <v>0</v>
      </c>
      <c r="T699" s="37"/>
      <c r="U699" s="38">
        <f t="shared" si="38"/>
        <v>0</v>
      </c>
      <c r="V699" s="369"/>
    </row>
    <row r="700" spans="1:22" x14ac:dyDescent="0.2">
      <c r="A700" s="425"/>
      <c r="B700" s="426">
        <v>4358</v>
      </c>
      <c r="C700" s="427" t="s">
        <v>306</v>
      </c>
      <c r="D700" s="446" t="s">
        <v>3266</v>
      </c>
      <c r="E700" s="429"/>
      <c r="F700" s="436" t="s">
        <v>24</v>
      </c>
      <c r="G700" s="431">
        <v>43300</v>
      </c>
      <c r="H700" s="447" t="s">
        <v>3267</v>
      </c>
      <c r="I700" s="150" t="s">
        <v>146</v>
      </c>
      <c r="J700" s="438">
        <v>2.1700000000000001E-2</v>
      </c>
      <c r="K700" s="430"/>
      <c r="L700" s="435">
        <v>13.39</v>
      </c>
      <c r="M700" s="82">
        <f t="shared" si="36"/>
        <v>15.8002</v>
      </c>
      <c r="N700" s="212" t="s">
        <v>121</v>
      </c>
      <c r="O700" s="96"/>
      <c r="P700" s="400" t="s">
        <v>26</v>
      </c>
      <c r="Q700" s="97"/>
      <c r="R700" s="98"/>
      <c r="S700" s="36">
        <f t="shared" si="37"/>
        <v>0</v>
      </c>
      <c r="T700" s="37"/>
      <c r="U700" s="38">
        <f t="shared" si="38"/>
        <v>0</v>
      </c>
      <c r="V700" s="369"/>
    </row>
    <row r="701" spans="1:22" x14ac:dyDescent="0.2">
      <c r="A701" s="425"/>
      <c r="B701" s="426">
        <v>4359</v>
      </c>
      <c r="C701" s="427" t="s">
        <v>306</v>
      </c>
      <c r="D701" s="75" t="s">
        <v>3268</v>
      </c>
      <c r="E701" s="429"/>
      <c r="F701" s="436" t="s">
        <v>24</v>
      </c>
      <c r="G701" s="431">
        <v>43300</v>
      </c>
      <c r="H701" s="448" t="s">
        <v>3269</v>
      </c>
      <c r="I701" s="79" t="s">
        <v>631</v>
      </c>
      <c r="J701" s="81">
        <v>4.2999999999999997E-2</v>
      </c>
      <c r="K701" s="430"/>
      <c r="L701" s="435">
        <v>23.69</v>
      </c>
      <c r="M701" s="82">
        <f t="shared" si="36"/>
        <v>27.9542</v>
      </c>
      <c r="N701" s="212" t="s">
        <v>121</v>
      </c>
      <c r="O701" s="96"/>
      <c r="P701" s="400" t="s">
        <v>26</v>
      </c>
      <c r="Q701" s="97"/>
      <c r="R701" s="98"/>
      <c r="S701" s="36">
        <f t="shared" si="37"/>
        <v>0</v>
      </c>
      <c r="T701" s="37"/>
      <c r="U701" s="38">
        <f t="shared" si="38"/>
        <v>0</v>
      </c>
      <c r="V701" s="369"/>
    </row>
    <row r="702" spans="1:22" x14ac:dyDescent="0.2">
      <c r="A702" s="425"/>
      <c r="B702" s="426">
        <v>4360</v>
      </c>
      <c r="C702" s="427" t="s">
        <v>306</v>
      </c>
      <c r="D702" s="446" t="s">
        <v>2056</v>
      </c>
      <c r="E702" s="429"/>
      <c r="F702" s="436" t="s">
        <v>24</v>
      </c>
      <c r="G702" s="431">
        <v>43300</v>
      </c>
      <c r="H702" s="447" t="s">
        <v>3270</v>
      </c>
      <c r="I702" s="150" t="s">
        <v>2058</v>
      </c>
      <c r="J702" s="151">
        <v>2.9000000000000001E-2</v>
      </c>
      <c r="K702" s="430"/>
      <c r="L702" s="435">
        <v>20.6</v>
      </c>
      <c r="M702" s="82">
        <f t="shared" si="36"/>
        <v>24.308</v>
      </c>
      <c r="N702" s="212" t="s">
        <v>121</v>
      </c>
      <c r="O702" s="96"/>
      <c r="P702" s="400" t="s">
        <v>26</v>
      </c>
      <c r="Q702" s="97"/>
      <c r="R702" s="98"/>
      <c r="S702" s="36">
        <f t="shared" si="37"/>
        <v>0</v>
      </c>
      <c r="T702" s="37"/>
      <c r="U702" s="38">
        <f t="shared" si="38"/>
        <v>0</v>
      </c>
      <c r="V702" s="369"/>
    </row>
    <row r="703" spans="1:22" x14ac:dyDescent="0.2">
      <c r="A703" s="425"/>
      <c r="B703" s="426">
        <v>4361</v>
      </c>
      <c r="C703" s="427" t="s">
        <v>306</v>
      </c>
      <c r="D703" s="446" t="s">
        <v>2056</v>
      </c>
      <c r="E703" s="429"/>
      <c r="F703" s="436" t="s">
        <v>24</v>
      </c>
      <c r="G703" s="431">
        <v>43300</v>
      </c>
      <c r="H703" s="75" t="s">
        <v>3271</v>
      </c>
      <c r="I703" s="79" t="s">
        <v>2058</v>
      </c>
      <c r="J703" s="80">
        <v>2.9000000000000001E-2</v>
      </c>
      <c r="K703" s="430"/>
      <c r="L703" s="435">
        <v>20.09</v>
      </c>
      <c r="M703" s="82">
        <f t="shared" si="36"/>
        <v>23.706199999999999</v>
      </c>
      <c r="N703" s="212" t="s">
        <v>121</v>
      </c>
      <c r="O703" s="96"/>
      <c r="P703" s="400" t="s">
        <v>26</v>
      </c>
      <c r="Q703" s="97"/>
      <c r="R703" s="98"/>
      <c r="S703" s="36">
        <f t="shared" si="37"/>
        <v>0</v>
      </c>
      <c r="T703" s="37"/>
      <c r="U703" s="38">
        <f t="shared" si="38"/>
        <v>0</v>
      </c>
      <c r="V703" s="369"/>
    </row>
    <row r="704" spans="1:22" x14ac:dyDescent="0.2">
      <c r="A704" s="425"/>
      <c r="B704" s="426">
        <v>4362</v>
      </c>
      <c r="C704" s="427" t="s">
        <v>306</v>
      </c>
      <c r="D704" s="446" t="s">
        <v>2056</v>
      </c>
      <c r="E704" s="429"/>
      <c r="F704" s="436" t="s">
        <v>24</v>
      </c>
      <c r="G704" s="431">
        <v>43300</v>
      </c>
      <c r="H704" s="75" t="s">
        <v>3272</v>
      </c>
      <c r="I704" s="79" t="s">
        <v>2058</v>
      </c>
      <c r="J704" s="80">
        <v>2.9000000000000001E-2</v>
      </c>
      <c r="K704" s="430"/>
      <c r="L704" s="435">
        <v>20.09</v>
      </c>
      <c r="M704" s="82">
        <f t="shared" si="36"/>
        <v>23.706199999999999</v>
      </c>
      <c r="N704" s="212" t="s">
        <v>121</v>
      </c>
      <c r="O704" s="96"/>
      <c r="P704" s="400" t="s">
        <v>26</v>
      </c>
      <c r="Q704" s="97"/>
      <c r="R704" s="98"/>
      <c r="S704" s="36">
        <f t="shared" si="37"/>
        <v>0</v>
      </c>
      <c r="T704" s="37"/>
      <c r="U704" s="38">
        <f t="shared" si="38"/>
        <v>0</v>
      </c>
      <c r="V704" s="369"/>
    </row>
    <row r="705" spans="1:22" x14ac:dyDescent="0.2">
      <c r="A705" s="425"/>
      <c r="B705" s="426">
        <v>4363</v>
      </c>
      <c r="C705" s="427" t="s">
        <v>306</v>
      </c>
      <c r="D705" s="446" t="s">
        <v>2056</v>
      </c>
      <c r="E705" s="429"/>
      <c r="F705" s="436" t="s">
        <v>24</v>
      </c>
      <c r="G705" s="431">
        <v>43300</v>
      </c>
      <c r="H705" s="447" t="s">
        <v>3273</v>
      </c>
      <c r="I705" s="150" t="s">
        <v>2058</v>
      </c>
      <c r="J705" s="151">
        <v>2.9000000000000001E-2</v>
      </c>
      <c r="K705" s="430"/>
      <c r="L705" s="435">
        <v>20.09</v>
      </c>
      <c r="M705" s="82">
        <f t="shared" si="36"/>
        <v>23.706199999999999</v>
      </c>
      <c r="N705" s="212" t="s">
        <v>121</v>
      </c>
      <c r="O705" s="96"/>
      <c r="P705" s="400" t="s">
        <v>26</v>
      </c>
      <c r="Q705" s="97"/>
      <c r="R705" s="98"/>
      <c r="S705" s="36">
        <f t="shared" si="37"/>
        <v>0</v>
      </c>
      <c r="T705" s="37"/>
      <c r="U705" s="38">
        <f t="shared" si="38"/>
        <v>0</v>
      </c>
      <c r="V705" s="369"/>
    </row>
    <row r="706" spans="1:22" x14ac:dyDescent="0.2">
      <c r="A706" s="425"/>
      <c r="B706" s="426">
        <v>4364</v>
      </c>
      <c r="C706" s="427" t="s">
        <v>306</v>
      </c>
      <c r="D706" s="446" t="s">
        <v>2056</v>
      </c>
      <c r="E706" s="429"/>
      <c r="F706" s="436" t="s">
        <v>24</v>
      </c>
      <c r="G706" s="431">
        <v>43300</v>
      </c>
      <c r="H706" s="447" t="s">
        <v>3274</v>
      </c>
      <c r="I706" s="150" t="s">
        <v>2058</v>
      </c>
      <c r="J706" s="151">
        <v>2.9000000000000001E-2</v>
      </c>
      <c r="K706" s="430"/>
      <c r="L706" s="435">
        <v>20.09</v>
      </c>
      <c r="M706" s="82">
        <f t="shared" si="36"/>
        <v>23.706199999999999</v>
      </c>
      <c r="N706" s="212" t="s">
        <v>121</v>
      </c>
      <c r="O706" s="96"/>
      <c r="P706" s="400" t="s">
        <v>26</v>
      </c>
      <c r="Q706" s="97"/>
      <c r="R706" s="98"/>
      <c r="S706" s="36">
        <f t="shared" si="37"/>
        <v>0</v>
      </c>
      <c r="T706" s="37"/>
      <c r="U706" s="38">
        <f t="shared" si="38"/>
        <v>0</v>
      </c>
      <c r="V706" s="369"/>
    </row>
    <row r="707" spans="1:22" x14ac:dyDescent="0.2">
      <c r="A707" s="425"/>
      <c r="B707" s="426">
        <v>4365</v>
      </c>
      <c r="C707" s="427" t="s">
        <v>306</v>
      </c>
      <c r="D707" s="446" t="s">
        <v>2056</v>
      </c>
      <c r="E707" s="429"/>
      <c r="F707" s="436" t="s">
        <v>24</v>
      </c>
      <c r="G707" s="431">
        <v>43300</v>
      </c>
      <c r="H707" s="447" t="s">
        <v>2060</v>
      </c>
      <c r="I707" s="150" t="s">
        <v>2058</v>
      </c>
      <c r="J707" s="151">
        <v>2.9000000000000001E-2</v>
      </c>
      <c r="K707" s="430"/>
      <c r="L707" s="435">
        <v>21.12</v>
      </c>
      <c r="M707" s="82">
        <f t="shared" si="36"/>
        <v>24.921600000000002</v>
      </c>
      <c r="N707" s="212" t="s">
        <v>121</v>
      </c>
      <c r="O707" s="96"/>
      <c r="P707" s="400" t="s">
        <v>26</v>
      </c>
      <c r="Q707" s="97"/>
      <c r="R707" s="98"/>
      <c r="S707" s="36">
        <f t="shared" si="37"/>
        <v>0</v>
      </c>
      <c r="T707" s="37"/>
      <c r="U707" s="38">
        <f t="shared" si="38"/>
        <v>0</v>
      </c>
      <c r="V707" s="369"/>
    </row>
    <row r="708" spans="1:22" x14ac:dyDescent="0.2">
      <c r="A708" s="425"/>
      <c r="B708" s="426">
        <v>4366</v>
      </c>
      <c r="C708" s="427" t="s">
        <v>306</v>
      </c>
      <c r="D708" s="446" t="s">
        <v>2056</v>
      </c>
      <c r="E708" s="429"/>
      <c r="F708" s="436" t="s">
        <v>24</v>
      </c>
      <c r="G708" s="431">
        <v>43300</v>
      </c>
      <c r="H708" s="75" t="s">
        <v>3275</v>
      </c>
      <c r="I708" s="79" t="s">
        <v>631</v>
      </c>
      <c r="J708" s="80">
        <v>2.9000000000000001E-2</v>
      </c>
      <c r="K708" s="430"/>
      <c r="L708" s="435">
        <v>20.09</v>
      </c>
      <c r="M708" s="82">
        <f t="shared" si="36"/>
        <v>23.706199999999999</v>
      </c>
      <c r="N708" s="212" t="s">
        <v>121</v>
      </c>
      <c r="O708" s="96"/>
      <c r="P708" s="400" t="s">
        <v>26</v>
      </c>
      <c r="Q708" s="97"/>
      <c r="R708" s="98"/>
      <c r="S708" s="36">
        <f t="shared" si="37"/>
        <v>0</v>
      </c>
      <c r="T708" s="37"/>
      <c r="U708" s="38">
        <f t="shared" si="38"/>
        <v>0</v>
      </c>
      <c r="V708" s="369"/>
    </row>
    <row r="709" spans="1:22" x14ac:dyDescent="0.2">
      <c r="A709" s="425"/>
      <c r="B709" s="426">
        <v>4367</v>
      </c>
      <c r="C709" s="427" t="s">
        <v>306</v>
      </c>
      <c r="D709" s="446" t="s">
        <v>2056</v>
      </c>
      <c r="E709" s="429"/>
      <c r="F709" s="436" t="s">
        <v>24</v>
      </c>
      <c r="G709" s="431">
        <v>43300</v>
      </c>
      <c r="H709" s="75" t="s">
        <v>2057</v>
      </c>
      <c r="I709" s="79" t="s">
        <v>631</v>
      </c>
      <c r="J709" s="80">
        <v>2.9000000000000001E-2</v>
      </c>
      <c r="K709" s="430"/>
      <c r="L709" s="435">
        <v>20.09</v>
      </c>
      <c r="M709" s="82">
        <f t="shared" si="36"/>
        <v>23.706199999999999</v>
      </c>
      <c r="N709" s="212" t="s">
        <v>121</v>
      </c>
      <c r="O709" s="96"/>
      <c r="P709" s="400" t="s">
        <v>26</v>
      </c>
      <c r="Q709" s="97"/>
      <c r="R709" s="98"/>
      <c r="S709" s="36">
        <f t="shared" si="37"/>
        <v>0</v>
      </c>
      <c r="T709" s="37"/>
      <c r="U709" s="38">
        <f t="shared" si="38"/>
        <v>0</v>
      </c>
      <c r="V709" s="369"/>
    </row>
    <row r="710" spans="1:22" x14ac:dyDescent="0.2">
      <c r="A710" s="425"/>
      <c r="B710" s="426">
        <v>4368</v>
      </c>
      <c r="C710" s="427" t="s">
        <v>306</v>
      </c>
      <c r="D710" s="133" t="s">
        <v>3276</v>
      </c>
      <c r="E710" s="429"/>
      <c r="F710" s="436" t="s">
        <v>24</v>
      </c>
      <c r="G710" s="431">
        <v>43300</v>
      </c>
      <c r="H710" s="133" t="s">
        <v>3277</v>
      </c>
      <c r="I710" s="150" t="s">
        <v>631</v>
      </c>
      <c r="J710" s="80">
        <v>0.188</v>
      </c>
      <c r="K710" s="430"/>
      <c r="L710" s="435">
        <v>105.58</v>
      </c>
      <c r="M710" s="82">
        <f t="shared" si="36"/>
        <v>124.58439999999999</v>
      </c>
      <c r="N710" s="212" t="s">
        <v>121</v>
      </c>
      <c r="O710" s="96"/>
      <c r="P710" s="400" t="s">
        <v>26</v>
      </c>
      <c r="Q710" s="97"/>
      <c r="R710" s="98"/>
      <c r="S710" s="36">
        <f t="shared" si="37"/>
        <v>0</v>
      </c>
      <c r="T710" s="37"/>
      <c r="U710" s="38">
        <f t="shared" si="38"/>
        <v>0</v>
      </c>
      <c r="V710" s="369"/>
    </row>
    <row r="711" spans="1:22" x14ac:dyDescent="0.2">
      <c r="A711" s="425"/>
      <c r="B711" s="426">
        <v>4369</v>
      </c>
      <c r="C711" s="427" t="s">
        <v>306</v>
      </c>
      <c r="D711" s="133" t="s">
        <v>453</v>
      </c>
      <c r="E711" s="429"/>
      <c r="F711" s="436" t="s">
        <v>24</v>
      </c>
      <c r="G711" s="431">
        <v>43300</v>
      </c>
      <c r="H711" s="133" t="s">
        <v>454</v>
      </c>
      <c r="I711" s="137" t="s">
        <v>3278</v>
      </c>
      <c r="J711" s="80"/>
      <c r="K711" s="81">
        <v>2.4E-2</v>
      </c>
      <c r="L711" s="435">
        <v>19.78</v>
      </c>
      <c r="M711" s="82">
        <f t="shared" si="36"/>
        <v>23.340399999999999</v>
      </c>
      <c r="N711" s="70"/>
      <c r="O711" s="96"/>
      <c r="P711" s="400" t="s">
        <v>26</v>
      </c>
      <c r="Q711" s="97"/>
      <c r="R711" s="98"/>
      <c r="S711" s="36">
        <f t="shared" si="37"/>
        <v>0</v>
      </c>
      <c r="T711" s="37"/>
      <c r="U711" s="38">
        <f t="shared" si="38"/>
        <v>0</v>
      </c>
      <c r="V711" s="369"/>
    </row>
    <row r="712" spans="1:22" x14ac:dyDescent="0.2">
      <c r="A712" s="425"/>
      <c r="B712" s="426">
        <v>4370</v>
      </c>
      <c r="C712" s="427" t="s">
        <v>306</v>
      </c>
      <c r="D712" s="133" t="s">
        <v>457</v>
      </c>
      <c r="E712" s="429"/>
      <c r="F712" s="436" t="s">
        <v>24</v>
      </c>
      <c r="G712" s="431">
        <v>43300</v>
      </c>
      <c r="H712" s="133" t="s">
        <v>458</v>
      </c>
      <c r="I712" s="137"/>
      <c r="J712" s="80"/>
      <c r="K712" s="81"/>
      <c r="L712" s="435">
        <v>57.78</v>
      </c>
      <c r="M712" s="82">
        <f t="shared" si="36"/>
        <v>68.180399999999992</v>
      </c>
      <c r="N712" s="70"/>
      <c r="O712" s="96"/>
      <c r="P712" s="400" t="s">
        <v>26</v>
      </c>
      <c r="Q712" s="97"/>
      <c r="R712" s="98"/>
      <c r="S712" s="36">
        <f t="shared" si="37"/>
        <v>0</v>
      </c>
      <c r="T712" s="37"/>
      <c r="U712" s="38">
        <f t="shared" si="38"/>
        <v>0</v>
      </c>
      <c r="V712" s="369"/>
    </row>
    <row r="713" spans="1:22" x14ac:dyDescent="0.2">
      <c r="A713" s="425"/>
      <c r="B713" s="426">
        <v>4371</v>
      </c>
      <c r="C713" s="427" t="s">
        <v>306</v>
      </c>
      <c r="D713" s="133" t="s">
        <v>460</v>
      </c>
      <c r="E713" s="429"/>
      <c r="F713" s="436" t="s">
        <v>24</v>
      </c>
      <c r="G713" s="431">
        <v>43300</v>
      </c>
      <c r="H713" s="133" t="s">
        <v>461</v>
      </c>
      <c r="I713" s="137"/>
      <c r="J713" s="80"/>
      <c r="K713" s="81"/>
      <c r="L713" s="435">
        <v>113.4</v>
      </c>
      <c r="M713" s="82">
        <f t="shared" si="36"/>
        <v>133.81200000000001</v>
      </c>
      <c r="N713" s="70"/>
      <c r="O713" s="96"/>
      <c r="P713" s="400" t="s">
        <v>26</v>
      </c>
      <c r="Q713" s="97"/>
      <c r="R713" s="98"/>
      <c r="S713" s="36">
        <f t="shared" si="37"/>
        <v>0</v>
      </c>
      <c r="T713" s="37"/>
      <c r="U713" s="38">
        <f t="shared" si="38"/>
        <v>0</v>
      </c>
      <c r="V713" s="369"/>
    </row>
    <row r="714" spans="1:22" x14ac:dyDescent="0.2">
      <c r="A714" s="425"/>
      <c r="B714" s="426">
        <v>4372</v>
      </c>
      <c r="C714" s="427" t="s">
        <v>306</v>
      </c>
      <c r="D714" s="133" t="s">
        <v>130</v>
      </c>
      <c r="E714" s="429"/>
      <c r="F714" s="436" t="s">
        <v>24</v>
      </c>
      <c r="G714" s="431">
        <v>43300</v>
      </c>
      <c r="H714" s="133" t="s">
        <v>463</v>
      </c>
      <c r="I714" s="137"/>
      <c r="J714" s="80"/>
      <c r="K714" s="81"/>
      <c r="L714" s="435">
        <v>50.16</v>
      </c>
      <c r="M714" s="82">
        <f t="shared" si="36"/>
        <v>59.188799999999993</v>
      </c>
      <c r="N714" s="70"/>
      <c r="O714" s="96"/>
      <c r="P714" s="400" t="s">
        <v>26</v>
      </c>
      <c r="Q714" s="97"/>
      <c r="R714" s="98"/>
      <c r="S714" s="36">
        <f t="shared" si="37"/>
        <v>0</v>
      </c>
      <c r="T714" s="37"/>
      <c r="U714" s="38">
        <f t="shared" si="38"/>
        <v>0</v>
      </c>
      <c r="V714" s="369"/>
    </row>
    <row r="715" spans="1:22" x14ac:dyDescent="0.2">
      <c r="A715" s="425"/>
      <c r="B715" s="426">
        <v>4373</v>
      </c>
      <c r="C715" s="427" t="s">
        <v>306</v>
      </c>
      <c r="D715" s="133" t="s">
        <v>465</v>
      </c>
      <c r="E715" s="429"/>
      <c r="F715" s="436" t="s">
        <v>24</v>
      </c>
      <c r="G715" s="431">
        <v>43300</v>
      </c>
      <c r="H715" s="133" t="s">
        <v>466</v>
      </c>
      <c r="I715" s="137"/>
      <c r="J715" s="80"/>
      <c r="K715" s="81"/>
      <c r="L715" s="435">
        <v>55.83</v>
      </c>
      <c r="M715" s="82">
        <f t="shared" si="36"/>
        <v>65.87939999999999</v>
      </c>
      <c r="N715" s="70"/>
      <c r="O715" s="96"/>
      <c r="P715" s="400" t="s">
        <v>26</v>
      </c>
      <c r="Q715" s="97"/>
      <c r="R715" s="98"/>
      <c r="S715" s="36">
        <f t="shared" si="37"/>
        <v>0</v>
      </c>
      <c r="T715" s="37"/>
      <c r="U715" s="38">
        <f t="shared" si="38"/>
        <v>0</v>
      </c>
      <c r="V715" s="369"/>
    </row>
    <row r="716" spans="1:22" x14ac:dyDescent="0.2">
      <c r="A716" s="425"/>
      <c r="B716" s="426">
        <v>4374</v>
      </c>
      <c r="C716" s="427" t="s">
        <v>306</v>
      </c>
      <c r="D716" s="133" t="s">
        <v>468</v>
      </c>
      <c r="E716" s="429"/>
      <c r="F716" s="436" t="s">
        <v>24</v>
      </c>
      <c r="G716" s="431">
        <v>43300</v>
      </c>
      <c r="H716" s="133" t="s">
        <v>469</v>
      </c>
      <c r="I716" s="137"/>
      <c r="J716" s="80"/>
      <c r="K716" s="81"/>
      <c r="L716" s="435">
        <v>66.540000000000006</v>
      </c>
      <c r="M716" s="82">
        <f t="shared" si="36"/>
        <v>78.517200000000003</v>
      </c>
      <c r="N716" s="70"/>
      <c r="O716" s="96"/>
      <c r="P716" s="400" t="s">
        <v>26</v>
      </c>
      <c r="Q716" s="97"/>
      <c r="R716" s="98"/>
      <c r="S716" s="36">
        <f t="shared" si="37"/>
        <v>0</v>
      </c>
      <c r="T716" s="37"/>
      <c r="U716" s="38">
        <f t="shared" si="38"/>
        <v>0</v>
      </c>
      <c r="V716" s="369"/>
    </row>
    <row r="717" spans="1:22" x14ac:dyDescent="0.2">
      <c r="A717" s="425"/>
      <c r="B717" s="426">
        <v>4375</v>
      </c>
      <c r="C717" s="427" t="s">
        <v>306</v>
      </c>
      <c r="D717" s="133" t="s">
        <v>471</v>
      </c>
      <c r="E717" s="429"/>
      <c r="F717" s="436" t="s">
        <v>24</v>
      </c>
      <c r="G717" s="431">
        <v>43300</v>
      </c>
      <c r="H717" s="133" t="s">
        <v>472</v>
      </c>
      <c r="I717" s="137"/>
      <c r="J717" s="80"/>
      <c r="K717" s="81"/>
      <c r="L717" s="435">
        <v>116.39</v>
      </c>
      <c r="M717" s="82">
        <f t="shared" si="36"/>
        <v>137.34019999999998</v>
      </c>
      <c r="N717" s="70"/>
      <c r="O717" s="96"/>
      <c r="P717" s="400" t="s">
        <v>26</v>
      </c>
      <c r="Q717" s="97"/>
      <c r="R717" s="98"/>
      <c r="S717" s="36">
        <f t="shared" si="37"/>
        <v>0</v>
      </c>
      <c r="T717" s="37"/>
      <c r="U717" s="38">
        <f t="shared" si="38"/>
        <v>0</v>
      </c>
      <c r="V717" s="369"/>
    </row>
    <row r="718" spans="1:22" x14ac:dyDescent="0.2">
      <c r="A718" s="425"/>
      <c r="B718" s="426">
        <v>4376</v>
      </c>
      <c r="C718" s="427" t="s">
        <v>306</v>
      </c>
      <c r="D718" s="428" t="s">
        <v>473</v>
      </c>
      <c r="E718" s="429"/>
      <c r="F718" s="436" t="s">
        <v>24</v>
      </c>
      <c r="G718" s="431">
        <v>43300</v>
      </c>
      <c r="H718" s="133" t="s">
        <v>3279</v>
      </c>
      <c r="I718" s="137" t="s">
        <v>475</v>
      </c>
      <c r="J718" s="81">
        <v>4.5199999999999997E-2</v>
      </c>
      <c r="K718" s="81">
        <v>0.34300000000000003</v>
      </c>
      <c r="L718" s="435">
        <v>69.73</v>
      </c>
      <c r="M718" s="82">
        <f t="shared" si="36"/>
        <v>82.281400000000005</v>
      </c>
      <c r="N718" s="70"/>
      <c r="O718" s="96"/>
      <c r="P718" s="400" t="s">
        <v>26</v>
      </c>
      <c r="Q718" s="97"/>
      <c r="R718" s="98"/>
      <c r="S718" s="36">
        <f t="shared" si="37"/>
        <v>0</v>
      </c>
      <c r="T718" s="37"/>
      <c r="U718" s="38">
        <f t="shared" si="38"/>
        <v>0</v>
      </c>
      <c r="V718" s="369"/>
    </row>
    <row r="719" spans="1:22" x14ac:dyDescent="0.2">
      <c r="A719" s="449"/>
      <c r="B719" s="450">
        <v>4377</v>
      </c>
      <c r="C719" s="20" t="s">
        <v>3280</v>
      </c>
      <c r="D719" s="51" t="s">
        <v>1729</v>
      </c>
      <c r="E719" s="451">
        <v>100</v>
      </c>
      <c r="F719" s="452" t="s">
        <v>24</v>
      </c>
      <c r="G719" s="326">
        <v>43300</v>
      </c>
      <c r="H719" s="453"/>
      <c r="I719" s="454"/>
      <c r="J719" s="455"/>
      <c r="K719" s="455"/>
      <c r="L719" s="456">
        <v>2618</v>
      </c>
      <c r="M719" s="57">
        <f t="shared" si="36"/>
        <v>3089.24</v>
      </c>
      <c r="N719" s="70"/>
      <c r="O719" s="96">
        <v>534</v>
      </c>
      <c r="P719" s="400" t="s">
        <v>26</v>
      </c>
      <c r="Q719" s="97" t="s">
        <v>3281</v>
      </c>
      <c r="R719" s="98"/>
      <c r="S719" s="36">
        <f t="shared" si="37"/>
        <v>308924</v>
      </c>
      <c r="T719" s="37"/>
      <c r="U719" s="38">
        <f t="shared" si="38"/>
        <v>261800</v>
      </c>
      <c r="V719" s="369"/>
    </row>
    <row r="720" spans="1:22" x14ac:dyDescent="0.2">
      <c r="A720" s="449"/>
      <c r="B720" s="450">
        <v>4378</v>
      </c>
      <c r="C720" s="20" t="s">
        <v>3280</v>
      </c>
      <c r="D720" s="51" t="s">
        <v>1730</v>
      </c>
      <c r="E720" s="451">
        <v>100</v>
      </c>
      <c r="F720" s="452" t="s">
        <v>24</v>
      </c>
      <c r="G720" s="326">
        <v>43300</v>
      </c>
      <c r="H720" s="453"/>
      <c r="I720" s="454"/>
      <c r="J720" s="455"/>
      <c r="K720" s="455"/>
      <c r="L720" s="456">
        <v>2695</v>
      </c>
      <c r="M720" s="57">
        <f t="shared" si="36"/>
        <v>3180.1</v>
      </c>
      <c r="N720" s="70"/>
      <c r="O720" s="96">
        <v>534</v>
      </c>
      <c r="P720" s="400" t="s">
        <v>26</v>
      </c>
      <c r="Q720" s="457" t="s">
        <v>1507</v>
      </c>
      <c r="R720" s="98"/>
      <c r="S720" s="36">
        <f t="shared" si="37"/>
        <v>318010</v>
      </c>
      <c r="T720" s="37"/>
      <c r="U720" s="38">
        <f t="shared" si="38"/>
        <v>269500</v>
      </c>
      <c r="V720" s="369"/>
    </row>
    <row r="721" spans="1:22" x14ac:dyDescent="0.2">
      <c r="A721" s="84"/>
      <c r="B721" s="450">
        <v>4379</v>
      </c>
      <c r="C721" s="113" t="s">
        <v>3280</v>
      </c>
      <c r="D721" s="87" t="s">
        <v>1727</v>
      </c>
      <c r="E721" s="117"/>
      <c r="F721" s="112" t="s">
        <v>24</v>
      </c>
      <c r="G721" s="319">
        <v>43300</v>
      </c>
      <c r="H721" s="87"/>
      <c r="I721" s="116"/>
      <c r="J721" s="102"/>
      <c r="K721" s="102"/>
      <c r="L721" s="125">
        <v>2530</v>
      </c>
      <c r="M721" s="95">
        <f t="shared" si="36"/>
        <v>2985.3999999999996</v>
      </c>
      <c r="N721" s="70"/>
      <c r="O721" s="96"/>
      <c r="P721" s="118"/>
      <c r="Q721" s="97"/>
      <c r="R721" s="98"/>
      <c r="S721" s="36">
        <f t="shared" si="37"/>
        <v>0</v>
      </c>
      <c r="T721" s="37"/>
      <c r="U721" s="38">
        <f t="shared" si="38"/>
        <v>0</v>
      </c>
      <c r="V721" s="369"/>
    </row>
    <row r="722" spans="1:22" x14ac:dyDescent="0.2">
      <c r="A722" s="84" t="s">
        <v>113</v>
      </c>
      <c r="B722" s="450">
        <v>4380</v>
      </c>
      <c r="C722" s="113" t="s">
        <v>147</v>
      </c>
      <c r="D722" s="111" t="s">
        <v>3282</v>
      </c>
      <c r="E722" s="117">
        <v>1</v>
      </c>
      <c r="F722" s="112" t="s">
        <v>24</v>
      </c>
      <c r="G722" s="319">
        <v>43300</v>
      </c>
      <c r="H722" s="87"/>
      <c r="I722" s="116"/>
      <c r="J722" s="102">
        <v>0.5</v>
      </c>
      <c r="K722" s="102"/>
      <c r="L722" s="125">
        <v>400</v>
      </c>
      <c r="M722" s="95">
        <f t="shared" si="36"/>
        <v>472</v>
      </c>
      <c r="N722" s="128" t="s">
        <v>121</v>
      </c>
      <c r="O722" s="96">
        <v>676</v>
      </c>
      <c r="P722" s="400" t="s">
        <v>26</v>
      </c>
      <c r="Q722" s="97" t="s">
        <v>3283</v>
      </c>
      <c r="R722" s="98"/>
      <c r="S722" s="36">
        <f t="shared" si="37"/>
        <v>472</v>
      </c>
      <c r="T722" s="37"/>
      <c r="U722" s="38">
        <f t="shared" si="38"/>
        <v>400</v>
      </c>
      <c r="V722" s="369"/>
    </row>
    <row r="723" spans="1:22" x14ac:dyDescent="0.2">
      <c r="A723" s="84" t="s">
        <v>113</v>
      </c>
      <c r="B723" s="450">
        <v>4381</v>
      </c>
      <c r="C723" s="113" t="s">
        <v>147</v>
      </c>
      <c r="D723" s="111" t="s">
        <v>3284</v>
      </c>
      <c r="E723" s="117">
        <v>2</v>
      </c>
      <c r="F723" s="112" t="s">
        <v>24</v>
      </c>
      <c r="G723" s="319">
        <v>43300</v>
      </c>
      <c r="H723" s="87"/>
      <c r="I723" s="116"/>
      <c r="J723" s="102">
        <v>1</v>
      </c>
      <c r="K723" s="102"/>
      <c r="L723" s="125">
        <v>715</v>
      </c>
      <c r="M723" s="95">
        <f t="shared" si="36"/>
        <v>843.69999999999993</v>
      </c>
      <c r="N723" s="128" t="s">
        <v>121</v>
      </c>
      <c r="O723" s="96">
        <v>676</v>
      </c>
      <c r="P723" s="400" t="s">
        <v>26</v>
      </c>
      <c r="Q723" s="97" t="s">
        <v>1478</v>
      </c>
      <c r="R723" s="98"/>
      <c r="S723" s="36">
        <f t="shared" si="37"/>
        <v>1687.3999999999999</v>
      </c>
      <c r="T723" s="37"/>
      <c r="U723" s="38">
        <f t="shared" si="38"/>
        <v>1430</v>
      </c>
      <c r="V723" s="369"/>
    </row>
    <row r="724" spans="1:22" x14ac:dyDescent="0.2">
      <c r="A724" s="84" t="s">
        <v>113</v>
      </c>
      <c r="B724" s="450">
        <v>4382</v>
      </c>
      <c r="C724" s="113" t="s">
        <v>147</v>
      </c>
      <c r="D724" s="111" t="s">
        <v>524</v>
      </c>
      <c r="E724" s="117">
        <v>4</v>
      </c>
      <c r="F724" s="112" t="s">
        <v>378</v>
      </c>
      <c r="G724" s="319">
        <v>43300</v>
      </c>
      <c r="H724" s="87"/>
      <c r="I724" s="116"/>
      <c r="J724" s="102">
        <v>5</v>
      </c>
      <c r="K724" s="102"/>
      <c r="L724" s="125">
        <v>3800</v>
      </c>
      <c r="M724" s="95">
        <f t="shared" si="36"/>
        <v>4484</v>
      </c>
      <c r="N724" s="128" t="s">
        <v>121</v>
      </c>
      <c r="O724" s="96">
        <v>676</v>
      </c>
      <c r="P724" s="400" t="s">
        <v>26</v>
      </c>
      <c r="Q724" s="97" t="s">
        <v>1478</v>
      </c>
      <c r="R724" s="98"/>
      <c r="S724" s="36">
        <f t="shared" si="37"/>
        <v>17936</v>
      </c>
      <c r="T724" s="37"/>
      <c r="U724" s="38">
        <f t="shared" si="38"/>
        <v>15200</v>
      </c>
      <c r="V724" s="369"/>
    </row>
    <row r="725" spans="1:22" x14ac:dyDescent="0.2">
      <c r="A725" s="84" t="s">
        <v>113</v>
      </c>
      <c r="B725" s="450">
        <v>4383</v>
      </c>
      <c r="C725" s="113" t="s">
        <v>3167</v>
      </c>
      <c r="D725" s="111" t="s">
        <v>3285</v>
      </c>
      <c r="E725" s="117">
        <v>2</v>
      </c>
      <c r="F725" s="112" t="s">
        <v>24</v>
      </c>
      <c r="G725" s="319">
        <v>43300</v>
      </c>
      <c r="H725" s="87" t="s">
        <v>3286</v>
      </c>
      <c r="I725" s="116" t="s">
        <v>510</v>
      </c>
      <c r="J725" s="102"/>
      <c r="K725" s="102">
        <v>256</v>
      </c>
      <c r="L725" s="125">
        <v>67000</v>
      </c>
      <c r="M725" s="95">
        <f t="shared" ref="M725:M735" si="39">L725*1.18</f>
        <v>79060</v>
      </c>
      <c r="N725" s="70"/>
      <c r="O725" s="96">
        <v>609</v>
      </c>
      <c r="P725" s="400" t="s">
        <v>26</v>
      </c>
      <c r="Q725" s="97" t="s">
        <v>1478</v>
      </c>
      <c r="R725" s="98" t="s">
        <v>3287</v>
      </c>
      <c r="S725" s="36">
        <f t="shared" si="37"/>
        <v>158120</v>
      </c>
      <c r="T725" s="37"/>
      <c r="U725" s="38">
        <f t="shared" si="38"/>
        <v>134000</v>
      </c>
      <c r="V725" s="369"/>
    </row>
    <row r="726" spans="1:22" x14ac:dyDescent="0.2">
      <c r="A726" s="84" t="s">
        <v>113</v>
      </c>
      <c r="B726" s="450">
        <v>4384</v>
      </c>
      <c r="C726" s="153" t="s">
        <v>941</v>
      </c>
      <c r="D726" s="153" t="s">
        <v>1582</v>
      </c>
      <c r="E726" s="100">
        <v>50</v>
      </c>
      <c r="F726" s="89" t="s">
        <v>24</v>
      </c>
      <c r="G726" s="319">
        <v>43300</v>
      </c>
      <c r="H726" s="101"/>
      <c r="I726" s="92" t="s">
        <v>1583</v>
      </c>
      <c r="J726" s="93">
        <v>1.5</v>
      </c>
      <c r="K726" s="93">
        <v>1.6</v>
      </c>
      <c r="L726" s="394">
        <v>950</v>
      </c>
      <c r="M726" s="95">
        <f>L726*1.18</f>
        <v>1121</v>
      </c>
      <c r="N726" s="70"/>
      <c r="O726" s="96">
        <v>542</v>
      </c>
      <c r="P726" s="400" t="s">
        <v>26</v>
      </c>
      <c r="Q726" s="97" t="s">
        <v>1478</v>
      </c>
      <c r="R726" s="98"/>
      <c r="S726" s="36">
        <f t="shared" si="37"/>
        <v>56050</v>
      </c>
      <c r="T726" s="37"/>
      <c r="U726" s="38">
        <f t="shared" si="38"/>
        <v>47500</v>
      </c>
      <c r="V726" s="369"/>
    </row>
    <row r="727" spans="1:22" x14ac:dyDescent="0.2">
      <c r="A727" s="84" t="s">
        <v>113</v>
      </c>
      <c r="B727" s="450">
        <v>4385</v>
      </c>
      <c r="C727" s="153" t="s">
        <v>941</v>
      </c>
      <c r="D727" s="153" t="s">
        <v>1584</v>
      </c>
      <c r="E727" s="100">
        <v>22</v>
      </c>
      <c r="F727" s="89" t="s">
        <v>24</v>
      </c>
      <c r="G727" s="319">
        <v>43300</v>
      </c>
      <c r="H727" s="101"/>
      <c r="I727" s="92"/>
      <c r="J727" s="93">
        <v>1.6520000000000001</v>
      </c>
      <c r="K727" s="93">
        <v>4.76</v>
      </c>
      <c r="L727" s="320">
        <v>1350</v>
      </c>
      <c r="M727" s="95">
        <f>L727*1.18</f>
        <v>1593</v>
      </c>
      <c r="N727" s="70"/>
      <c r="O727" s="96">
        <v>542</v>
      </c>
      <c r="P727" s="400" t="s">
        <v>26</v>
      </c>
      <c r="Q727" s="97" t="s">
        <v>1478</v>
      </c>
      <c r="R727" s="98"/>
      <c r="S727" s="36">
        <f t="shared" si="37"/>
        <v>35046</v>
      </c>
      <c r="T727" s="37"/>
      <c r="U727" s="38">
        <f t="shared" si="38"/>
        <v>29700</v>
      </c>
      <c r="V727" s="369"/>
    </row>
    <row r="728" spans="1:22" x14ac:dyDescent="0.2">
      <c r="A728" s="84" t="s">
        <v>113</v>
      </c>
      <c r="B728" s="450">
        <v>4386</v>
      </c>
      <c r="C728" s="113" t="s">
        <v>941</v>
      </c>
      <c r="D728" s="111" t="s">
        <v>942</v>
      </c>
      <c r="E728" s="117">
        <v>34</v>
      </c>
      <c r="F728" s="112" t="s">
        <v>24</v>
      </c>
      <c r="G728" s="319">
        <v>43300</v>
      </c>
      <c r="H728" s="87"/>
      <c r="I728" s="116"/>
      <c r="J728" s="102">
        <v>1.7</v>
      </c>
      <c r="K728" s="102">
        <v>5.7</v>
      </c>
      <c r="L728" s="388">
        <v>1500</v>
      </c>
      <c r="M728" s="95" t="s">
        <v>3288</v>
      </c>
      <c r="N728" s="70"/>
      <c r="O728" s="96">
        <v>542</v>
      </c>
      <c r="P728" s="400" t="s">
        <v>26</v>
      </c>
      <c r="Q728" s="97" t="s">
        <v>1478</v>
      </c>
      <c r="R728" s="98"/>
      <c r="S728" s="36" t="e">
        <f t="shared" si="37"/>
        <v>#VALUE!</v>
      </c>
      <c r="T728" s="37"/>
      <c r="U728" s="38" t="e">
        <f t="shared" si="38"/>
        <v>#VALUE!</v>
      </c>
      <c r="V728" s="369"/>
    </row>
    <row r="729" spans="1:22" x14ac:dyDescent="0.2">
      <c r="A729" s="84" t="s">
        <v>113</v>
      </c>
      <c r="B729" s="450">
        <v>4387</v>
      </c>
      <c r="C729" s="139" t="s">
        <v>941</v>
      </c>
      <c r="D729" s="113" t="s">
        <v>3289</v>
      </c>
      <c r="E729" s="117">
        <v>50</v>
      </c>
      <c r="F729" s="89" t="s">
        <v>24</v>
      </c>
      <c r="G729" s="319">
        <v>43300</v>
      </c>
      <c r="H729" s="101"/>
      <c r="I729" s="92"/>
      <c r="J729" s="102">
        <v>2.4849999999999999</v>
      </c>
      <c r="K729" s="102">
        <v>12.725</v>
      </c>
      <c r="L729" s="394">
        <v>2000</v>
      </c>
      <c r="M729" s="95">
        <f>L729*1.18</f>
        <v>2360</v>
      </c>
      <c r="N729" s="70"/>
      <c r="O729" s="96">
        <v>542</v>
      </c>
      <c r="P729" s="400" t="s">
        <v>26</v>
      </c>
      <c r="Q729" s="97" t="s">
        <v>1478</v>
      </c>
      <c r="R729" s="98"/>
      <c r="S729" s="36">
        <f t="shared" si="37"/>
        <v>118000</v>
      </c>
      <c r="T729" s="37"/>
      <c r="U729" s="38">
        <f t="shared" si="38"/>
        <v>100000</v>
      </c>
      <c r="V729" s="369"/>
    </row>
    <row r="730" spans="1:22" x14ac:dyDescent="0.2">
      <c r="A730" s="425"/>
      <c r="B730" s="426">
        <v>4388</v>
      </c>
      <c r="C730" s="427" t="s">
        <v>306</v>
      </c>
      <c r="D730" s="428" t="s">
        <v>3290</v>
      </c>
      <c r="E730" s="429"/>
      <c r="F730" s="436" t="s">
        <v>24</v>
      </c>
      <c r="G730" s="431">
        <v>43300</v>
      </c>
      <c r="H730" s="133" t="s">
        <v>3291</v>
      </c>
      <c r="I730" s="137" t="s">
        <v>3292</v>
      </c>
      <c r="J730" s="81">
        <v>0.19400000000000001</v>
      </c>
      <c r="K730" s="81"/>
      <c r="L730" s="435">
        <v>114.85</v>
      </c>
      <c r="M730" s="82">
        <f>L730*1.18</f>
        <v>135.523</v>
      </c>
      <c r="N730" s="212" t="s">
        <v>121</v>
      </c>
      <c r="O730" s="96"/>
      <c r="P730" s="400" t="s">
        <v>26</v>
      </c>
      <c r="Q730" s="97"/>
      <c r="R730" s="98"/>
      <c r="S730" s="36">
        <f t="shared" si="37"/>
        <v>0</v>
      </c>
      <c r="T730" s="37"/>
      <c r="U730" s="38">
        <f t="shared" si="38"/>
        <v>0</v>
      </c>
      <c r="V730" s="369"/>
    </row>
    <row r="731" spans="1:22" x14ac:dyDescent="0.2">
      <c r="A731" s="425"/>
      <c r="B731" s="426">
        <v>4389</v>
      </c>
      <c r="C731" s="427" t="s">
        <v>306</v>
      </c>
      <c r="D731" s="428" t="s">
        <v>3293</v>
      </c>
      <c r="E731" s="429"/>
      <c r="F731" s="436" t="s">
        <v>24</v>
      </c>
      <c r="G731" s="431">
        <v>43300</v>
      </c>
      <c r="H731" s="133" t="s">
        <v>1076</v>
      </c>
      <c r="I731" s="137" t="s">
        <v>3294</v>
      </c>
      <c r="J731" s="151">
        <v>0.8</v>
      </c>
      <c r="K731" s="81">
        <v>1.536</v>
      </c>
      <c r="L731" s="435">
        <v>328.06</v>
      </c>
      <c r="M731" s="82">
        <f>L731*1.18</f>
        <v>387.11079999999998</v>
      </c>
      <c r="N731" s="70"/>
      <c r="O731" s="96"/>
      <c r="P731" s="400" t="s">
        <v>26</v>
      </c>
      <c r="Q731" s="97"/>
      <c r="R731" s="98"/>
      <c r="S731" s="36">
        <f t="shared" si="37"/>
        <v>0</v>
      </c>
      <c r="T731" s="37"/>
      <c r="U731" s="38">
        <f t="shared" si="38"/>
        <v>0</v>
      </c>
      <c r="V731" s="369"/>
    </row>
    <row r="732" spans="1:22" x14ac:dyDescent="0.2">
      <c r="A732" s="425"/>
      <c r="B732" s="426">
        <v>4390</v>
      </c>
      <c r="C732" s="427" t="s">
        <v>306</v>
      </c>
      <c r="D732" s="428" t="s">
        <v>1242</v>
      </c>
      <c r="E732" s="429"/>
      <c r="F732" s="436" t="s">
        <v>24</v>
      </c>
      <c r="G732" s="431">
        <v>43300</v>
      </c>
      <c r="H732" s="133" t="s">
        <v>3253</v>
      </c>
      <c r="I732" s="137" t="s">
        <v>3294</v>
      </c>
      <c r="J732" s="151">
        <v>0.8</v>
      </c>
      <c r="K732" s="81">
        <v>1.536</v>
      </c>
      <c r="L732" s="435">
        <v>358.96</v>
      </c>
      <c r="M732" s="82">
        <f>L732*1.18</f>
        <v>423.57279999999997</v>
      </c>
      <c r="N732" s="70"/>
      <c r="O732" s="96"/>
      <c r="P732" s="400" t="s">
        <v>26</v>
      </c>
      <c r="Q732" s="97"/>
      <c r="R732" s="98"/>
      <c r="S732" s="36">
        <f t="shared" si="37"/>
        <v>0</v>
      </c>
      <c r="T732" s="37"/>
      <c r="U732" s="38">
        <f t="shared" si="38"/>
        <v>0</v>
      </c>
      <c r="V732" s="369"/>
    </row>
    <row r="733" spans="1:22" x14ac:dyDescent="0.2">
      <c r="A733" s="84" t="s">
        <v>113</v>
      </c>
      <c r="B733" s="450">
        <v>4391</v>
      </c>
      <c r="C733" s="113" t="s">
        <v>2292</v>
      </c>
      <c r="D733" s="113" t="s">
        <v>3295</v>
      </c>
      <c r="E733" s="117">
        <v>2</v>
      </c>
      <c r="F733" s="112" t="s">
        <v>24</v>
      </c>
      <c r="G733" s="319">
        <v>43301</v>
      </c>
      <c r="H733" s="87" t="s">
        <v>3296</v>
      </c>
      <c r="I733" s="116" t="s">
        <v>3297</v>
      </c>
      <c r="J733" s="102"/>
      <c r="K733" s="102">
        <v>3.5</v>
      </c>
      <c r="L733" s="125">
        <v>6200</v>
      </c>
      <c r="M733" s="95">
        <f t="shared" si="39"/>
        <v>7316</v>
      </c>
      <c r="N733" s="70"/>
      <c r="O733" s="96">
        <v>540</v>
      </c>
      <c r="P733" s="83" t="s">
        <v>26</v>
      </c>
      <c r="Q733" s="97" t="s">
        <v>1476</v>
      </c>
      <c r="R733" s="98" t="s">
        <v>3298</v>
      </c>
      <c r="S733" s="36">
        <f t="shared" si="37"/>
        <v>14632</v>
      </c>
      <c r="T733" s="37"/>
      <c r="U733" s="38">
        <f t="shared" si="38"/>
        <v>12400</v>
      </c>
      <c r="V733" s="369"/>
    </row>
    <row r="734" spans="1:22" x14ac:dyDescent="0.2">
      <c r="A734" s="84" t="s">
        <v>113</v>
      </c>
      <c r="B734" s="450">
        <v>4392</v>
      </c>
      <c r="C734" s="113" t="s">
        <v>2292</v>
      </c>
      <c r="D734" s="113" t="s">
        <v>3299</v>
      </c>
      <c r="E734" s="117">
        <v>2</v>
      </c>
      <c r="F734" s="112" t="s">
        <v>24</v>
      </c>
      <c r="G734" s="319">
        <v>43301</v>
      </c>
      <c r="H734" s="87" t="s">
        <v>3300</v>
      </c>
      <c r="J734" s="102"/>
      <c r="K734" s="102"/>
      <c r="L734" s="125">
        <v>2200</v>
      </c>
      <c r="M734" s="95">
        <f t="shared" si="39"/>
        <v>2596</v>
      </c>
      <c r="N734" s="70"/>
      <c r="O734" s="96">
        <v>540</v>
      </c>
      <c r="P734" s="83" t="s">
        <v>26</v>
      </c>
      <c r="Q734" s="97" t="s">
        <v>1476</v>
      </c>
      <c r="R734" s="98" t="s">
        <v>3298</v>
      </c>
      <c r="S734" s="36">
        <f t="shared" si="37"/>
        <v>5192</v>
      </c>
      <c r="T734" s="37"/>
      <c r="U734" s="38">
        <f t="shared" si="38"/>
        <v>4400</v>
      </c>
      <c r="V734" s="369"/>
    </row>
    <row r="735" spans="1:22" x14ac:dyDescent="0.2">
      <c r="A735" s="84" t="s">
        <v>113</v>
      </c>
      <c r="B735" s="450">
        <v>4393</v>
      </c>
      <c r="C735" s="113" t="s">
        <v>147</v>
      </c>
      <c r="D735" s="113" t="s">
        <v>3301</v>
      </c>
      <c r="E735" s="117">
        <v>10</v>
      </c>
      <c r="F735" s="89" t="s">
        <v>24</v>
      </c>
      <c r="G735" s="319">
        <v>43301</v>
      </c>
      <c r="H735" s="87"/>
      <c r="I735" s="116" t="s">
        <v>146</v>
      </c>
      <c r="J735" s="102">
        <v>0.2</v>
      </c>
      <c r="K735" s="102"/>
      <c r="L735" s="125">
        <v>145</v>
      </c>
      <c r="M735" s="95">
        <f t="shared" si="39"/>
        <v>171.1</v>
      </c>
      <c r="N735" s="128" t="s">
        <v>121</v>
      </c>
      <c r="O735" s="102"/>
      <c r="P735" s="83" t="s">
        <v>26</v>
      </c>
      <c r="Q735" s="97"/>
      <c r="R735" s="98"/>
      <c r="S735" s="36">
        <f t="shared" si="37"/>
        <v>1711</v>
      </c>
      <c r="T735" s="37"/>
      <c r="U735" s="38">
        <f t="shared" si="38"/>
        <v>1450</v>
      </c>
      <c r="V735" s="369"/>
    </row>
    <row r="736" spans="1:22" x14ac:dyDescent="0.2">
      <c r="A736" s="84" t="s">
        <v>113</v>
      </c>
      <c r="B736" s="450">
        <v>4394</v>
      </c>
      <c r="C736" s="113" t="s">
        <v>1591</v>
      </c>
      <c r="D736" s="113" t="s">
        <v>3302</v>
      </c>
      <c r="E736" s="117">
        <v>3</v>
      </c>
      <c r="F736" s="112" t="s">
        <v>24</v>
      </c>
      <c r="G736" s="319">
        <v>43301</v>
      </c>
      <c r="H736" s="87" t="s">
        <v>116</v>
      </c>
      <c r="I736" s="116" t="s">
        <v>146</v>
      </c>
      <c r="J736" s="102"/>
      <c r="K736" s="102"/>
      <c r="L736" s="125">
        <v>242</v>
      </c>
      <c r="M736" s="95">
        <f>L736*1.18</f>
        <v>285.56</v>
      </c>
      <c r="N736" s="128" t="s">
        <v>121</v>
      </c>
      <c r="O736" s="96">
        <v>541</v>
      </c>
      <c r="P736" s="400" t="s">
        <v>26</v>
      </c>
      <c r="Q736" s="97" t="s">
        <v>1476</v>
      </c>
      <c r="R736" s="98"/>
      <c r="S736" s="36">
        <f>M736*E736</f>
        <v>856.68000000000006</v>
      </c>
      <c r="T736" s="37"/>
      <c r="U736" s="38">
        <f>S736/1.18</f>
        <v>726.00000000000011</v>
      </c>
      <c r="V736" s="369"/>
    </row>
    <row r="737" spans="1:22" x14ac:dyDescent="0.2">
      <c r="A737" s="84" t="s">
        <v>113</v>
      </c>
      <c r="B737" s="450">
        <v>4395</v>
      </c>
      <c r="C737" s="113" t="s">
        <v>1591</v>
      </c>
      <c r="D737" s="113" t="s">
        <v>3303</v>
      </c>
      <c r="E737" s="117">
        <v>4</v>
      </c>
      <c r="F737" s="112" t="s">
        <v>24</v>
      </c>
      <c r="G737" s="319">
        <v>43301</v>
      </c>
      <c r="H737" s="87" t="s">
        <v>116</v>
      </c>
      <c r="I737" s="116" t="s">
        <v>146</v>
      </c>
      <c r="J737" s="102"/>
      <c r="K737" s="102"/>
      <c r="L737" s="125">
        <v>255</v>
      </c>
      <c r="M737" s="95">
        <f>L737*1.18</f>
        <v>300.89999999999998</v>
      </c>
      <c r="N737" s="128" t="s">
        <v>121</v>
      </c>
      <c r="O737" s="96">
        <v>541</v>
      </c>
      <c r="P737" s="400" t="s">
        <v>26</v>
      </c>
      <c r="Q737" s="97" t="s">
        <v>1476</v>
      </c>
      <c r="R737" s="98"/>
      <c r="S737" s="36">
        <f>M737*E737</f>
        <v>1203.5999999999999</v>
      </c>
      <c r="T737" s="37"/>
      <c r="U737" s="38">
        <f>S737/1.18</f>
        <v>1020</v>
      </c>
      <c r="V737" s="369"/>
    </row>
    <row r="738" spans="1:22" x14ac:dyDescent="0.2">
      <c r="A738" s="84" t="s">
        <v>113</v>
      </c>
      <c r="B738" s="450">
        <v>4396</v>
      </c>
      <c r="C738" s="113" t="s">
        <v>1591</v>
      </c>
      <c r="D738" s="113" t="s">
        <v>3304</v>
      </c>
      <c r="E738" s="117">
        <v>4</v>
      </c>
      <c r="F738" s="112" t="s">
        <v>24</v>
      </c>
      <c r="G738" s="319">
        <v>43301</v>
      </c>
      <c r="H738" s="87" t="s">
        <v>116</v>
      </c>
      <c r="I738" s="116" t="s">
        <v>146</v>
      </c>
      <c r="J738" s="102"/>
      <c r="K738" s="102"/>
      <c r="L738" s="125">
        <v>135</v>
      </c>
      <c r="M738" s="95">
        <f t="shared" ref="M738:M798" si="40">L738*1.18</f>
        <v>159.29999999999998</v>
      </c>
      <c r="N738" s="128" t="s">
        <v>121</v>
      </c>
      <c r="O738" s="96">
        <v>541</v>
      </c>
      <c r="P738" s="400" t="s">
        <v>26</v>
      </c>
      <c r="Q738" s="97" t="s">
        <v>1476</v>
      </c>
      <c r="R738" s="98"/>
      <c r="S738" s="36">
        <f t="shared" ref="S738:S801" si="41">M738*E738</f>
        <v>637.19999999999993</v>
      </c>
      <c r="T738" s="37"/>
      <c r="U738" s="38">
        <f t="shared" ref="U738:U801" si="42">S738/1.18</f>
        <v>540</v>
      </c>
      <c r="V738" s="369"/>
    </row>
    <row r="739" spans="1:22" x14ac:dyDescent="0.2">
      <c r="A739" s="84" t="s">
        <v>113</v>
      </c>
      <c r="B739" s="450">
        <v>4397</v>
      </c>
      <c r="C739" s="113" t="s">
        <v>1591</v>
      </c>
      <c r="D739" s="113" t="s">
        <v>3305</v>
      </c>
      <c r="E739" s="117">
        <v>8</v>
      </c>
      <c r="F739" s="112" t="s">
        <v>24</v>
      </c>
      <c r="G739" s="319">
        <v>43301</v>
      </c>
      <c r="H739" s="87" t="s">
        <v>116</v>
      </c>
      <c r="I739" s="116" t="s">
        <v>146</v>
      </c>
      <c r="J739" s="102"/>
      <c r="K739" s="102"/>
      <c r="L739" s="125">
        <v>136</v>
      </c>
      <c r="M739" s="95">
        <f>L739*1.18</f>
        <v>160.47999999999999</v>
      </c>
      <c r="N739" s="128" t="s">
        <v>121</v>
      </c>
      <c r="O739" s="96">
        <v>541</v>
      </c>
      <c r="P739" s="400" t="s">
        <v>26</v>
      </c>
      <c r="Q739" s="97" t="s">
        <v>1476</v>
      </c>
      <c r="R739" s="98"/>
      <c r="S739" s="36">
        <f>M739*E739</f>
        <v>1283.8399999999999</v>
      </c>
      <c r="T739" s="37"/>
      <c r="U739" s="38">
        <f>S739/1.18</f>
        <v>1088</v>
      </c>
      <c r="V739" s="369"/>
    </row>
    <row r="740" spans="1:22" x14ac:dyDescent="0.2">
      <c r="A740" s="84" t="s">
        <v>113</v>
      </c>
      <c r="B740" s="450">
        <v>4398</v>
      </c>
      <c r="C740" s="113" t="s">
        <v>1591</v>
      </c>
      <c r="D740" s="113" t="s">
        <v>3306</v>
      </c>
      <c r="E740" s="117">
        <v>8</v>
      </c>
      <c r="F740" s="112" t="s">
        <v>24</v>
      </c>
      <c r="G740" s="319">
        <v>43301</v>
      </c>
      <c r="H740" s="87" t="s">
        <v>116</v>
      </c>
      <c r="I740" s="116" t="s">
        <v>146</v>
      </c>
      <c r="J740" s="102"/>
      <c r="K740" s="102"/>
      <c r="L740" s="125">
        <v>56</v>
      </c>
      <c r="M740" s="95">
        <f t="shared" si="40"/>
        <v>66.08</v>
      </c>
      <c r="N740" s="128" t="s">
        <v>121</v>
      </c>
      <c r="O740" s="96">
        <v>541</v>
      </c>
      <c r="P740" s="400" t="s">
        <v>26</v>
      </c>
      <c r="Q740" s="97" t="s">
        <v>1476</v>
      </c>
      <c r="R740" s="98"/>
      <c r="S740" s="36">
        <f t="shared" si="41"/>
        <v>528.64</v>
      </c>
      <c r="T740" s="37"/>
      <c r="U740" s="38">
        <f t="shared" si="42"/>
        <v>448</v>
      </c>
      <c r="V740" s="369"/>
    </row>
    <row r="741" spans="1:22" x14ac:dyDescent="0.2">
      <c r="A741" s="84" t="s">
        <v>113</v>
      </c>
      <c r="B741" s="450">
        <v>4399</v>
      </c>
      <c r="C741" s="113" t="s">
        <v>1591</v>
      </c>
      <c r="D741" s="113" t="s">
        <v>3307</v>
      </c>
      <c r="E741" s="117">
        <v>6</v>
      </c>
      <c r="F741" s="112" t="s">
        <v>24</v>
      </c>
      <c r="G741" s="319">
        <v>43301</v>
      </c>
      <c r="H741" s="87" t="s">
        <v>116</v>
      </c>
      <c r="I741" s="116" t="s">
        <v>146</v>
      </c>
      <c r="J741" s="102"/>
      <c r="K741" s="102"/>
      <c r="L741" s="125">
        <v>93.5</v>
      </c>
      <c r="M741" s="95">
        <f>L741*1.18</f>
        <v>110.33</v>
      </c>
      <c r="N741" s="128" t="s">
        <v>121</v>
      </c>
      <c r="O741" s="96">
        <v>541</v>
      </c>
      <c r="P741" s="400" t="s">
        <v>26</v>
      </c>
      <c r="Q741" s="97" t="s">
        <v>1476</v>
      </c>
      <c r="R741" s="98"/>
      <c r="S741" s="36">
        <f>M741*E741</f>
        <v>661.98</v>
      </c>
      <c r="T741" s="37"/>
      <c r="U741" s="38">
        <f>S741/1.18</f>
        <v>561</v>
      </c>
      <c r="V741" s="369"/>
    </row>
    <row r="742" spans="1:22" x14ac:dyDescent="0.2">
      <c r="A742" s="84" t="s">
        <v>113</v>
      </c>
      <c r="B742" s="450">
        <v>4400</v>
      </c>
      <c r="C742" s="113" t="s">
        <v>1591</v>
      </c>
      <c r="D742" s="113" t="s">
        <v>3308</v>
      </c>
      <c r="E742" s="117">
        <v>6</v>
      </c>
      <c r="F742" s="112" t="s">
        <v>24</v>
      </c>
      <c r="G742" s="319">
        <v>43301</v>
      </c>
      <c r="H742" s="87" t="s">
        <v>116</v>
      </c>
      <c r="I742" s="116" t="s">
        <v>146</v>
      </c>
      <c r="J742" s="102"/>
      <c r="K742" s="102"/>
      <c r="L742" s="125">
        <v>66.5</v>
      </c>
      <c r="M742" s="95">
        <f t="shared" si="40"/>
        <v>78.47</v>
      </c>
      <c r="N742" s="128" t="s">
        <v>121</v>
      </c>
      <c r="O742" s="96">
        <v>541</v>
      </c>
      <c r="P742" s="400" t="s">
        <v>26</v>
      </c>
      <c r="Q742" s="97" t="s">
        <v>1476</v>
      </c>
      <c r="R742" s="98"/>
      <c r="S742" s="36">
        <f t="shared" si="41"/>
        <v>470.82</v>
      </c>
      <c r="T742" s="37"/>
      <c r="U742" s="38">
        <f t="shared" si="42"/>
        <v>399</v>
      </c>
      <c r="V742" s="369"/>
    </row>
    <row r="743" spans="1:22" x14ac:dyDescent="0.2">
      <c r="A743" s="84" t="s">
        <v>113</v>
      </c>
      <c r="B743" s="450">
        <v>4401</v>
      </c>
      <c r="C743" s="113" t="s">
        <v>1591</v>
      </c>
      <c r="D743" s="113" t="s">
        <v>3309</v>
      </c>
      <c r="E743" s="117">
        <v>14</v>
      </c>
      <c r="F743" s="112" t="s">
        <v>24</v>
      </c>
      <c r="G743" s="319">
        <v>43301</v>
      </c>
      <c r="H743" s="87" t="s">
        <v>116</v>
      </c>
      <c r="I743" s="116" t="s">
        <v>146</v>
      </c>
      <c r="J743" s="102"/>
      <c r="K743" s="102"/>
      <c r="L743" s="125">
        <v>129</v>
      </c>
      <c r="M743" s="95">
        <f>L743*1.18</f>
        <v>152.22</v>
      </c>
      <c r="N743" s="128" t="s">
        <v>121</v>
      </c>
      <c r="O743" s="96">
        <v>541</v>
      </c>
      <c r="P743" s="400" t="s">
        <v>26</v>
      </c>
      <c r="Q743" s="97" t="s">
        <v>1476</v>
      </c>
      <c r="R743" s="98"/>
      <c r="S743" s="36">
        <f>M743*E743</f>
        <v>2131.08</v>
      </c>
      <c r="T743" s="37"/>
      <c r="U743" s="38">
        <f>S743/1.18</f>
        <v>1806</v>
      </c>
      <c r="V743" s="369"/>
    </row>
    <row r="744" spans="1:22" x14ac:dyDescent="0.2">
      <c r="A744" s="84" t="s">
        <v>113</v>
      </c>
      <c r="B744" s="450">
        <v>4402</v>
      </c>
      <c r="C744" s="113" t="s">
        <v>1591</v>
      </c>
      <c r="D744" s="113" t="s">
        <v>3310</v>
      </c>
      <c r="E744" s="117">
        <v>24</v>
      </c>
      <c r="F744" s="112" t="s">
        <v>24</v>
      </c>
      <c r="G744" s="319">
        <v>43301</v>
      </c>
      <c r="H744" s="87" t="s">
        <v>116</v>
      </c>
      <c r="I744" s="116" t="s">
        <v>146</v>
      </c>
      <c r="J744" s="102"/>
      <c r="K744" s="102"/>
      <c r="L744" s="125">
        <v>67</v>
      </c>
      <c r="M744" s="95">
        <f t="shared" si="40"/>
        <v>79.06</v>
      </c>
      <c r="N744" s="128" t="s">
        <v>121</v>
      </c>
      <c r="O744" s="96">
        <v>541</v>
      </c>
      <c r="P744" s="400" t="s">
        <v>26</v>
      </c>
      <c r="Q744" s="97" t="s">
        <v>1476</v>
      </c>
      <c r="R744" s="98"/>
      <c r="S744" s="36">
        <f t="shared" si="41"/>
        <v>1897.44</v>
      </c>
      <c r="T744" s="37"/>
      <c r="U744" s="38">
        <f t="shared" si="42"/>
        <v>1608.0000000000002</v>
      </c>
      <c r="V744" s="369"/>
    </row>
    <row r="745" spans="1:22" x14ac:dyDescent="0.2">
      <c r="A745" s="84" t="s">
        <v>113</v>
      </c>
      <c r="B745" s="450">
        <v>4403</v>
      </c>
      <c r="C745" s="113" t="s">
        <v>1591</v>
      </c>
      <c r="D745" s="113" t="s">
        <v>3311</v>
      </c>
      <c r="E745" s="117">
        <v>12</v>
      </c>
      <c r="F745" s="112" t="s">
        <v>24</v>
      </c>
      <c r="G745" s="319">
        <v>43301</v>
      </c>
      <c r="H745" s="87" t="s">
        <v>116</v>
      </c>
      <c r="I745" s="116" t="s">
        <v>146</v>
      </c>
      <c r="J745" s="102"/>
      <c r="K745" s="102"/>
      <c r="L745" s="125">
        <v>108</v>
      </c>
      <c r="M745" s="95">
        <f>L745*1.18</f>
        <v>127.44</v>
      </c>
      <c r="N745" s="128" t="s">
        <v>121</v>
      </c>
      <c r="O745" s="96">
        <v>541</v>
      </c>
      <c r="P745" s="400" t="s">
        <v>26</v>
      </c>
      <c r="Q745" s="97" t="s">
        <v>1476</v>
      </c>
      <c r="R745" s="98"/>
      <c r="S745" s="36">
        <f>M745*E745</f>
        <v>1529.28</v>
      </c>
      <c r="T745" s="37"/>
      <c r="U745" s="38">
        <f>S745/1.18</f>
        <v>1296</v>
      </c>
      <c r="V745" s="369"/>
    </row>
    <row r="746" spans="1:22" x14ac:dyDescent="0.2">
      <c r="A746" s="84" t="s">
        <v>113</v>
      </c>
      <c r="B746" s="450">
        <v>4404</v>
      </c>
      <c r="C746" s="113" t="s">
        <v>1591</v>
      </c>
      <c r="D746" s="113" t="s">
        <v>3312</v>
      </c>
      <c r="E746" s="117">
        <v>32</v>
      </c>
      <c r="F746" s="112" t="s">
        <v>24</v>
      </c>
      <c r="G746" s="319">
        <v>43301</v>
      </c>
      <c r="H746" s="87" t="s">
        <v>116</v>
      </c>
      <c r="I746" s="116" t="s">
        <v>146</v>
      </c>
      <c r="J746" s="102"/>
      <c r="K746" s="102"/>
      <c r="L746" s="125">
        <v>72.5</v>
      </c>
      <c r="M746" s="95">
        <f t="shared" si="40"/>
        <v>85.55</v>
      </c>
      <c r="N746" s="128" t="s">
        <v>121</v>
      </c>
      <c r="O746" s="96">
        <v>541</v>
      </c>
      <c r="P746" s="400" t="s">
        <v>26</v>
      </c>
      <c r="Q746" s="97" t="s">
        <v>1476</v>
      </c>
      <c r="R746" s="98"/>
      <c r="S746" s="36">
        <f t="shared" si="41"/>
        <v>2737.6</v>
      </c>
      <c r="T746" s="37"/>
      <c r="U746" s="38">
        <f t="shared" si="42"/>
        <v>2320</v>
      </c>
      <c r="V746" s="369"/>
    </row>
    <row r="747" spans="1:22" x14ac:dyDescent="0.2">
      <c r="A747" s="84" t="s">
        <v>113</v>
      </c>
      <c r="B747" s="450">
        <v>4405</v>
      </c>
      <c r="C747" s="113" t="s">
        <v>1591</v>
      </c>
      <c r="D747" s="113" t="s">
        <v>3313</v>
      </c>
      <c r="E747" s="117">
        <v>16</v>
      </c>
      <c r="F747" s="112" t="s">
        <v>24</v>
      </c>
      <c r="G747" s="319">
        <v>43301</v>
      </c>
      <c r="H747" s="87" t="s">
        <v>116</v>
      </c>
      <c r="I747" s="116" t="s">
        <v>146</v>
      </c>
      <c r="J747" s="102"/>
      <c r="K747" s="102"/>
      <c r="L747" s="125">
        <v>113</v>
      </c>
      <c r="M747" s="95">
        <f>L747*1.18</f>
        <v>133.34</v>
      </c>
      <c r="N747" s="128" t="s">
        <v>121</v>
      </c>
      <c r="O747" s="96">
        <v>541</v>
      </c>
      <c r="P747" s="400" t="s">
        <v>26</v>
      </c>
      <c r="Q747" s="97" t="s">
        <v>3314</v>
      </c>
      <c r="R747" s="98"/>
      <c r="S747" s="36">
        <f>M747*E747</f>
        <v>2133.44</v>
      </c>
      <c r="T747" s="37"/>
      <c r="U747" s="38">
        <f>S747/1.18</f>
        <v>1808.0000000000002</v>
      </c>
      <c r="V747" s="369"/>
    </row>
    <row r="748" spans="1:22" x14ac:dyDescent="0.2">
      <c r="A748" s="84" t="s">
        <v>113</v>
      </c>
      <c r="B748" s="450">
        <v>4406</v>
      </c>
      <c r="C748" s="20" t="s">
        <v>1591</v>
      </c>
      <c r="D748" s="21" t="s">
        <v>3315</v>
      </c>
      <c r="E748" s="117">
        <v>100</v>
      </c>
      <c r="F748" s="112" t="s">
        <v>24</v>
      </c>
      <c r="G748" s="319">
        <v>43301</v>
      </c>
      <c r="H748" s="87" t="s">
        <v>116</v>
      </c>
      <c r="I748" s="116" t="s">
        <v>146</v>
      </c>
      <c r="J748" s="102"/>
      <c r="K748" s="102"/>
      <c r="L748" s="125">
        <v>24</v>
      </c>
      <c r="M748" s="95">
        <f t="shared" si="40"/>
        <v>28.32</v>
      </c>
      <c r="N748" s="128" t="s">
        <v>121</v>
      </c>
      <c r="O748" s="96">
        <v>541</v>
      </c>
      <c r="P748" s="400" t="s">
        <v>26</v>
      </c>
      <c r="Q748" s="97" t="s">
        <v>1476</v>
      </c>
      <c r="R748" s="98"/>
      <c r="S748" s="36">
        <f t="shared" si="41"/>
        <v>2832</v>
      </c>
      <c r="T748" s="37"/>
      <c r="U748" s="38">
        <f t="shared" si="42"/>
        <v>2400</v>
      </c>
      <c r="V748" s="369"/>
    </row>
    <row r="749" spans="1:22" x14ac:dyDescent="0.2">
      <c r="A749" s="84" t="s">
        <v>113</v>
      </c>
      <c r="B749" s="450">
        <v>4407</v>
      </c>
      <c r="C749" s="20" t="s">
        <v>1591</v>
      </c>
      <c r="D749" s="21" t="s">
        <v>3316</v>
      </c>
      <c r="E749" s="117">
        <v>0</v>
      </c>
      <c r="F749" s="112" t="s">
        <v>24</v>
      </c>
      <c r="G749" s="319">
        <v>43301</v>
      </c>
      <c r="H749" s="87" t="s">
        <v>116</v>
      </c>
      <c r="I749" s="116" t="s">
        <v>146</v>
      </c>
      <c r="J749" s="102"/>
      <c r="K749" s="102"/>
      <c r="L749" s="125">
        <v>21.5</v>
      </c>
      <c r="M749" s="95">
        <f t="shared" si="40"/>
        <v>25.369999999999997</v>
      </c>
      <c r="N749" s="128"/>
      <c r="O749" s="28"/>
      <c r="P749" s="289"/>
      <c r="Q749" s="97"/>
      <c r="R749" s="98"/>
      <c r="S749" s="36">
        <f t="shared" si="41"/>
        <v>0</v>
      </c>
      <c r="T749" s="37"/>
      <c r="U749" s="38">
        <f t="shared" si="42"/>
        <v>0</v>
      </c>
      <c r="V749" s="369"/>
    </row>
    <row r="750" spans="1:22" x14ac:dyDescent="0.2">
      <c r="A750" s="84" t="s">
        <v>113</v>
      </c>
      <c r="B750" s="450">
        <v>4408</v>
      </c>
      <c r="C750" s="113" t="s">
        <v>1591</v>
      </c>
      <c r="D750" s="111" t="s">
        <v>3317</v>
      </c>
      <c r="E750" s="117">
        <v>24</v>
      </c>
      <c r="F750" s="112" t="s">
        <v>24</v>
      </c>
      <c r="G750" s="319">
        <v>43301</v>
      </c>
      <c r="H750" s="87" t="s">
        <v>116</v>
      </c>
      <c r="I750" s="116" t="s">
        <v>146</v>
      </c>
      <c r="J750" s="102"/>
      <c r="K750" s="102"/>
      <c r="L750" s="125">
        <v>41.5</v>
      </c>
      <c r="M750" s="95">
        <f t="shared" si="40"/>
        <v>48.97</v>
      </c>
      <c r="N750" s="128" t="s">
        <v>121</v>
      </c>
      <c r="O750" s="96">
        <v>541</v>
      </c>
      <c r="P750" s="400" t="s">
        <v>26</v>
      </c>
      <c r="Q750" s="97" t="s">
        <v>1476</v>
      </c>
      <c r="R750" s="98"/>
      <c r="S750" s="36">
        <f t="shared" si="41"/>
        <v>1175.28</v>
      </c>
      <c r="T750" s="37"/>
      <c r="U750" s="38">
        <f t="shared" si="42"/>
        <v>996</v>
      </c>
      <c r="V750" s="369"/>
    </row>
    <row r="751" spans="1:22" x14ac:dyDescent="0.2">
      <c r="A751" s="84" t="s">
        <v>113</v>
      </c>
      <c r="B751" s="450">
        <v>4409</v>
      </c>
      <c r="C751" s="113" t="s">
        <v>1591</v>
      </c>
      <c r="D751" s="111" t="s">
        <v>3318</v>
      </c>
      <c r="E751" s="117">
        <v>60</v>
      </c>
      <c r="F751" s="112" t="s">
        <v>24</v>
      </c>
      <c r="G751" s="319">
        <v>43301</v>
      </c>
      <c r="H751" s="87" t="s">
        <v>116</v>
      </c>
      <c r="I751" s="116" t="s">
        <v>146</v>
      </c>
      <c r="J751" s="102"/>
      <c r="K751" s="102"/>
      <c r="L751" s="125">
        <v>18</v>
      </c>
      <c r="M751" s="95">
        <f t="shared" si="40"/>
        <v>21.24</v>
      </c>
      <c r="N751" s="128" t="s">
        <v>121</v>
      </c>
      <c r="O751" s="96">
        <v>541</v>
      </c>
      <c r="P751" s="400" t="s">
        <v>26</v>
      </c>
      <c r="Q751" s="97" t="s">
        <v>3319</v>
      </c>
      <c r="R751" s="98"/>
      <c r="S751" s="36">
        <f t="shared" si="41"/>
        <v>1274.3999999999999</v>
      </c>
      <c r="T751" s="37"/>
      <c r="U751" s="38">
        <f t="shared" si="42"/>
        <v>1080</v>
      </c>
      <c r="V751" s="369"/>
    </row>
    <row r="752" spans="1:22" x14ac:dyDescent="0.2">
      <c r="A752" s="84" t="s">
        <v>113</v>
      </c>
      <c r="B752" s="458">
        <v>4410</v>
      </c>
      <c r="C752" s="113" t="s">
        <v>1591</v>
      </c>
      <c r="D752" s="111" t="s">
        <v>3320</v>
      </c>
      <c r="E752" s="117">
        <v>14</v>
      </c>
      <c r="F752" s="112" t="s">
        <v>24</v>
      </c>
      <c r="G752" s="319">
        <v>43301</v>
      </c>
      <c r="H752" s="87" t="s">
        <v>116</v>
      </c>
      <c r="I752" s="116" t="s">
        <v>146</v>
      </c>
      <c r="J752" s="102"/>
      <c r="K752" s="102"/>
      <c r="L752" s="125">
        <v>41</v>
      </c>
      <c r="M752" s="95">
        <f t="shared" si="40"/>
        <v>48.379999999999995</v>
      </c>
      <c r="N752" s="128" t="s">
        <v>121</v>
      </c>
      <c r="O752" s="96">
        <v>541</v>
      </c>
      <c r="P752" s="400" t="s">
        <v>26</v>
      </c>
      <c r="Q752" s="97" t="s">
        <v>1476</v>
      </c>
      <c r="R752" s="98"/>
      <c r="S752" s="36">
        <f t="shared" si="41"/>
        <v>677.31999999999994</v>
      </c>
      <c r="T752" s="37"/>
      <c r="U752" s="38">
        <f t="shared" si="42"/>
        <v>574</v>
      </c>
      <c r="V752" s="369"/>
    </row>
    <row r="753" spans="1:22" x14ac:dyDescent="0.2">
      <c r="A753" s="84" t="s">
        <v>113</v>
      </c>
      <c r="B753" s="458">
        <v>4411</v>
      </c>
      <c r="C753" s="113" t="s">
        <v>1591</v>
      </c>
      <c r="D753" s="111" t="s">
        <v>3321</v>
      </c>
      <c r="E753" s="117">
        <v>4</v>
      </c>
      <c r="F753" s="112" t="s">
        <v>24</v>
      </c>
      <c r="G753" s="319">
        <v>43301</v>
      </c>
      <c r="H753" s="87" t="s">
        <v>116</v>
      </c>
      <c r="I753" s="116" t="s">
        <v>146</v>
      </c>
      <c r="J753" s="102"/>
      <c r="K753" s="102"/>
      <c r="L753" s="125">
        <v>38</v>
      </c>
      <c r="M753" s="95">
        <f t="shared" si="40"/>
        <v>44.839999999999996</v>
      </c>
      <c r="N753" s="128" t="s">
        <v>121</v>
      </c>
      <c r="O753" s="96">
        <v>541</v>
      </c>
      <c r="P753" s="400" t="s">
        <v>26</v>
      </c>
      <c r="Q753" s="97" t="s">
        <v>1476</v>
      </c>
      <c r="R753" s="98"/>
      <c r="S753" s="36">
        <f t="shared" si="41"/>
        <v>179.35999999999999</v>
      </c>
      <c r="T753" s="37"/>
      <c r="U753" s="38">
        <f t="shared" si="42"/>
        <v>152</v>
      </c>
      <c r="V753" s="369"/>
    </row>
    <row r="754" spans="1:22" x14ac:dyDescent="0.2">
      <c r="A754" s="84" t="s">
        <v>113</v>
      </c>
      <c r="B754" s="458">
        <v>4412</v>
      </c>
      <c r="C754" s="113" t="s">
        <v>1591</v>
      </c>
      <c r="D754" s="111" t="s">
        <v>3322</v>
      </c>
      <c r="E754" s="117">
        <v>2</v>
      </c>
      <c r="F754" s="112" t="s">
        <v>24</v>
      </c>
      <c r="G754" s="319">
        <v>43301</v>
      </c>
      <c r="H754" s="87" t="s">
        <v>116</v>
      </c>
      <c r="I754" s="116" t="s">
        <v>146</v>
      </c>
      <c r="J754" s="102"/>
      <c r="K754" s="102"/>
      <c r="L754" s="125">
        <v>53</v>
      </c>
      <c r="M754" s="95">
        <f t="shared" si="40"/>
        <v>62.54</v>
      </c>
      <c r="N754" s="128" t="s">
        <v>121</v>
      </c>
      <c r="O754" s="96">
        <v>541</v>
      </c>
      <c r="P754" s="400" t="s">
        <v>26</v>
      </c>
      <c r="Q754" s="97" t="s">
        <v>1476</v>
      </c>
      <c r="R754" s="98"/>
      <c r="S754" s="36">
        <f t="shared" si="41"/>
        <v>125.08</v>
      </c>
      <c r="T754" s="37"/>
      <c r="U754" s="38">
        <f t="shared" si="42"/>
        <v>106</v>
      </c>
      <c r="V754" s="369"/>
    </row>
    <row r="755" spans="1:22" x14ac:dyDescent="0.2">
      <c r="A755" s="84" t="s">
        <v>113</v>
      </c>
      <c r="B755" s="458">
        <v>4413</v>
      </c>
      <c r="C755" s="113" t="s">
        <v>1591</v>
      </c>
      <c r="D755" s="111" t="s">
        <v>3323</v>
      </c>
      <c r="E755" s="117">
        <v>2</v>
      </c>
      <c r="F755" s="112" t="s">
        <v>24</v>
      </c>
      <c r="G755" s="319">
        <v>43301</v>
      </c>
      <c r="H755" s="87" t="s">
        <v>116</v>
      </c>
      <c r="I755" s="116" t="s">
        <v>146</v>
      </c>
      <c r="J755" s="102"/>
      <c r="K755" s="102"/>
      <c r="L755" s="125">
        <v>47</v>
      </c>
      <c r="M755" s="95">
        <f t="shared" si="40"/>
        <v>55.459999999999994</v>
      </c>
      <c r="N755" s="128" t="s">
        <v>121</v>
      </c>
      <c r="O755" s="96">
        <v>541</v>
      </c>
      <c r="P755" s="400" t="s">
        <v>26</v>
      </c>
      <c r="Q755" s="97" t="s">
        <v>1476</v>
      </c>
      <c r="R755" s="98"/>
      <c r="S755" s="36">
        <f t="shared" si="41"/>
        <v>110.91999999999999</v>
      </c>
      <c r="T755" s="37"/>
      <c r="U755" s="38">
        <f t="shared" si="42"/>
        <v>94</v>
      </c>
      <c r="V755" s="369"/>
    </row>
    <row r="756" spans="1:22" x14ac:dyDescent="0.2">
      <c r="A756" s="84"/>
      <c r="B756" s="458">
        <v>4414</v>
      </c>
      <c r="C756" s="87" t="s">
        <v>196</v>
      </c>
      <c r="D756" s="87" t="s">
        <v>197</v>
      </c>
      <c r="E756" s="100">
        <v>1800</v>
      </c>
      <c r="F756" s="89" t="s">
        <v>24</v>
      </c>
      <c r="G756" s="319">
        <v>43304</v>
      </c>
      <c r="H756" s="87"/>
      <c r="I756" s="116" t="s">
        <v>146</v>
      </c>
      <c r="J756" s="93"/>
      <c r="K756" s="93"/>
      <c r="L756" s="388">
        <v>2.6</v>
      </c>
      <c r="M756" s="95">
        <f t="shared" si="40"/>
        <v>3.0680000000000001</v>
      </c>
      <c r="N756" s="128" t="s">
        <v>121</v>
      </c>
      <c r="O756" s="96">
        <v>627</v>
      </c>
      <c r="P756" s="400" t="s">
        <v>26</v>
      </c>
      <c r="Q756" s="97" t="s">
        <v>1478</v>
      </c>
      <c r="R756" s="98"/>
      <c r="S756" s="36">
        <f t="shared" si="41"/>
        <v>5522.4000000000005</v>
      </c>
      <c r="T756" s="37"/>
      <c r="U756" s="38">
        <f t="shared" si="42"/>
        <v>4680.0000000000009</v>
      </c>
      <c r="V756" s="369"/>
    </row>
    <row r="757" spans="1:22" x14ac:dyDescent="0.2">
      <c r="A757" s="84"/>
      <c r="B757" s="458">
        <v>4415</v>
      </c>
      <c r="C757" s="87" t="s">
        <v>196</v>
      </c>
      <c r="D757" s="87" t="s">
        <v>1665</v>
      </c>
      <c r="E757" s="100"/>
      <c r="F757" s="89" t="s">
        <v>24</v>
      </c>
      <c r="G757" s="319">
        <v>43304</v>
      </c>
      <c r="H757" s="87"/>
      <c r="I757" s="116" t="s">
        <v>146</v>
      </c>
      <c r="J757" s="93"/>
      <c r="K757" s="93"/>
      <c r="L757" s="388">
        <v>2.6</v>
      </c>
      <c r="M757" s="95">
        <f t="shared" si="40"/>
        <v>3.0680000000000001</v>
      </c>
      <c r="N757" s="128" t="s">
        <v>121</v>
      </c>
      <c r="O757" s="96">
        <v>815</v>
      </c>
      <c r="P757" s="399" t="s">
        <v>26</v>
      </c>
      <c r="Q757" s="97" t="s">
        <v>918</v>
      </c>
      <c r="R757" s="98"/>
      <c r="S757" s="36">
        <f t="shared" si="41"/>
        <v>0</v>
      </c>
      <c r="T757" s="37"/>
      <c r="U757" s="38">
        <f t="shared" si="42"/>
        <v>0</v>
      </c>
      <c r="V757" s="369"/>
    </row>
    <row r="758" spans="1:22" x14ac:dyDescent="0.2">
      <c r="A758" s="425"/>
      <c r="B758" s="426">
        <v>4416</v>
      </c>
      <c r="C758" s="427" t="s">
        <v>306</v>
      </c>
      <c r="D758" s="428" t="s">
        <v>3324</v>
      </c>
      <c r="E758" s="429">
        <v>16</v>
      </c>
      <c r="F758" s="436" t="s">
        <v>24</v>
      </c>
      <c r="G758" s="431">
        <v>43304</v>
      </c>
      <c r="H758" s="133" t="s">
        <v>3325</v>
      </c>
      <c r="I758" s="137" t="s">
        <v>146</v>
      </c>
      <c r="J758" s="151">
        <v>0.41699999999999998</v>
      </c>
      <c r="K758" s="81"/>
      <c r="L758" s="435">
        <v>298.5</v>
      </c>
      <c r="M758" s="82">
        <f>L758*1.18</f>
        <v>352.22999999999996</v>
      </c>
      <c r="N758" s="128" t="s">
        <v>121</v>
      </c>
      <c r="O758" s="96"/>
      <c r="P758" s="400" t="s">
        <v>26</v>
      </c>
      <c r="Q758" s="97"/>
      <c r="R758" s="98"/>
      <c r="S758" s="36">
        <f t="shared" si="41"/>
        <v>5635.6799999999994</v>
      </c>
      <c r="T758" s="37"/>
      <c r="U758" s="38">
        <f t="shared" si="42"/>
        <v>4776</v>
      </c>
      <c r="V758" s="369"/>
    </row>
    <row r="759" spans="1:22" x14ac:dyDescent="0.2">
      <c r="A759" s="425"/>
      <c r="B759" s="426">
        <v>4417</v>
      </c>
      <c r="C759" s="427" t="s">
        <v>306</v>
      </c>
      <c r="D759" s="428" t="s">
        <v>3324</v>
      </c>
      <c r="E759" s="429">
        <v>16</v>
      </c>
      <c r="F759" s="436" t="s">
        <v>24</v>
      </c>
      <c r="G759" s="431">
        <v>43304</v>
      </c>
      <c r="H759" s="133" t="s">
        <v>3326</v>
      </c>
      <c r="I759" s="137" t="s">
        <v>146</v>
      </c>
      <c r="J759" s="151">
        <v>0.41699999999999998</v>
      </c>
      <c r="K759" s="81"/>
      <c r="L759" s="435">
        <v>298.5</v>
      </c>
      <c r="M759" s="82">
        <f>L759*1.18</f>
        <v>352.22999999999996</v>
      </c>
      <c r="N759" s="128" t="s">
        <v>121</v>
      </c>
      <c r="O759" s="96"/>
      <c r="P759" s="400" t="s">
        <v>26</v>
      </c>
      <c r="Q759" s="97"/>
      <c r="R759" s="98"/>
      <c r="S759" s="36">
        <f t="shared" si="41"/>
        <v>5635.6799999999994</v>
      </c>
      <c r="T759" s="37"/>
      <c r="U759" s="38">
        <f t="shared" si="42"/>
        <v>4776</v>
      </c>
      <c r="V759" s="369"/>
    </row>
    <row r="760" spans="1:22" x14ac:dyDescent="0.2">
      <c r="A760" s="84"/>
      <c r="B760" s="458">
        <v>4418</v>
      </c>
      <c r="C760" s="113" t="s">
        <v>2292</v>
      </c>
      <c r="D760" s="459" t="s">
        <v>3327</v>
      </c>
      <c r="E760" s="460">
        <v>1</v>
      </c>
      <c r="F760" s="112" t="s">
        <v>24</v>
      </c>
      <c r="G760" s="319">
        <v>43304</v>
      </c>
      <c r="H760" s="87" t="s">
        <v>692</v>
      </c>
      <c r="I760" s="116"/>
      <c r="J760" s="102"/>
      <c r="K760" s="102"/>
      <c r="L760" s="125">
        <v>17157.5</v>
      </c>
      <c r="M760" s="95">
        <f t="shared" si="40"/>
        <v>20245.849999999999</v>
      </c>
      <c r="N760" s="70"/>
      <c r="O760" s="96" t="s">
        <v>3328</v>
      </c>
      <c r="P760" s="83" t="s">
        <v>26</v>
      </c>
      <c r="Q760" s="97" t="s">
        <v>1347</v>
      </c>
      <c r="R760" s="98" t="s">
        <v>3329</v>
      </c>
      <c r="S760" s="36">
        <f t="shared" si="41"/>
        <v>20245.849999999999</v>
      </c>
      <c r="T760" s="37"/>
      <c r="U760" s="38">
        <f t="shared" si="42"/>
        <v>17157.5</v>
      </c>
      <c r="V760" s="369"/>
    </row>
    <row r="761" spans="1:22" x14ac:dyDescent="0.2">
      <c r="A761" s="84"/>
      <c r="B761" s="458">
        <v>4419</v>
      </c>
      <c r="C761" s="113" t="s">
        <v>2292</v>
      </c>
      <c r="D761" s="459" t="s">
        <v>3330</v>
      </c>
      <c r="E761" s="460">
        <v>1</v>
      </c>
      <c r="F761" s="112" t="s">
        <v>24</v>
      </c>
      <c r="G761" s="319">
        <v>43304</v>
      </c>
      <c r="H761" s="87" t="s">
        <v>692</v>
      </c>
      <c r="I761" s="116"/>
      <c r="J761" s="102"/>
      <c r="K761" s="102"/>
      <c r="L761" s="125">
        <v>11500</v>
      </c>
      <c r="M761" s="95">
        <f t="shared" si="40"/>
        <v>13570</v>
      </c>
      <c r="N761" s="70"/>
      <c r="O761" s="96">
        <v>545</v>
      </c>
      <c r="P761" s="83" t="s">
        <v>26</v>
      </c>
      <c r="Q761" s="97" t="s">
        <v>1478</v>
      </c>
      <c r="R761" s="98" t="s">
        <v>3329</v>
      </c>
      <c r="S761" s="36">
        <f t="shared" si="41"/>
        <v>13570</v>
      </c>
      <c r="T761" s="37"/>
      <c r="U761" s="38">
        <f t="shared" si="42"/>
        <v>11500</v>
      </c>
      <c r="V761" s="369"/>
    </row>
    <row r="762" spans="1:22" x14ac:dyDescent="0.2">
      <c r="A762" s="84"/>
      <c r="B762" s="458">
        <v>4420</v>
      </c>
      <c r="C762" s="113" t="s">
        <v>2292</v>
      </c>
      <c r="D762" s="459" t="s">
        <v>3331</v>
      </c>
      <c r="E762" s="460">
        <v>1</v>
      </c>
      <c r="F762" s="112" t="s">
        <v>24</v>
      </c>
      <c r="G762" s="319">
        <v>43304</v>
      </c>
      <c r="H762" s="87" t="s">
        <v>692</v>
      </c>
      <c r="I762" s="116"/>
      <c r="J762" s="102"/>
      <c r="K762" s="102"/>
      <c r="L762" s="125">
        <v>17800</v>
      </c>
      <c r="M762" s="95">
        <f t="shared" si="40"/>
        <v>21004</v>
      </c>
      <c r="N762" s="70"/>
      <c r="O762" s="96">
        <v>545</v>
      </c>
      <c r="P762" s="83" t="s">
        <v>26</v>
      </c>
      <c r="Q762" s="97" t="s">
        <v>1478</v>
      </c>
      <c r="R762" s="98" t="s">
        <v>3329</v>
      </c>
      <c r="S762" s="36">
        <f t="shared" si="41"/>
        <v>21004</v>
      </c>
      <c r="T762" s="37"/>
      <c r="U762" s="38">
        <f t="shared" si="42"/>
        <v>17800</v>
      </c>
      <c r="V762" s="369"/>
    </row>
    <row r="763" spans="1:22" x14ac:dyDescent="0.2">
      <c r="A763" s="84"/>
      <c r="B763" s="458">
        <v>4421</v>
      </c>
      <c r="C763" s="113" t="s">
        <v>2292</v>
      </c>
      <c r="D763" s="459" t="s">
        <v>3332</v>
      </c>
      <c r="E763" s="460">
        <v>1</v>
      </c>
      <c r="F763" s="112" t="s">
        <v>24</v>
      </c>
      <c r="G763" s="319">
        <v>43304</v>
      </c>
      <c r="H763" s="87" t="s">
        <v>692</v>
      </c>
      <c r="I763" s="116"/>
      <c r="J763" s="102"/>
      <c r="K763" s="102"/>
      <c r="L763" s="125">
        <v>18300</v>
      </c>
      <c r="M763" s="95">
        <f t="shared" si="40"/>
        <v>21594</v>
      </c>
      <c r="N763" s="70"/>
      <c r="O763" s="96">
        <v>545</v>
      </c>
      <c r="P763" s="83" t="s">
        <v>26</v>
      </c>
      <c r="Q763" s="97" t="s">
        <v>1478</v>
      </c>
      <c r="R763" s="98" t="s">
        <v>3329</v>
      </c>
      <c r="S763" s="36">
        <f t="shared" si="41"/>
        <v>21594</v>
      </c>
      <c r="T763" s="37"/>
      <c r="U763" s="38">
        <f t="shared" si="42"/>
        <v>18300</v>
      </c>
      <c r="V763" s="369"/>
    </row>
    <row r="764" spans="1:22" x14ac:dyDescent="0.2">
      <c r="A764" s="84"/>
      <c r="B764" s="458">
        <v>4422</v>
      </c>
      <c r="C764" s="113" t="s">
        <v>2292</v>
      </c>
      <c r="D764" s="459" t="s">
        <v>2152</v>
      </c>
      <c r="E764" s="460">
        <v>2</v>
      </c>
      <c r="F764" s="112" t="s">
        <v>24</v>
      </c>
      <c r="G764" s="319">
        <v>43304</v>
      </c>
      <c r="H764" s="87" t="s">
        <v>2368</v>
      </c>
      <c r="I764" s="116"/>
      <c r="J764" s="102"/>
      <c r="K764" s="102"/>
      <c r="L764" s="125">
        <v>17200</v>
      </c>
      <c r="M764" s="95">
        <f t="shared" si="40"/>
        <v>20296</v>
      </c>
      <c r="N764" s="70"/>
      <c r="O764" s="96">
        <v>545</v>
      </c>
      <c r="P764" s="83" t="s">
        <v>26</v>
      </c>
      <c r="Q764" s="97" t="s">
        <v>1347</v>
      </c>
      <c r="R764" s="98" t="s">
        <v>3329</v>
      </c>
      <c r="S764" s="36">
        <f t="shared" si="41"/>
        <v>40592</v>
      </c>
      <c r="T764" s="37"/>
      <c r="U764" s="38">
        <f t="shared" si="42"/>
        <v>34400</v>
      </c>
      <c r="V764" s="369"/>
    </row>
    <row r="765" spans="1:22" x14ac:dyDescent="0.2">
      <c r="A765" s="84"/>
      <c r="B765" s="458">
        <v>4423</v>
      </c>
      <c r="C765" s="113" t="s">
        <v>2292</v>
      </c>
      <c r="D765" s="459" t="s">
        <v>3333</v>
      </c>
      <c r="E765" s="460">
        <v>4</v>
      </c>
      <c r="F765" s="112" t="s">
        <v>24</v>
      </c>
      <c r="G765" s="319">
        <v>43304</v>
      </c>
      <c r="H765" s="87" t="s">
        <v>2837</v>
      </c>
      <c r="I765" s="116"/>
      <c r="J765" s="102"/>
      <c r="K765" s="102"/>
      <c r="L765" s="125">
        <v>12675</v>
      </c>
      <c r="M765" s="95">
        <f t="shared" si="40"/>
        <v>14956.5</v>
      </c>
      <c r="N765" s="70"/>
      <c r="O765" s="96">
        <v>545</v>
      </c>
      <c r="P765" s="83" t="s">
        <v>26</v>
      </c>
      <c r="Q765" s="97" t="s">
        <v>1478</v>
      </c>
      <c r="R765" s="98" t="s">
        <v>3329</v>
      </c>
      <c r="S765" s="36">
        <f t="shared" si="41"/>
        <v>59826</v>
      </c>
      <c r="T765" s="37"/>
      <c r="U765" s="38">
        <f t="shared" si="42"/>
        <v>50700</v>
      </c>
      <c r="V765" s="369"/>
    </row>
    <row r="766" spans="1:22" x14ac:dyDescent="0.2">
      <c r="A766" s="84"/>
      <c r="B766" s="458">
        <v>4424</v>
      </c>
      <c r="C766" s="113" t="s">
        <v>2292</v>
      </c>
      <c r="D766" s="459" t="s">
        <v>3334</v>
      </c>
      <c r="E766" s="460">
        <v>5</v>
      </c>
      <c r="F766" s="112" t="s">
        <v>24</v>
      </c>
      <c r="G766" s="319">
        <v>43304</v>
      </c>
      <c r="H766" s="87" t="s">
        <v>3335</v>
      </c>
      <c r="I766" s="116"/>
      <c r="J766" s="102"/>
      <c r="K766" s="102"/>
      <c r="L766" s="125">
        <v>500</v>
      </c>
      <c r="M766" s="95">
        <f t="shared" si="40"/>
        <v>590</v>
      </c>
      <c r="N766" s="70"/>
      <c r="O766" s="96">
        <v>545</v>
      </c>
      <c r="P766" s="83" t="s">
        <v>26</v>
      </c>
      <c r="Q766" s="97" t="s">
        <v>1478</v>
      </c>
      <c r="R766" s="98" t="s">
        <v>3329</v>
      </c>
      <c r="S766" s="36">
        <f t="shared" si="41"/>
        <v>2950</v>
      </c>
      <c r="T766" s="37"/>
      <c r="U766" s="38">
        <f t="shared" si="42"/>
        <v>2500</v>
      </c>
      <c r="V766" s="369"/>
    </row>
    <row r="767" spans="1:22" x14ac:dyDescent="0.2">
      <c r="A767" s="84"/>
      <c r="B767" s="458">
        <v>4425</v>
      </c>
      <c r="C767" s="113" t="s">
        <v>2292</v>
      </c>
      <c r="D767" s="459" t="s">
        <v>3336</v>
      </c>
      <c r="E767" s="460">
        <v>7</v>
      </c>
      <c r="F767" s="112" t="s">
        <v>24</v>
      </c>
      <c r="G767" s="319">
        <v>43304</v>
      </c>
      <c r="H767" s="87" t="s">
        <v>3337</v>
      </c>
      <c r="I767" s="116"/>
      <c r="J767" s="102"/>
      <c r="K767" s="102"/>
      <c r="L767" s="125">
        <v>625</v>
      </c>
      <c r="M767" s="95">
        <f t="shared" si="40"/>
        <v>737.5</v>
      </c>
      <c r="N767" s="70"/>
      <c r="O767" s="96">
        <v>545</v>
      </c>
      <c r="P767" s="83" t="s">
        <v>26</v>
      </c>
      <c r="Q767" s="97" t="s">
        <v>1478</v>
      </c>
      <c r="R767" s="98" t="s">
        <v>3329</v>
      </c>
      <c r="S767" s="36">
        <f t="shared" si="41"/>
        <v>5162.5</v>
      </c>
      <c r="T767" s="37"/>
      <c r="U767" s="38">
        <f t="shared" si="42"/>
        <v>4375</v>
      </c>
      <c r="V767" s="369"/>
    </row>
    <row r="768" spans="1:22" x14ac:dyDescent="0.2">
      <c r="A768" s="84"/>
      <c r="B768" s="458">
        <v>4426</v>
      </c>
      <c r="C768" s="113" t="s">
        <v>2292</v>
      </c>
      <c r="D768" s="459" t="s">
        <v>3338</v>
      </c>
      <c r="E768" s="460">
        <v>1</v>
      </c>
      <c r="F768" s="112" t="s">
        <v>24</v>
      </c>
      <c r="G768" s="319">
        <v>43304</v>
      </c>
      <c r="H768" s="87" t="s">
        <v>3339</v>
      </c>
      <c r="I768" s="116"/>
      <c r="J768" s="102"/>
      <c r="K768" s="102"/>
      <c r="L768" s="125">
        <v>53725</v>
      </c>
      <c r="M768" s="95">
        <f t="shared" si="40"/>
        <v>63395.5</v>
      </c>
      <c r="N768" s="70"/>
      <c r="O768" s="96">
        <v>545</v>
      </c>
      <c r="P768" s="83" t="s">
        <v>26</v>
      </c>
      <c r="Q768" s="97" t="s">
        <v>1478</v>
      </c>
      <c r="R768" s="98" t="s">
        <v>3329</v>
      </c>
      <c r="S768" s="36">
        <f t="shared" si="41"/>
        <v>63395.5</v>
      </c>
      <c r="T768" s="37"/>
      <c r="U768" s="38">
        <f t="shared" si="42"/>
        <v>53725</v>
      </c>
      <c r="V768" s="369"/>
    </row>
    <row r="769" spans="1:22" x14ac:dyDescent="0.2">
      <c r="A769" s="84"/>
      <c r="B769" s="458">
        <v>4427</v>
      </c>
      <c r="C769" s="113" t="s">
        <v>2292</v>
      </c>
      <c r="D769" s="459" t="s">
        <v>3340</v>
      </c>
      <c r="E769" s="460">
        <v>1</v>
      </c>
      <c r="F769" s="112" t="s">
        <v>24</v>
      </c>
      <c r="G769" s="319">
        <v>43304</v>
      </c>
      <c r="H769" s="87" t="s">
        <v>3341</v>
      </c>
      <c r="I769" s="116"/>
      <c r="J769" s="102"/>
      <c r="K769" s="102"/>
      <c r="L769" s="125">
        <v>107000</v>
      </c>
      <c r="M769" s="95">
        <f t="shared" si="40"/>
        <v>126260</v>
      </c>
      <c r="N769" s="70"/>
      <c r="O769" s="96">
        <v>545</v>
      </c>
      <c r="P769" s="83" t="s">
        <v>26</v>
      </c>
      <c r="Q769" s="97" t="s">
        <v>1347</v>
      </c>
      <c r="R769" s="98" t="s">
        <v>3329</v>
      </c>
      <c r="S769" s="36">
        <f t="shared" si="41"/>
        <v>126260</v>
      </c>
      <c r="T769" s="37"/>
      <c r="U769" s="38">
        <f t="shared" si="42"/>
        <v>107000</v>
      </c>
      <c r="V769" s="369"/>
    </row>
    <row r="770" spans="1:22" x14ac:dyDescent="0.2">
      <c r="A770" s="84"/>
      <c r="B770" s="458">
        <v>4428</v>
      </c>
      <c r="C770" s="113" t="s">
        <v>2292</v>
      </c>
      <c r="D770" s="459" t="s">
        <v>3342</v>
      </c>
      <c r="E770" s="460">
        <v>1</v>
      </c>
      <c r="F770" s="112" t="s">
        <v>24</v>
      </c>
      <c r="G770" s="319">
        <v>43304</v>
      </c>
      <c r="H770" s="87" t="s">
        <v>3343</v>
      </c>
      <c r="I770" s="116"/>
      <c r="J770" s="102"/>
      <c r="K770" s="102"/>
      <c r="L770" s="125">
        <v>32250</v>
      </c>
      <c r="M770" s="95">
        <f t="shared" si="40"/>
        <v>38055</v>
      </c>
      <c r="N770" s="70"/>
      <c r="O770" s="96">
        <v>545</v>
      </c>
      <c r="P770" s="83" t="s">
        <v>26</v>
      </c>
      <c r="Q770" s="97" t="s">
        <v>1478</v>
      </c>
      <c r="R770" s="98" t="s">
        <v>3329</v>
      </c>
      <c r="S770" s="36">
        <f t="shared" si="41"/>
        <v>38055</v>
      </c>
      <c r="T770" s="37"/>
      <c r="U770" s="38">
        <f t="shared" si="42"/>
        <v>32250</v>
      </c>
      <c r="V770" s="369"/>
    </row>
    <row r="771" spans="1:22" x14ac:dyDescent="0.2">
      <c r="A771" s="84"/>
      <c r="B771" s="458">
        <v>4429</v>
      </c>
      <c r="C771" s="113" t="s">
        <v>2292</v>
      </c>
      <c r="D771" s="111" t="s">
        <v>3344</v>
      </c>
      <c r="E771" s="117">
        <v>12</v>
      </c>
      <c r="F771" s="112" t="s">
        <v>24</v>
      </c>
      <c r="G771" s="319">
        <v>43304</v>
      </c>
      <c r="H771" s="87" t="s">
        <v>3345</v>
      </c>
      <c r="I771" s="116"/>
      <c r="J771" s="102"/>
      <c r="K771" s="102"/>
      <c r="L771" s="125">
        <v>14804</v>
      </c>
      <c r="M771" s="95">
        <f t="shared" si="40"/>
        <v>17468.719999999998</v>
      </c>
      <c r="N771" s="70"/>
      <c r="O771" s="96">
        <v>546</v>
      </c>
      <c r="P771" s="83" t="s">
        <v>26</v>
      </c>
      <c r="Q771" s="97" t="s">
        <v>1478</v>
      </c>
      <c r="R771" s="98" t="s">
        <v>3346</v>
      </c>
      <c r="S771" s="36">
        <f t="shared" si="41"/>
        <v>209624.63999999996</v>
      </c>
      <c r="T771" s="37"/>
      <c r="U771" s="38">
        <f t="shared" si="42"/>
        <v>177647.99999999997</v>
      </c>
      <c r="V771" s="369"/>
    </row>
    <row r="772" spans="1:22" x14ac:dyDescent="0.2">
      <c r="A772" s="84"/>
      <c r="B772" s="458">
        <v>4430</v>
      </c>
      <c r="C772" s="113" t="s">
        <v>2292</v>
      </c>
      <c r="D772" s="111" t="s">
        <v>3347</v>
      </c>
      <c r="E772" s="117">
        <v>12</v>
      </c>
      <c r="F772" s="112" t="s">
        <v>24</v>
      </c>
      <c r="G772" s="319">
        <v>43304</v>
      </c>
      <c r="H772" s="87" t="s">
        <v>3348</v>
      </c>
      <c r="I772" s="116"/>
      <c r="J772" s="102"/>
      <c r="K772" s="102"/>
      <c r="L772" s="125">
        <v>6351</v>
      </c>
      <c r="M772" s="95">
        <f t="shared" si="40"/>
        <v>7494.1799999999994</v>
      </c>
      <c r="N772" s="70"/>
      <c r="O772" s="96">
        <v>546</v>
      </c>
      <c r="P772" s="83" t="s">
        <v>26</v>
      </c>
      <c r="Q772" s="97" t="s">
        <v>1347</v>
      </c>
      <c r="R772" s="98" t="s">
        <v>3346</v>
      </c>
      <c r="S772" s="36">
        <f t="shared" si="41"/>
        <v>89930.159999999989</v>
      </c>
      <c r="T772" s="37"/>
      <c r="U772" s="38">
        <f t="shared" si="42"/>
        <v>76212</v>
      </c>
      <c r="V772" s="369"/>
    </row>
    <row r="773" spans="1:22" x14ac:dyDescent="0.2">
      <c r="A773" s="84"/>
      <c r="B773" s="458">
        <v>4431</v>
      </c>
      <c r="C773" s="113" t="s">
        <v>1365</v>
      </c>
      <c r="D773" s="111" t="s">
        <v>3349</v>
      </c>
      <c r="E773" s="117">
        <v>1</v>
      </c>
      <c r="F773" s="112" t="s">
        <v>24</v>
      </c>
      <c r="G773" s="319">
        <v>43304</v>
      </c>
      <c r="H773" s="87" t="s">
        <v>3350</v>
      </c>
      <c r="I773" s="92" t="s">
        <v>2117</v>
      </c>
      <c r="J773" s="102">
        <v>0.33300000000000002</v>
      </c>
      <c r="K773" s="102">
        <v>44</v>
      </c>
      <c r="L773" s="125">
        <v>5300</v>
      </c>
      <c r="M773" s="95">
        <f t="shared" si="40"/>
        <v>6254</v>
      </c>
      <c r="N773" s="70"/>
      <c r="O773" s="96">
        <v>547</v>
      </c>
      <c r="P773" s="83" t="s">
        <v>26</v>
      </c>
      <c r="Q773" s="97" t="s">
        <v>1347</v>
      </c>
      <c r="R773" s="98"/>
      <c r="S773" s="36">
        <f t="shared" si="41"/>
        <v>6254</v>
      </c>
      <c r="T773" s="37"/>
      <c r="U773" s="38">
        <f t="shared" si="42"/>
        <v>5300</v>
      </c>
      <c r="V773" s="369"/>
    </row>
    <row r="774" spans="1:22" x14ac:dyDescent="0.2">
      <c r="A774" s="84"/>
      <c r="B774" s="458">
        <v>4432</v>
      </c>
      <c r="C774" s="113" t="s">
        <v>1365</v>
      </c>
      <c r="D774" s="111" t="s">
        <v>3351</v>
      </c>
      <c r="E774" s="117">
        <v>2</v>
      </c>
      <c r="F774" s="112" t="s">
        <v>24</v>
      </c>
      <c r="G774" s="319">
        <v>43304</v>
      </c>
      <c r="H774" s="87" t="s">
        <v>116</v>
      </c>
      <c r="I774" s="92" t="s">
        <v>205</v>
      </c>
      <c r="J774" s="102">
        <v>0.45500000000000002</v>
      </c>
      <c r="K774" s="102">
        <v>0.6</v>
      </c>
      <c r="L774" s="125">
        <v>387.5</v>
      </c>
      <c r="M774" s="95">
        <f t="shared" si="40"/>
        <v>457.25</v>
      </c>
      <c r="N774" s="70"/>
      <c r="O774" s="96">
        <v>547</v>
      </c>
      <c r="P774" s="83" t="s">
        <v>26</v>
      </c>
      <c r="Q774" s="97" t="s">
        <v>894</v>
      </c>
      <c r="R774" s="98"/>
      <c r="S774" s="36">
        <f t="shared" si="41"/>
        <v>914.5</v>
      </c>
      <c r="T774" s="37"/>
      <c r="U774" s="38">
        <f t="shared" si="42"/>
        <v>775</v>
      </c>
      <c r="V774" s="369"/>
    </row>
    <row r="775" spans="1:22" x14ac:dyDescent="0.2">
      <c r="A775" s="84"/>
      <c r="B775" s="458">
        <v>4433</v>
      </c>
      <c r="C775" s="113" t="s">
        <v>147</v>
      </c>
      <c r="D775" s="111" t="s">
        <v>3352</v>
      </c>
      <c r="E775" s="117">
        <v>1</v>
      </c>
      <c r="F775" s="112" t="s">
        <v>24</v>
      </c>
      <c r="G775" s="319">
        <v>43305</v>
      </c>
      <c r="H775" s="87" t="s">
        <v>116</v>
      </c>
      <c r="I775" s="116"/>
      <c r="J775" s="102">
        <v>0.75</v>
      </c>
      <c r="K775" s="102"/>
      <c r="L775" s="125">
        <v>536.5</v>
      </c>
      <c r="M775" s="95">
        <f t="shared" si="40"/>
        <v>633.06999999999994</v>
      </c>
      <c r="N775" s="128" t="s">
        <v>121</v>
      </c>
      <c r="O775" s="96">
        <v>676</v>
      </c>
      <c r="P775" s="83" t="s">
        <v>26</v>
      </c>
      <c r="Q775" s="97" t="s">
        <v>1478</v>
      </c>
      <c r="R775" s="98"/>
      <c r="S775" s="36">
        <f t="shared" si="41"/>
        <v>633.06999999999994</v>
      </c>
      <c r="T775" s="37"/>
      <c r="U775" s="38">
        <f t="shared" si="42"/>
        <v>536.5</v>
      </c>
      <c r="V775" s="369"/>
    </row>
    <row r="776" spans="1:22" x14ac:dyDescent="0.2">
      <c r="A776" s="84"/>
      <c r="B776" s="458">
        <v>4434</v>
      </c>
      <c r="C776" s="113" t="s">
        <v>147</v>
      </c>
      <c r="D776" s="111" t="s">
        <v>3353</v>
      </c>
      <c r="E776" s="117">
        <v>2</v>
      </c>
      <c r="F776" s="112" t="s">
        <v>24</v>
      </c>
      <c r="G776" s="319">
        <v>43305</v>
      </c>
      <c r="H776" s="87" t="s">
        <v>116</v>
      </c>
      <c r="I776" s="92" t="s">
        <v>3354</v>
      </c>
      <c r="J776" s="102">
        <v>0.45</v>
      </c>
      <c r="K776" s="102">
        <v>0.02</v>
      </c>
      <c r="L776" s="125">
        <v>320.5</v>
      </c>
      <c r="M776" s="95">
        <f t="shared" si="40"/>
        <v>378.19</v>
      </c>
      <c r="N776" s="70"/>
      <c r="O776" s="96" t="s">
        <v>2976</v>
      </c>
      <c r="P776" s="83" t="s">
        <v>26</v>
      </c>
      <c r="Q776" s="97" t="s">
        <v>1476</v>
      </c>
      <c r="R776" s="98"/>
      <c r="S776" s="36">
        <f t="shared" si="41"/>
        <v>756.38</v>
      </c>
      <c r="T776" s="37"/>
      <c r="U776" s="38">
        <f t="shared" si="42"/>
        <v>641</v>
      </c>
      <c r="V776" s="369"/>
    </row>
    <row r="777" spans="1:22" x14ac:dyDescent="0.2">
      <c r="A777" s="84"/>
      <c r="B777" s="458">
        <v>4435</v>
      </c>
      <c r="C777" s="113" t="s">
        <v>3355</v>
      </c>
      <c r="D777" s="111" t="s">
        <v>3356</v>
      </c>
      <c r="E777" s="117">
        <v>1</v>
      </c>
      <c r="F777" s="112" t="s">
        <v>378</v>
      </c>
      <c r="G777" s="319">
        <v>43306</v>
      </c>
      <c r="H777" s="87" t="s">
        <v>116</v>
      </c>
      <c r="I777" s="116" t="s">
        <v>3357</v>
      </c>
      <c r="J777" s="102"/>
      <c r="K777" s="102"/>
      <c r="L777" s="125">
        <v>650</v>
      </c>
      <c r="M777" s="95">
        <f t="shared" si="40"/>
        <v>767</v>
      </c>
      <c r="N777" s="128" t="s">
        <v>121</v>
      </c>
      <c r="O777" s="96">
        <v>554</v>
      </c>
      <c r="P777" s="83" t="s">
        <v>26</v>
      </c>
      <c r="Q777" s="34" t="s">
        <v>1476</v>
      </c>
      <c r="R777" s="98" t="s">
        <v>3358</v>
      </c>
      <c r="S777" s="36">
        <f t="shared" si="41"/>
        <v>767</v>
      </c>
      <c r="T777" s="37"/>
      <c r="U777" s="38">
        <f t="shared" si="42"/>
        <v>650</v>
      </c>
      <c r="V777" s="369"/>
    </row>
    <row r="778" spans="1:22" x14ac:dyDescent="0.2">
      <c r="A778" s="84"/>
      <c r="B778" s="458">
        <v>4436</v>
      </c>
      <c r="C778" s="113" t="s">
        <v>1365</v>
      </c>
      <c r="D778" s="111" t="s">
        <v>3359</v>
      </c>
      <c r="E778" s="117">
        <v>45</v>
      </c>
      <c r="F778" s="112" t="s">
        <v>24</v>
      </c>
      <c r="G778" s="319">
        <v>43307</v>
      </c>
      <c r="H778" s="87" t="s">
        <v>116</v>
      </c>
      <c r="I778" s="92" t="s">
        <v>205</v>
      </c>
      <c r="J778" s="102">
        <v>0.06</v>
      </c>
      <c r="K778" s="102">
        <v>1.3</v>
      </c>
      <c r="L778" s="376">
        <v>98</v>
      </c>
      <c r="M778" s="335">
        <f t="shared" si="40"/>
        <v>115.64</v>
      </c>
      <c r="N778" s="70"/>
      <c r="O778" s="163">
        <v>559</v>
      </c>
      <c r="P778" s="129" t="s">
        <v>125</v>
      </c>
      <c r="Q778" s="97"/>
      <c r="R778" s="98"/>
      <c r="S778" s="36">
        <f t="shared" si="41"/>
        <v>5203.8</v>
      </c>
      <c r="T778" s="37"/>
      <c r="U778" s="38">
        <f t="shared" si="42"/>
        <v>4410</v>
      </c>
      <c r="V778" s="369"/>
    </row>
    <row r="779" spans="1:22" x14ac:dyDescent="0.2">
      <c r="A779" s="84"/>
      <c r="B779" s="458">
        <v>4437</v>
      </c>
      <c r="C779" s="113" t="s">
        <v>1365</v>
      </c>
      <c r="D779" s="111" t="s">
        <v>3360</v>
      </c>
      <c r="E779" s="117">
        <v>170</v>
      </c>
      <c r="F779" s="112" t="s">
        <v>24</v>
      </c>
      <c r="G779" s="319">
        <v>43307</v>
      </c>
      <c r="H779" s="87" t="s">
        <v>116</v>
      </c>
      <c r="I779" s="92" t="s">
        <v>205</v>
      </c>
      <c r="J779" s="102">
        <v>0.06</v>
      </c>
      <c r="K779" s="102">
        <v>0.25</v>
      </c>
      <c r="L779" s="376">
        <v>55</v>
      </c>
      <c r="M779" s="335">
        <f t="shared" si="40"/>
        <v>64.899999999999991</v>
      </c>
      <c r="N779" s="70"/>
      <c r="O779" s="163">
        <v>559</v>
      </c>
      <c r="P779" s="129" t="s">
        <v>125</v>
      </c>
      <c r="Q779" s="97"/>
      <c r="R779" s="98"/>
      <c r="S779" s="36">
        <f t="shared" si="41"/>
        <v>11032.999999999998</v>
      </c>
      <c r="T779" s="37"/>
      <c r="U779" s="38">
        <f t="shared" si="42"/>
        <v>9349.9999999999982</v>
      </c>
      <c r="V779" s="369"/>
    </row>
    <row r="780" spans="1:22" x14ac:dyDescent="0.2">
      <c r="A780" s="84"/>
      <c r="B780" s="458">
        <v>4438</v>
      </c>
      <c r="C780" s="113" t="s">
        <v>2829</v>
      </c>
      <c r="D780" s="111" t="s">
        <v>2830</v>
      </c>
      <c r="E780" s="117">
        <v>7</v>
      </c>
      <c r="F780" s="112" t="s">
        <v>24</v>
      </c>
      <c r="G780" s="319">
        <v>43307</v>
      </c>
      <c r="H780" s="87" t="s">
        <v>116</v>
      </c>
      <c r="I780" s="116" t="s">
        <v>3361</v>
      </c>
      <c r="J780" s="102">
        <v>0.224</v>
      </c>
      <c r="K780" s="102"/>
      <c r="L780" s="388">
        <v>160</v>
      </c>
      <c r="M780" s="95">
        <f t="shared" si="40"/>
        <v>188.79999999999998</v>
      </c>
      <c r="N780" s="128" t="s">
        <v>121</v>
      </c>
      <c r="O780" s="96">
        <v>556</v>
      </c>
      <c r="P780" s="83" t="s">
        <v>26</v>
      </c>
      <c r="Q780" s="97" t="s">
        <v>1478</v>
      </c>
      <c r="R780" s="98"/>
      <c r="S780" s="36">
        <f t="shared" si="41"/>
        <v>1321.6</v>
      </c>
      <c r="T780" s="37"/>
      <c r="U780" s="38">
        <f t="shared" si="42"/>
        <v>1120</v>
      </c>
      <c r="V780" s="369"/>
    </row>
    <row r="781" spans="1:22" x14ac:dyDescent="0.2">
      <c r="A781" s="84"/>
      <c r="B781" s="458">
        <v>4439</v>
      </c>
      <c r="C781" s="461" t="s">
        <v>3362</v>
      </c>
      <c r="D781" s="314" t="s">
        <v>3363</v>
      </c>
      <c r="E781" s="277">
        <v>1</v>
      </c>
      <c r="F781" s="112" t="s">
        <v>24</v>
      </c>
      <c r="G781" s="319">
        <v>43308</v>
      </c>
      <c r="H781" s="87" t="s">
        <v>116</v>
      </c>
      <c r="I781" s="116" t="s">
        <v>3364</v>
      </c>
      <c r="J781" s="102"/>
      <c r="K781" s="102">
        <v>0.3</v>
      </c>
      <c r="L781" s="376">
        <v>2000</v>
      </c>
      <c r="M781" s="335">
        <f t="shared" si="40"/>
        <v>2360</v>
      </c>
      <c r="N781" s="70"/>
      <c r="O781" s="163">
        <v>566</v>
      </c>
      <c r="P781" s="129" t="s">
        <v>125</v>
      </c>
      <c r="Q781" s="97"/>
      <c r="R781" s="98" t="s">
        <v>3365</v>
      </c>
      <c r="S781" s="36">
        <f t="shared" si="41"/>
        <v>2360</v>
      </c>
      <c r="T781" s="37"/>
      <c r="U781" s="38">
        <f t="shared" si="42"/>
        <v>2000</v>
      </c>
      <c r="V781" s="369"/>
    </row>
    <row r="782" spans="1:22" x14ac:dyDescent="0.2">
      <c r="A782" s="84"/>
      <c r="B782" s="458">
        <v>4440</v>
      </c>
      <c r="C782" s="462" t="s">
        <v>3362</v>
      </c>
      <c r="D782" s="314" t="s">
        <v>3366</v>
      </c>
      <c r="E782" s="100">
        <v>1</v>
      </c>
      <c r="F782" s="112" t="s">
        <v>24</v>
      </c>
      <c r="G782" s="319">
        <v>43308</v>
      </c>
      <c r="H782" s="87" t="s">
        <v>116</v>
      </c>
      <c r="I782" s="116" t="s">
        <v>3297</v>
      </c>
      <c r="J782" s="102"/>
      <c r="K782" s="102">
        <v>0.5</v>
      </c>
      <c r="L782" s="376">
        <v>2350</v>
      </c>
      <c r="M782" s="335">
        <f t="shared" si="40"/>
        <v>2773</v>
      </c>
      <c r="N782" s="70"/>
      <c r="O782" s="163">
        <v>566</v>
      </c>
      <c r="P782" s="129" t="s">
        <v>125</v>
      </c>
      <c r="Q782" s="97"/>
      <c r="R782" s="98"/>
      <c r="S782" s="36">
        <f t="shared" si="41"/>
        <v>2773</v>
      </c>
      <c r="T782" s="37"/>
      <c r="U782" s="38">
        <f t="shared" si="42"/>
        <v>2350</v>
      </c>
      <c r="V782" s="369"/>
    </row>
    <row r="783" spans="1:22" x14ac:dyDescent="0.2">
      <c r="A783" s="84" t="s">
        <v>113</v>
      </c>
      <c r="B783" s="458">
        <v>4441</v>
      </c>
      <c r="C783" s="113" t="s">
        <v>1360</v>
      </c>
      <c r="D783" s="113" t="s">
        <v>569</v>
      </c>
      <c r="E783" s="117">
        <v>3</v>
      </c>
      <c r="F783" s="112" t="s">
        <v>378</v>
      </c>
      <c r="G783" s="319">
        <v>43311</v>
      </c>
      <c r="H783" s="87"/>
      <c r="I783" s="116"/>
      <c r="J783" s="102"/>
      <c r="K783" s="102"/>
      <c r="L783" s="125">
        <v>600</v>
      </c>
      <c r="M783" s="95">
        <f t="shared" si="40"/>
        <v>708</v>
      </c>
      <c r="N783" s="128" t="s">
        <v>121</v>
      </c>
      <c r="O783" s="96">
        <v>576</v>
      </c>
      <c r="P783" s="83" t="s">
        <v>26</v>
      </c>
      <c r="Q783" s="97" t="s">
        <v>1347</v>
      </c>
      <c r="R783" s="98"/>
      <c r="S783" s="36">
        <f t="shared" si="41"/>
        <v>2124</v>
      </c>
      <c r="T783" s="37"/>
      <c r="U783" s="38">
        <f t="shared" si="42"/>
        <v>1800</v>
      </c>
      <c r="V783" s="369"/>
    </row>
    <row r="784" spans="1:22" x14ac:dyDescent="0.2">
      <c r="A784" s="84" t="s">
        <v>113</v>
      </c>
      <c r="B784" s="458">
        <v>4442</v>
      </c>
      <c r="C784" s="113" t="s">
        <v>301</v>
      </c>
      <c r="D784" s="463" t="s">
        <v>569</v>
      </c>
      <c r="E784" s="117">
        <v>1</v>
      </c>
      <c r="F784" s="112" t="s">
        <v>378</v>
      </c>
      <c r="G784" s="319">
        <v>43311</v>
      </c>
      <c r="H784" s="87"/>
      <c r="I784" s="116"/>
      <c r="J784" s="102"/>
      <c r="K784" s="102"/>
      <c r="L784" s="125">
        <v>600</v>
      </c>
      <c r="M784" s="95">
        <f t="shared" si="40"/>
        <v>708</v>
      </c>
      <c r="N784" s="128" t="s">
        <v>121</v>
      </c>
      <c r="O784" s="96">
        <v>577</v>
      </c>
      <c r="P784" s="83" t="s">
        <v>26</v>
      </c>
      <c r="Q784" s="97" t="s">
        <v>1476</v>
      </c>
      <c r="R784" s="98"/>
      <c r="S784" s="36">
        <f t="shared" si="41"/>
        <v>708</v>
      </c>
      <c r="T784" s="37"/>
      <c r="U784" s="38">
        <f t="shared" si="42"/>
        <v>600</v>
      </c>
      <c r="V784" s="369"/>
    </row>
    <row r="785" spans="1:22" x14ac:dyDescent="0.2">
      <c r="A785" s="84" t="s">
        <v>113</v>
      </c>
      <c r="B785" s="458">
        <v>4443</v>
      </c>
      <c r="C785" s="113" t="s">
        <v>2292</v>
      </c>
      <c r="D785" s="111" t="s">
        <v>1490</v>
      </c>
      <c r="E785" s="117">
        <v>1</v>
      </c>
      <c r="F785" s="112" t="s">
        <v>24</v>
      </c>
      <c r="G785" s="319">
        <v>43311</v>
      </c>
      <c r="H785" s="87" t="s">
        <v>3367</v>
      </c>
      <c r="I785" s="116"/>
      <c r="J785" s="102"/>
      <c r="K785" s="102"/>
      <c r="L785" s="125">
        <v>417876</v>
      </c>
      <c r="M785" s="95">
        <f t="shared" si="40"/>
        <v>493093.68</v>
      </c>
      <c r="N785" s="70"/>
      <c r="O785" s="96">
        <v>573</v>
      </c>
      <c r="P785" s="400" t="s">
        <v>26</v>
      </c>
      <c r="Q785" s="97" t="s">
        <v>1478</v>
      </c>
      <c r="R785" s="98" t="s">
        <v>3368</v>
      </c>
      <c r="S785" s="36">
        <f t="shared" si="41"/>
        <v>493093.68</v>
      </c>
      <c r="T785" s="37"/>
      <c r="U785" s="38">
        <f t="shared" si="42"/>
        <v>417876</v>
      </c>
      <c r="V785" s="369"/>
    </row>
    <row r="786" spans="1:22" x14ac:dyDescent="0.2">
      <c r="A786" s="84" t="s">
        <v>113</v>
      </c>
      <c r="B786" s="458">
        <v>4444</v>
      </c>
      <c r="C786" s="113" t="s">
        <v>159</v>
      </c>
      <c r="D786" s="111" t="s">
        <v>1790</v>
      </c>
      <c r="E786" s="117">
        <v>3</v>
      </c>
      <c r="F786" s="112" t="s">
        <v>24</v>
      </c>
      <c r="G786" s="319">
        <v>43311</v>
      </c>
      <c r="H786" s="87" t="s">
        <v>116</v>
      </c>
      <c r="I786" s="92" t="s">
        <v>1063</v>
      </c>
      <c r="J786" s="102">
        <v>6</v>
      </c>
      <c r="K786" s="102">
        <v>2.2999999999999998</v>
      </c>
      <c r="L786" s="125">
        <v>4350</v>
      </c>
      <c r="M786" s="95">
        <f t="shared" si="40"/>
        <v>5133</v>
      </c>
      <c r="N786" s="70"/>
      <c r="O786" s="96">
        <v>580</v>
      </c>
      <c r="P786" s="83" t="s">
        <v>26</v>
      </c>
      <c r="Q786" s="97" t="s">
        <v>1478</v>
      </c>
      <c r="R786" s="98"/>
      <c r="S786" s="36">
        <f t="shared" si="41"/>
        <v>15399</v>
      </c>
      <c r="T786" s="37"/>
      <c r="U786" s="38">
        <f t="shared" si="42"/>
        <v>13050</v>
      </c>
      <c r="V786" s="369"/>
    </row>
    <row r="787" spans="1:22" x14ac:dyDescent="0.2">
      <c r="A787" s="84" t="s">
        <v>113</v>
      </c>
      <c r="B787" s="458">
        <v>4445</v>
      </c>
      <c r="C787" s="113" t="s">
        <v>147</v>
      </c>
      <c r="D787" s="111" t="s">
        <v>3369</v>
      </c>
      <c r="E787" s="117">
        <v>1</v>
      </c>
      <c r="F787" s="112" t="s">
        <v>24</v>
      </c>
      <c r="G787" s="319">
        <v>43311</v>
      </c>
      <c r="H787" s="87"/>
      <c r="I787" s="116"/>
      <c r="J787" s="102">
        <v>4</v>
      </c>
      <c r="K787" s="102"/>
      <c r="L787" s="125">
        <v>2900</v>
      </c>
      <c r="M787" s="95">
        <f t="shared" si="40"/>
        <v>3422</v>
      </c>
      <c r="N787" s="128" t="s">
        <v>121</v>
      </c>
      <c r="O787" s="96">
        <v>676</v>
      </c>
      <c r="P787" s="83" t="s">
        <v>26</v>
      </c>
      <c r="Q787" s="97" t="s">
        <v>1478</v>
      </c>
      <c r="R787" s="98"/>
      <c r="S787" s="36">
        <f t="shared" si="41"/>
        <v>3422</v>
      </c>
      <c r="T787" s="37"/>
      <c r="U787" s="38">
        <f t="shared" si="42"/>
        <v>2900</v>
      </c>
      <c r="V787" s="369"/>
    </row>
    <row r="788" spans="1:22" x14ac:dyDescent="0.2">
      <c r="A788" s="84" t="s">
        <v>113</v>
      </c>
      <c r="B788" s="458">
        <v>4446</v>
      </c>
      <c r="C788" s="113" t="s">
        <v>147</v>
      </c>
      <c r="D788" s="111" t="s">
        <v>3370</v>
      </c>
      <c r="E788" s="117">
        <v>1</v>
      </c>
      <c r="F788" s="112" t="s">
        <v>24</v>
      </c>
      <c r="G788" s="319">
        <v>43312</v>
      </c>
      <c r="H788" s="87"/>
      <c r="I788" s="116"/>
      <c r="J788" s="102">
        <v>2.5</v>
      </c>
      <c r="K788" s="102"/>
      <c r="L788" s="125">
        <v>1430</v>
      </c>
      <c r="M788" s="95">
        <f t="shared" si="40"/>
        <v>1687.3999999999999</v>
      </c>
      <c r="N788" s="128" t="s">
        <v>121</v>
      </c>
      <c r="O788" s="96">
        <v>676</v>
      </c>
      <c r="P788" s="83" t="s">
        <v>26</v>
      </c>
      <c r="Q788" s="97" t="s">
        <v>1478</v>
      </c>
      <c r="R788" s="98"/>
      <c r="S788" s="36">
        <f t="shared" si="41"/>
        <v>1687.3999999999999</v>
      </c>
      <c r="T788" s="37"/>
      <c r="U788" s="38">
        <f t="shared" si="42"/>
        <v>1430</v>
      </c>
      <c r="V788" s="369"/>
    </row>
    <row r="789" spans="1:22" x14ac:dyDescent="0.2">
      <c r="A789" s="84" t="s">
        <v>113</v>
      </c>
      <c r="B789" s="458">
        <v>4447</v>
      </c>
      <c r="C789" s="113" t="s">
        <v>3371</v>
      </c>
      <c r="D789" s="111" t="s">
        <v>3372</v>
      </c>
      <c r="E789" s="117">
        <v>12</v>
      </c>
      <c r="F789" s="112" t="s">
        <v>24</v>
      </c>
      <c r="G789" s="319">
        <v>43313</v>
      </c>
      <c r="H789" s="87"/>
      <c r="I789" s="116" t="s">
        <v>146</v>
      </c>
      <c r="J789" s="102"/>
      <c r="K789" s="102"/>
      <c r="L789" s="125">
        <v>60</v>
      </c>
      <c r="M789" s="95">
        <f t="shared" si="40"/>
        <v>70.8</v>
      </c>
      <c r="N789" s="128" t="s">
        <v>121</v>
      </c>
      <c r="O789" s="96">
        <v>595</v>
      </c>
      <c r="P789" s="83" t="s">
        <v>26</v>
      </c>
      <c r="Q789" s="97" t="s">
        <v>1478</v>
      </c>
      <c r="R789" s="98" t="s">
        <v>3373</v>
      </c>
      <c r="S789" s="36">
        <f t="shared" si="41"/>
        <v>849.59999999999991</v>
      </c>
      <c r="T789" s="37"/>
      <c r="U789" s="38">
        <f t="shared" si="42"/>
        <v>720</v>
      </c>
      <c r="V789" s="369"/>
    </row>
    <row r="790" spans="1:22" x14ac:dyDescent="0.2">
      <c r="A790" s="84" t="s">
        <v>113</v>
      </c>
      <c r="B790" s="458">
        <v>4448</v>
      </c>
      <c r="C790" s="86" t="s">
        <v>915</v>
      </c>
      <c r="D790" s="311" t="s">
        <v>3374</v>
      </c>
      <c r="E790" s="100">
        <v>2</v>
      </c>
      <c r="F790" s="89" t="s">
        <v>24</v>
      </c>
      <c r="G790" s="319">
        <v>43314</v>
      </c>
      <c r="H790" s="101" t="s">
        <v>3375</v>
      </c>
      <c r="I790" s="92" t="s">
        <v>510</v>
      </c>
      <c r="J790" s="102">
        <v>20.5</v>
      </c>
      <c r="K790" s="102">
        <v>55</v>
      </c>
      <c r="L790" s="395">
        <v>19560</v>
      </c>
      <c r="M790" s="95">
        <f>L790*1.18</f>
        <v>23080.799999999999</v>
      </c>
      <c r="N790" s="70"/>
      <c r="O790" s="96">
        <v>589</v>
      </c>
      <c r="P790" s="83" t="s">
        <v>26</v>
      </c>
      <c r="Q790" s="97" t="s">
        <v>1927</v>
      </c>
      <c r="R790" s="98" t="s">
        <v>3091</v>
      </c>
      <c r="S790" s="36">
        <f t="shared" si="41"/>
        <v>46161.599999999999</v>
      </c>
      <c r="T790" s="37"/>
      <c r="U790" s="38">
        <f t="shared" si="42"/>
        <v>39120</v>
      </c>
      <c r="V790" s="369"/>
    </row>
    <row r="791" spans="1:22" x14ac:dyDescent="0.2">
      <c r="A791" s="84" t="s">
        <v>113</v>
      </c>
      <c r="B791" s="458">
        <v>4449</v>
      </c>
      <c r="C791" s="113" t="s">
        <v>206</v>
      </c>
      <c r="D791" s="111" t="s">
        <v>3376</v>
      </c>
      <c r="E791" s="117">
        <v>2</v>
      </c>
      <c r="F791" s="112" t="s">
        <v>24</v>
      </c>
      <c r="G791" s="319">
        <v>43314</v>
      </c>
      <c r="H791" s="87"/>
      <c r="I791" s="92" t="s">
        <v>414</v>
      </c>
      <c r="J791" s="102">
        <v>0.3</v>
      </c>
      <c r="K791" s="102">
        <v>18</v>
      </c>
      <c r="L791" s="125">
        <v>1880</v>
      </c>
      <c r="M791" s="95">
        <f t="shared" si="40"/>
        <v>2218.4</v>
      </c>
      <c r="N791" s="70"/>
      <c r="O791" s="96">
        <v>594</v>
      </c>
      <c r="P791" s="83" t="s">
        <v>26</v>
      </c>
      <c r="Q791" s="97" t="s">
        <v>1347</v>
      </c>
      <c r="R791" s="98"/>
      <c r="S791" s="36">
        <f t="shared" si="41"/>
        <v>4436.8</v>
      </c>
      <c r="T791" s="37"/>
      <c r="U791" s="38">
        <f t="shared" si="42"/>
        <v>3760.0000000000005</v>
      </c>
      <c r="V791" s="369"/>
    </row>
    <row r="792" spans="1:22" x14ac:dyDescent="0.2">
      <c r="A792" s="84" t="s">
        <v>113</v>
      </c>
      <c r="B792" s="458">
        <v>4450</v>
      </c>
      <c r="C792" s="86" t="s">
        <v>301</v>
      </c>
      <c r="D792" s="311" t="s">
        <v>2247</v>
      </c>
      <c r="E792" s="117">
        <v>5</v>
      </c>
      <c r="F792" s="89" t="s">
        <v>24</v>
      </c>
      <c r="G792" s="319">
        <v>43315</v>
      </c>
      <c r="H792" s="101" t="s">
        <v>2855</v>
      </c>
      <c r="I792" s="92" t="s">
        <v>510</v>
      </c>
      <c r="J792" s="312">
        <v>20.5</v>
      </c>
      <c r="K792" s="102">
        <v>55</v>
      </c>
      <c r="L792" s="382">
        <v>14500</v>
      </c>
      <c r="M792" s="95">
        <f>L792*1.18</f>
        <v>17110</v>
      </c>
      <c r="N792" s="70"/>
      <c r="O792" s="96" t="s">
        <v>3377</v>
      </c>
      <c r="P792" s="83" t="s">
        <v>26</v>
      </c>
      <c r="Q792" s="97" t="s">
        <v>1478</v>
      </c>
      <c r="R792" s="98"/>
      <c r="S792" s="36">
        <f t="shared" si="41"/>
        <v>85550</v>
      </c>
      <c r="T792" s="37"/>
      <c r="U792" s="38">
        <f t="shared" si="42"/>
        <v>72500</v>
      </c>
      <c r="V792" s="369"/>
    </row>
    <row r="793" spans="1:22" x14ac:dyDescent="0.2">
      <c r="A793" s="84" t="s">
        <v>113</v>
      </c>
      <c r="B793" s="458">
        <v>4451</v>
      </c>
      <c r="C793" s="86" t="s">
        <v>301</v>
      </c>
      <c r="D793" s="111" t="s">
        <v>3349</v>
      </c>
      <c r="E793" s="117">
        <v>1</v>
      </c>
      <c r="F793" s="112" t="s">
        <v>24</v>
      </c>
      <c r="G793" s="319">
        <v>43315</v>
      </c>
      <c r="H793" s="87" t="s">
        <v>3378</v>
      </c>
      <c r="I793" s="92" t="s">
        <v>3379</v>
      </c>
      <c r="J793" s="102">
        <v>3.5</v>
      </c>
      <c r="K793" s="102">
        <v>1.9</v>
      </c>
      <c r="L793" s="125">
        <v>2900</v>
      </c>
      <c r="M793" s="95">
        <f t="shared" si="40"/>
        <v>3422</v>
      </c>
      <c r="N793" s="70"/>
      <c r="O793" s="96">
        <v>597</v>
      </c>
      <c r="P793" s="83" t="s">
        <v>26</v>
      </c>
      <c r="Q793" s="97" t="s">
        <v>1141</v>
      </c>
      <c r="R793" s="98"/>
      <c r="S793" s="36">
        <f t="shared" si="41"/>
        <v>3422</v>
      </c>
      <c r="T793" s="37"/>
      <c r="U793" s="38">
        <f t="shared" si="42"/>
        <v>2900</v>
      </c>
      <c r="V793" s="369"/>
    </row>
    <row r="794" spans="1:22" x14ac:dyDescent="0.2">
      <c r="A794" s="84" t="s">
        <v>113</v>
      </c>
      <c r="B794" s="458">
        <v>4452</v>
      </c>
      <c r="C794" s="86" t="s">
        <v>301</v>
      </c>
      <c r="D794" s="111" t="s">
        <v>3380</v>
      </c>
      <c r="E794" s="117">
        <v>4</v>
      </c>
      <c r="F794" s="112" t="s">
        <v>24</v>
      </c>
      <c r="G794" s="319">
        <v>43315</v>
      </c>
      <c r="H794" s="87" t="s">
        <v>3381</v>
      </c>
      <c r="I794" s="92" t="s">
        <v>1763</v>
      </c>
      <c r="J794" s="102">
        <v>1</v>
      </c>
      <c r="K794" s="102">
        <v>0.5</v>
      </c>
      <c r="L794" s="125">
        <v>800</v>
      </c>
      <c r="M794" s="95">
        <f t="shared" si="40"/>
        <v>944</v>
      </c>
      <c r="N794" s="70"/>
      <c r="O794" s="96">
        <v>597</v>
      </c>
      <c r="P794" s="83" t="s">
        <v>26</v>
      </c>
      <c r="Q794" s="97" t="s">
        <v>1141</v>
      </c>
      <c r="R794" s="98"/>
      <c r="S794" s="36">
        <f t="shared" si="41"/>
        <v>3776</v>
      </c>
      <c r="T794" s="37"/>
      <c r="U794" s="38">
        <f t="shared" si="42"/>
        <v>3200</v>
      </c>
      <c r="V794" s="369"/>
    </row>
    <row r="795" spans="1:22" x14ac:dyDescent="0.2">
      <c r="A795" s="84" t="s">
        <v>113</v>
      </c>
      <c r="B795" s="458">
        <v>4453</v>
      </c>
      <c r="C795" s="113" t="s">
        <v>1365</v>
      </c>
      <c r="D795" s="111" t="s">
        <v>3382</v>
      </c>
      <c r="E795" s="117">
        <v>370</v>
      </c>
      <c r="F795" s="112" t="s">
        <v>24</v>
      </c>
      <c r="G795" s="319">
        <v>43318</v>
      </c>
      <c r="H795" s="87" t="s">
        <v>116</v>
      </c>
      <c r="I795" s="92" t="s">
        <v>205</v>
      </c>
      <c r="J795" s="102">
        <v>0.06</v>
      </c>
      <c r="K795" s="102">
        <v>0.25</v>
      </c>
      <c r="L795" s="376">
        <v>55</v>
      </c>
      <c r="M795" s="335">
        <f>L795*1.18</f>
        <v>64.899999999999991</v>
      </c>
      <c r="N795" s="70"/>
      <c r="O795" s="163">
        <v>600</v>
      </c>
      <c r="P795" s="118" t="s">
        <v>125</v>
      </c>
      <c r="Q795" s="97"/>
      <c r="R795" s="98"/>
      <c r="S795" s="36">
        <f t="shared" si="41"/>
        <v>24012.999999999996</v>
      </c>
      <c r="T795" s="37"/>
      <c r="U795" s="38">
        <f t="shared" si="42"/>
        <v>20349.999999999996</v>
      </c>
      <c r="V795" s="369"/>
    </row>
    <row r="796" spans="1:22" x14ac:dyDescent="0.2">
      <c r="A796" s="84" t="s">
        <v>113</v>
      </c>
      <c r="B796" s="458">
        <v>4454</v>
      </c>
      <c r="C796" s="113" t="s">
        <v>1365</v>
      </c>
      <c r="D796" s="111" t="s">
        <v>3383</v>
      </c>
      <c r="E796" s="117">
        <v>53</v>
      </c>
      <c r="F796" s="112" t="s">
        <v>24</v>
      </c>
      <c r="G796" s="319">
        <v>43318</v>
      </c>
      <c r="H796" s="87" t="s">
        <v>116</v>
      </c>
      <c r="I796" s="92" t="s">
        <v>1921</v>
      </c>
      <c r="J796" s="102">
        <v>0.06</v>
      </c>
      <c r="K796" s="102">
        <v>3</v>
      </c>
      <c r="L796" s="376">
        <v>238</v>
      </c>
      <c r="M796" s="335">
        <f t="shared" si="40"/>
        <v>280.83999999999997</v>
      </c>
      <c r="N796" s="70"/>
      <c r="O796" s="163">
        <v>600</v>
      </c>
      <c r="P796" s="118" t="s">
        <v>125</v>
      </c>
      <c r="Q796" s="97"/>
      <c r="R796" s="98"/>
      <c r="S796" s="36">
        <f t="shared" si="41"/>
        <v>14884.519999999999</v>
      </c>
      <c r="T796" s="37"/>
      <c r="U796" s="38">
        <f t="shared" si="42"/>
        <v>12614</v>
      </c>
      <c r="V796" s="369"/>
    </row>
    <row r="797" spans="1:22" x14ac:dyDescent="0.2">
      <c r="A797" s="84" t="s">
        <v>113</v>
      </c>
      <c r="B797" s="458">
        <v>4455</v>
      </c>
      <c r="C797" s="113" t="s">
        <v>1365</v>
      </c>
      <c r="D797" s="111" t="s">
        <v>3384</v>
      </c>
      <c r="E797" s="117">
        <v>53</v>
      </c>
      <c r="F797" s="112" t="s">
        <v>24</v>
      </c>
      <c r="G797" s="319">
        <v>43318</v>
      </c>
      <c r="H797" s="87" t="s">
        <v>116</v>
      </c>
      <c r="I797" s="92" t="s">
        <v>2905</v>
      </c>
      <c r="J797" s="102" t="s">
        <v>3385</v>
      </c>
      <c r="K797" s="102">
        <v>7.5</v>
      </c>
      <c r="L797" s="376">
        <v>400</v>
      </c>
      <c r="M797" s="335">
        <f t="shared" si="40"/>
        <v>472</v>
      </c>
      <c r="N797" s="70"/>
      <c r="O797" s="163">
        <v>600</v>
      </c>
      <c r="P797" s="118" t="s">
        <v>125</v>
      </c>
      <c r="Q797" s="97"/>
      <c r="R797" s="98"/>
      <c r="S797" s="36">
        <f t="shared" si="41"/>
        <v>25016</v>
      </c>
      <c r="T797" s="37"/>
      <c r="U797" s="38">
        <f t="shared" si="42"/>
        <v>21200</v>
      </c>
      <c r="V797" s="369"/>
    </row>
    <row r="798" spans="1:22" x14ac:dyDescent="0.2">
      <c r="A798" s="84" t="s">
        <v>113</v>
      </c>
      <c r="B798" s="458">
        <v>4456</v>
      </c>
      <c r="C798" s="113" t="s">
        <v>1365</v>
      </c>
      <c r="D798" s="111" t="s">
        <v>3386</v>
      </c>
      <c r="E798" s="117">
        <v>106</v>
      </c>
      <c r="F798" s="112" t="s">
        <v>24</v>
      </c>
      <c r="G798" s="319">
        <v>43318</v>
      </c>
      <c r="H798" s="87" t="s">
        <v>116</v>
      </c>
      <c r="I798" s="92" t="s">
        <v>1921</v>
      </c>
      <c r="J798" s="102">
        <v>0.08</v>
      </c>
      <c r="K798" s="102">
        <v>1.7</v>
      </c>
      <c r="L798" s="376">
        <v>167</v>
      </c>
      <c r="M798" s="335">
        <f t="shared" si="40"/>
        <v>197.06</v>
      </c>
      <c r="N798" s="70"/>
      <c r="O798" s="163">
        <v>600</v>
      </c>
      <c r="P798" s="118" t="s">
        <v>125</v>
      </c>
      <c r="Q798" s="97"/>
      <c r="R798" s="98"/>
      <c r="S798" s="36">
        <f t="shared" si="41"/>
        <v>20888.36</v>
      </c>
      <c r="T798" s="37"/>
      <c r="U798" s="38">
        <f t="shared" si="42"/>
        <v>17702</v>
      </c>
      <c r="V798" s="369"/>
    </row>
    <row r="799" spans="1:22" x14ac:dyDescent="0.2">
      <c r="A799" s="84"/>
      <c r="B799" s="458">
        <v>4457</v>
      </c>
      <c r="C799" s="113" t="s">
        <v>3387</v>
      </c>
      <c r="D799" s="111" t="s">
        <v>3388</v>
      </c>
      <c r="E799" s="117">
        <v>2</v>
      </c>
      <c r="F799" s="112" t="s">
        <v>24</v>
      </c>
      <c r="G799" s="319">
        <v>43319</v>
      </c>
      <c r="H799" s="87" t="s">
        <v>116</v>
      </c>
      <c r="I799" s="116" t="s">
        <v>3389</v>
      </c>
      <c r="J799" s="102">
        <v>2</v>
      </c>
      <c r="K799" s="102"/>
      <c r="L799" s="125">
        <v>1430</v>
      </c>
      <c r="M799" s="95">
        <f>L799*1.18</f>
        <v>1687.3999999999999</v>
      </c>
      <c r="N799" s="128" t="s">
        <v>121</v>
      </c>
      <c r="O799" s="96">
        <v>603</v>
      </c>
      <c r="P799" s="83" t="s">
        <v>26</v>
      </c>
      <c r="Q799" s="97" t="s">
        <v>1478</v>
      </c>
      <c r="R799" s="98" t="s">
        <v>3390</v>
      </c>
      <c r="S799" s="36">
        <f t="shared" si="41"/>
        <v>3374.7999999999997</v>
      </c>
      <c r="T799" s="37"/>
      <c r="U799" s="38">
        <f t="shared" si="42"/>
        <v>2860</v>
      </c>
      <c r="V799" s="369"/>
    </row>
    <row r="800" spans="1:22" x14ac:dyDescent="0.2">
      <c r="A800" s="84" t="s">
        <v>113</v>
      </c>
      <c r="B800" s="458">
        <v>4458</v>
      </c>
      <c r="C800" s="113" t="s">
        <v>3164</v>
      </c>
      <c r="D800" s="111" t="s">
        <v>3391</v>
      </c>
      <c r="E800" s="117">
        <v>32</v>
      </c>
      <c r="F800" s="112" t="s">
        <v>24</v>
      </c>
      <c r="G800" s="319">
        <v>43319</v>
      </c>
      <c r="H800" s="87" t="s">
        <v>116</v>
      </c>
      <c r="I800" s="116" t="s">
        <v>146</v>
      </c>
      <c r="J800" s="102"/>
      <c r="K800" s="102"/>
      <c r="L800" s="125">
        <v>51</v>
      </c>
      <c r="M800" s="95">
        <f>L800*1.18</f>
        <v>60.18</v>
      </c>
      <c r="N800" s="128" t="s">
        <v>121</v>
      </c>
      <c r="O800" s="96">
        <v>604</v>
      </c>
      <c r="P800" s="83" t="s">
        <v>26</v>
      </c>
      <c r="Q800" s="97" t="s">
        <v>1478</v>
      </c>
      <c r="R800" s="98"/>
      <c r="S800" s="36">
        <f t="shared" si="41"/>
        <v>1925.76</v>
      </c>
      <c r="T800" s="37"/>
      <c r="U800" s="38">
        <f t="shared" si="42"/>
        <v>1632</v>
      </c>
      <c r="V800" s="369"/>
    </row>
    <row r="801" spans="1:22" x14ac:dyDescent="0.2">
      <c r="A801" s="84" t="s">
        <v>113</v>
      </c>
      <c r="B801" s="458">
        <v>4459</v>
      </c>
      <c r="C801" s="113" t="s">
        <v>3164</v>
      </c>
      <c r="D801" s="111" t="s">
        <v>3392</v>
      </c>
      <c r="E801" s="117">
        <v>4</v>
      </c>
      <c r="F801" s="112" t="s">
        <v>24</v>
      </c>
      <c r="G801" s="319">
        <v>43319</v>
      </c>
      <c r="H801" s="87" t="s">
        <v>116</v>
      </c>
      <c r="I801" s="116" t="s">
        <v>146</v>
      </c>
      <c r="J801" s="102"/>
      <c r="K801" s="102"/>
      <c r="L801" s="125">
        <v>78</v>
      </c>
      <c r="M801" s="95">
        <f>L801*1.18</f>
        <v>92.039999999999992</v>
      </c>
      <c r="N801" s="128" t="s">
        <v>121</v>
      </c>
      <c r="O801" s="96">
        <v>604</v>
      </c>
      <c r="P801" s="83" t="s">
        <v>26</v>
      </c>
      <c r="Q801" s="97" t="s">
        <v>1347</v>
      </c>
      <c r="R801" s="98"/>
      <c r="S801" s="36">
        <f t="shared" si="41"/>
        <v>368.15999999999997</v>
      </c>
      <c r="T801" s="37"/>
      <c r="U801" s="38">
        <f t="shared" si="42"/>
        <v>312</v>
      </c>
      <c r="V801" s="369"/>
    </row>
    <row r="802" spans="1:22" x14ac:dyDescent="0.2">
      <c r="A802" s="84" t="s">
        <v>113</v>
      </c>
      <c r="B802" s="458">
        <v>4460</v>
      </c>
      <c r="C802" s="113" t="s">
        <v>3164</v>
      </c>
      <c r="D802" s="111" t="s">
        <v>3393</v>
      </c>
      <c r="E802" s="117">
        <v>14</v>
      </c>
      <c r="F802" s="112" t="s">
        <v>24</v>
      </c>
      <c r="G802" s="319">
        <v>43319</v>
      </c>
      <c r="H802" s="87" t="s">
        <v>116</v>
      </c>
      <c r="I802" s="116" t="s">
        <v>146</v>
      </c>
      <c r="J802" s="102"/>
      <c r="K802" s="102"/>
      <c r="L802" s="125">
        <v>62.5</v>
      </c>
      <c r="M802" s="95">
        <f>L802*1.18</f>
        <v>73.75</v>
      </c>
      <c r="N802" s="128" t="s">
        <v>121</v>
      </c>
      <c r="O802" s="96">
        <v>604</v>
      </c>
      <c r="P802" s="83" t="s">
        <v>26</v>
      </c>
      <c r="Q802" s="97" t="s">
        <v>1478</v>
      </c>
      <c r="R802" s="98"/>
      <c r="S802" s="36">
        <f t="shared" ref="S802:S865" si="43">M802*E802</f>
        <v>1032.5</v>
      </c>
      <c r="T802" s="37"/>
      <c r="U802" s="38">
        <f t="shared" ref="U802:U865" si="44">S802/1.18</f>
        <v>875</v>
      </c>
      <c r="V802" s="369"/>
    </row>
    <row r="803" spans="1:22" x14ac:dyDescent="0.2">
      <c r="A803" s="84" t="s">
        <v>113</v>
      </c>
      <c r="B803" s="458">
        <v>4461</v>
      </c>
      <c r="C803" s="113" t="s">
        <v>740</v>
      </c>
      <c r="D803" s="113" t="s">
        <v>3394</v>
      </c>
      <c r="E803" s="117">
        <v>1</v>
      </c>
      <c r="F803" s="112" t="s">
        <v>378</v>
      </c>
      <c r="G803" s="319">
        <v>43319</v>
      </c>
      <c r="H803" s="87"/>
      <c r="I803" s="116" t="s">
        <v>146</v>
      </c>
      <c r="J803" s="102"/>
      <c r="K803" s="102"/>
      <c r="L803" s="125">
        <v>2800</v>
      </c>
      <c r="M803" s="95">
        <f t="shared" ref="M803:M866" si="45">L803*1.18</f>
        <v>3304</v>
      </c>
      <c r="N803" s="128" t="s">
        <v>121</v>
      </c>
      <c r="O803" s="96">
        <v>623</v>
      </c>
      <c r="P803" s="83" t="s">
        <v>26</v>
      </c>
      <c r="Q803" s="97" t="s">
        <v>1347</v>
      </c>
      <c r="R803" s="98"/>
      <c r="S803" s="36">
        <f t="shared" si="43"/>
        <v>3304</v>
      </c>
      <c r="T803" s="37"/>
      <c r="U803" s="38">
        <f t="shared" si="44"/>
        <v>2800</v>
      </c>
      <c r="V803" s="369"/>
    </row>
    <row r="804" spans="1:22" x14ac:dyDescent="0.2">
      <c r="A804" s="84" t="s">
        <v>113</v>
      </c>
      <c r="B804" s="458">
        <v>4462</v>
      </c>
      <c r="C804" s="113" t="s">
        <v>139</v>
      </c>
      <c r="D804" s="113" t="s">
        <v>3395</v>
      </c>
      <c r="E804" s="117">
        <v>2</v>
      </c>
      <c r="F804" s="112" t="s">
        <v>24</v>
      </c>
      <c r="G804" s="319">
        <v>43320</v>
      </c>
      <c r="H804" s="87"/>
      <c r="I804" s="116"/>
      <c r="J804" s="102">
        <v>5</v>
      </c>
      <c r="K804" s="102"/>
      <c r="L804" s="125">
        <v>3575</v>
      </c>
      <c r="M804" s="95">
        <f t="shared" si="45"/>
        <v>4218.5</v>
      </c>
      <c r="N804" s="130" t="s">
        <v>121</v>
      </c>
      <c r="O804" s="96">
        <v>610</v>
      </c>
      <c r="P804" s="83" t="s">
        <v>26</v>
      </c>
      <c r="Q804" s="97" t="s">
        <v>1478</v>
      </c>
      <c r="R804" s="98"/>
      <c r="S804" s="36">
        <f t="shared" si="43"/>
        <v>8437</v>
      </c>
      <c r="T804" s="37"/>
      <c r="U804" s="38">
        <f t="shared" si="44"/>
        <v>7150</v>
      </c>
      <c r="V804" s="369"/>
    </row>
    <row r="805" spans="1:22" x14ac:dyDescent="0.2">
      <c r="A805" s="84" t="s">
        <v>113</v>
      </c>
      <c r="B805" s="458">
        <v>4463</v>
      </c>
      <c r="C805" s="113" t="s">
        <v>2292</v>
      </c>
      <c r="D805" s="111" t="s">
        <v>701</v>
      </c>
      <c r="E805" s="117">
        <v>30</v>
      </c>
      <c r="F805" s="112" t="s">
        <v>24</v>
      </c>
      <c r="G805" s="319">
        <v>43320</v>
      </c>
      <c r="H805" s="87" t="s">
        <v>2482</v>
      </c>
      <c r="I805" s="116"/>
      <c r="J805" s="102"/>
      <c r="K805" s="102"/>
      <c r="L805" s="125">
        <v>5371</v>
      </c>
      <c r="M805" s="95">
        <f t="shared" si="45"/>
        <v>6337.78</v>
      </c>
      <c r="N805" s="70"/>
      <c r="O805" s="96">
        <v>613</v>
      </c>
      <c r="P805" s="83" t="s">
        <v>26</v>
      </c>
      <c r="Q805" s="97" t="s">
        <v>3396</v>
      </c>
      <c r="R805" s="98" t="s">
        <v>3397</v>
      </c>
      <c r="S805" s="36">
        <f t="shared" si="43"/>
        <v>190133.4</v>
      </c>
      <c r="T805" s="37"/>
      <c r="U805" s="38">
        <f t="shared" si="44"/>
        <v>161130</v>
      </c>
      <c r="V805" s="369"/>
    </row>
    <row r="806" spans="1:22" x14ac:dyDescent="0.2">
      <c r="A806" s="84"/>
      <c r="B806" s="458">
        <v>4464</v>
      </c>
      <c r="C806" s="113" t="s">
        <v>3398</v>
      </c>
      <c r="D806" s="111" t="s">
        <v>3399</v>
      </c>
      <c r="E806" s="117">
        <v>1</v>
      </c>
      <c r="F806" s="112" t="s">
        <v>24</v>
      </c>
      <c r="G806" s="319">
        <v>43322</v>
      </c>
      <c r="H806" s="87" t="s">
        <v>116</v>
      </c>
      <c r="I806" s="92" t="s">
        <v>205</v>
      </c>
      <c r="J806" s="102">
        <v>0.06</v>
      </c>
      <c r="K806" s="102">
        <v>17.100000000000001</v>
      </c>
      <c r="L806" s="125">
        <v>1377</v>
      </c>
      <c r="M806" s="95">
        <f t="shared" si="45"/>
        <v>1624.86</v>
      </c>
      <c r="N806" s="70"/>
      <c r="O806" s="96">
        <v>616</v>
      </c>
      <c r="P806" s="83" t="s">
        <v>26</v>
      </c>
      <c r="Q806" s="97" t="s">
        <v>1478</v>
      </c>
      <c r="R806" s="98" t="s">
        <v>3400</v>
      </c>
      <c r="S806" s="36">
        <f t="shared" si="43"/>
        <v>1624.86</v>
      </c>
      <c r="T806" s="37"/>
      <c r="U806" s="38">
        <f t="shared" si="44"/>
        <v>1377</v>
      </c>
      <c r="V806" s="369"/>
    </row>
    <row r="807" spans="1:22" x14ac:dyDescent="0.2">
      <c r="A807" s="84"/>
      <c r="B807" s="458">
        <v>4465</v>
      </c>
      <c r="C807" s="113" t="s">
        <v>3398</v>
      </c>
      <c r="D807" s="111" t="s">
        <v>3401</v>
      </c>
      <c r="E807" s="117">
        <v>1</v>
      </c>
      <c r="F807" s="112" t="s">
        <v>24</v>
      </c>
      <c r="G807" s="319">
        <v>43322</v>
      </c>
      <c r="H807" s="87" t="s">
        <v>116</v>
      </c>
      <c r="I807" s="92" t="s">
        <v>205</v>
      </c>
      <c r="J807" s="102">
        <v>0.06</v>
      </c>
      <c r="K807" s="102">
        <v>4.7</v>
      </c>
      <c r="L807" s="125">
        <v>409.5</v>
      </c>
      <c r="M807" s="95">
        <f t="shared" si="45"/>
        <v>483.21</v>
      </c>
      <c r="N807" s="70"/>
      <c r="O807" s="96">
        <v>616</v>
      </c>
      <c r="P807" s="83" t="s">
        <v>26</v>
      </c>
      <c r="Q807" s="97" t="s">
        <v>3402</v>
      </c>
      <c r="R807" s="98"/>
      <c r="S807" s="36">
        <f t="shared" si="43"/>
        <v>483.21</v>
      </c>
      <c r="T807" s="37"/>
      <c r="U807" s="38">
        <f t="shared" si="44"/>
        <v>409.5</v>
      </c>
      <c r="V807" s="369"/>
    </row>
    <row r="808" spans="1:22" x14ac:dyDescent="0.2">
      <c r="A808" s="84" t="s">
        <v>113</v>
      </c>
      <c r="B808" s="458">
        <v>4466</v>
      </c>
      <c r="C808" s="113" t="s">
        <v>301</v>
      </c>
      <c r="D808" s="113" t="s">
        <v>569</v>
      </c>
      <c r="E808" s="117">
        <v>1</v>
      </c>
      <c r="F808" s="112" t="s">
        <v>378</v>
      </c>
      <c r="G808" s="319">
        <v>43322</v>
      </c>
      <c r="H808" s="87"/>
      <c r="I808" s="116"/>
      <c r="J808" s="102"/>
      <c r="K808" s="102"/>
      <c r="L808" s="125">
        <v>600</v>
      </c>
      <c r="M808" s="95">
        <f t="shared" si="45"/>
        <v>708</v>
      </c>
      <c r="N808" s="48" t="s">
        <v>121</v>
      </c>
      <c r="O808" s="96">
        <v>617</v>
      </c>
      <c r="P808" s="83" t="s">
        <v>26</v>
      </c>
      <c r="Q808" s="97" t="s">
        <v>1478</v>
      </c>
      <c r="R808" s="98"/>
      <c r="S808" s="36">
        <f t="shared" si="43"/>
        <v>708</v>
      </c>
      <c r="T808" s="37"/>
      <c r="U808" s="38">
        <f t="shared" si="44"/>
        <v>600</v>
      </c>
      <c r="V808" s="369"/>
    </row>
    <row r="809" spans="1:22" x14ac:dyDescent="0.2">
      <c r="A809" s="84" t="s">
        <v>113</v>
      </c>
      <c r="B809" s="458">
        <v>4467</v>
      </c>
      <c r="C809" s="87" t="s">
        <v>203</v>
      </c>
      <c r="D809" s="87" t="s">
        <v>1369</v>
      </c>
      <c r="E809" s="100">
        <v>64</v>
      </c>
      <c r="F809" s="89" t="s">
        <v>24</v>
      </c>
      <c r="G809" s="319">
        <v>43322</v>
      </c>
      <c r="H809" s="156"/>
      <c r="I809" s="92" t="s">
        <v>373</v>
      </c>
      <c r="J809" s="93">
        <v>0.02</v>
      </c>
      <c r="K809" s="93">
        <v>4.75</v>
      </c>
      <c r="L809" s="320">
        <v>320</v>
      </c>
      <c r="M809" s="95">
        <f t="shared" si="45"/>
        <v>377.59999999999997</v>
      </c>
      <c r="N809" s="70"/>
      <c r="O809" s="96">
        <v>618</v>
      </c>
      <c r="P809" s="83" t="s">
        <v>26</v>
      </c>
      <c r="Q809" s="97" t="s">
        <v>1478</v>
      </c>
      <c r="R809" s="98" t="s">
        <v>3403</v>
      </c>
      <c r="S809" s="36">
        <f t="shared" si="43"/>
        <v>24166.399999999998</v>
      </c>
      <c r="T809" s="37"/>
      <c r="U809" s="38">
        <f t="shared" si="44"/>
        <v>20480</v>
      </c>
      <c r="V809" s="369"/>
    </row>
    <row r="810" spans="1:22" x14ac:dyDescent="0.2">
      <c r="A810" s="84" t="s">
        <v>113</v>
      </c>
      <c r="B810" s="458">
        <v>4468</v>
      </c>
      <c r="C810" s="87" t="s">
        <v>203</v>
      </c>
      <c r="D810" s="87" t="s">
        <v>1370</v>
      </c>
      <c r="E810" s="100">
        <v>26</v>
      </c>
      <c r="F810" s="89" t="s">
        <v>24</v>
      </c>
      <c r="G810" s="319">
        <v>43322</v>
      </c>
      <c r="H810" s="87"/>
      <c r="I810" s="92" t="s">
        <v>373</v>
      </c>
      <c r="J810" s="93">
        <v>0.02</v>
      </c>
      <c r="K810" s="93">
        <v>3</v>
      </c>
      <c r="L810" s="320">
        <v>210</v>
      </c>
      <c r="M810" s="95">
        <f t="shared" si="45"/>
        <v>247.79999999999998</v>
      </c>
      <c r="N810" s="70"/>
      <c r="O810" s="96">
        <v>618</v>
      </c>
      <c r="P810" s="83" t="s">
        <v>26</v>
      </c>
      <c r="Q810" s="97" t="s">
        <v>1478</v>
      </c>
      <c r="R810" s="98"/>
      <c r="S810" s="36">
        <f t="shared" si="43"/>
        <v>6442.7999999999993</v>
      </c>
      <c r="T810" s="37"/>
      <c r="U810" s="38">
        <f t="shared" si="44"/>
        <v>5460</v>
      </c>
      <c r="V810" s="369"/>
    </row>
    <row r="811" spans="1:22" x14ac:dyDescent="0.2">
      <c r="A811" s="425"/>
      <c r="B811" s="426">
        <v>4469</v>
      </c>
      <c r="C811" s="427" t="s">
        <v>306</v>
      </c>
      <c r="D811" s="414" t="s">
        <v>1242</v>
      </c>
      <c r="E811" s="429"/>
      <c r="F811" s="436" t="s">
        <v>24</v>
      </c>
      <c r="G811" s="431">
        <v>43325</v>
      </c>
      <c r="H811" s="414" t="s">
        <v>630</v>
      </c>
      <c r="I811" s="418" t="s">
        <v>3404</v>
      </c>
      <c r="J811" s="419">
        <v>4.5999999999999999E-2</v>
      </c>
      <c r="K811" s="419">
        <v>3.6</v>
      </c>
      <c r="L811" s="435">
        <v>241</v>
      </c>
      <c r="M811" s="233">
        <f t="shared" si="45"/>
        <v>284.38</v>
      </c>
      <c r="N811" s="70"/>
      <c r="O811" s="96"/>
      <c r="P811" s="83" t="s">
        <v>26</v>
      </c>
      <c r="Q811" s="97"/>
      <c r="R811" s="98"/>
      <c r="S811" s="36">
        <f t="shared" si="43"/>
        <v>0</v>
      </c>
      <c r="T811" s="37"/>
      <c r="U811" s="38">
        <f t="shared" si="44"/>
        <v>0</v>
      </c>
      <c r="V811" s="369"/>
    </row>
    <row r="812" spans="1:22" x14ac:dyDescent="0.2">
      <c r="A812" s="84" t="s">
        <v>113</v>
      </c>
      <c r="B812" s="458">
        <v>4470</v>
      </c>
      <c r="C812" s="113" t="s">
        <v>164</v>
      </c>
      <c r="D812" s="111" t="s">
        <v>3405</v>
      </c>
      <c r="E812" s="117">
        <v>3</v>
      </c>
      <c r="F812" s="89" t="s">
        <v>24</v>
      </c>
      <c r="G812" s="319">
        <v>43325</v>
      </c>
      <c r="H812" s="87" t="s">
        <v>116</v>
      </c>
      <c r="I812" s="92" t="s">
        <v>2905</v>
      </c>
      <c r="J812" s="102">
        <v>3.5</v>
      </c>
      <c r="K812" s="102">
        <v>54</v>
      </c>
      <c r="L812" s="125">
        <v>5600</v>
      </c>
      <c r="M812" s="95">
        <f t="shared" si="45"/>
        <v>6608</v>
      </c>
      <c r="N812" s="70"/>
      <c r="O812" s="96">
        <v>622</v>
      </c>
      <c r="P812" s="83" t="s">
        <v>26</v>
      </c>
      <c r="Q812" s="97" t="s">
        <v>1478</v>
      </c>
      <c r="R812" s="98"/>
      <c r="S812" s="36">
        <f t="shared" si="43"/>
        <v>19824</v>
      </c>
      <c r="T812" s="37"/>
      <c r="U812" s="38">
        <f t="shared" si="44"/>
        <v>16800</v>
      </c>
      <c r="V812" s="369"/>
    </row>
    <row r="813" spans="1:22" x14ac:dyDescent="0.2">
      <c r="A813" s="84" t="s">
        <v>113</v>
      </c>
      <c r="B813" s="458">
        <v>4471</v>
      </c>
      <c r="C813" s="113" t="s">
        <v>164</v>
      </c>
      <c r="D813" s="111" t="s">
        <v>3406</v>
      </c>
      <c r="E813" s="117">
        <v>1</v>
      </c>
      <c r="F813" s="89" t="s">
        <v>24</v>
      </c>
      <c r="G813" s="319">
        <v>43325</v>
      </c>
      <c r="H813" s="87" t="s">
        <v>116</v>
      </c>
      <c r="I813" s="92" t="s">
        <v>3407</v>
      </c>
      <c r="J813" s="102">
        <v>8</v>
      </c>
      <c r="K813" s="102">
        <v>38.200000000000003</v>
      </c>
      <c r="L813" s="125">
        <v>8200</v>
      </c>
      <c r="M813" s="95">
        <f t="shared" si="45"/>
        <v>9676</v>
      </c>
      <c r="N813" s="70"/>
      <c r="O813" s="96">
        <v>622</v>
      </c>
      <c r="P813" s="83" t="s">
        <v>26</v>
      </c>
      <c r="Q813" s="97" t="s">
        <v>1478</v>
      </c>
      <c r="R813" s="98"/>
      <c r="S813" s="36">
        <f t="shared" si="43"/>
        <v>9676</v>
      </c>
      <c r="T813" s="37"/>
      <c r="U813" s="38">
        <f t="shared" si="44"/>
        <v>8200</v>
      </c>
      <c r="V813" s="369"/>
    </row>
    <row r="814" spans="1:22" x14ac:dyDescent="0.2">
      <c r="A814" s="84" t="s">
        <v>113</v>
      </c>
      <c r="B814" s="458">
        <v>4472</v>
      </c>
      <c r="C814" s="113" t="s">
        <v>164</v>
      </c>
      <c r="D814" s="111" t="s">
        <v>3408</v>
      </c>
      <c r="E814" s="117">
        <v>1</v>
      </c>
      <c r="F814" s="89" t="s">
        <v>24</v>
      </c>
      <c r="G814" s="319">
        <v>43325</v>
      </c>
      <c r="H814" s="87" t="s">
        <v>116</v>
      </c>
      <c r="I814" s="92" t="s">
        <v>1628</v>
      </c>
      <c r="J814" s="102">
        <v>5</v>
      </c>
      <c r="K814" s="102">
        <v>13.2</v>
      </c>
      <c r="L814" s="125">
        <v>4600</v>
      </c>
      <c r="M814" s="95">
        <f t="shared" si="45"/>
        <v>5428</v>
      </c>
      <c r="N814" s="70"/>
      <c r="O814" s="96">
        <v>622</v>
      </c>
      <c r="P814" s="83" t="s">
        <v>26</v>
      </c>
      <c r="Q814" s="97" t="s">
        <v>1347</v>
      </c>
      <c r="R814" s="98"/>
      <c r="S814" s="36">
        <f t="shared" si="43"/>
        <v>5428</v>
      </c>
      <c r="T814" s="37"/>
      <c r="U814" s="38">
        <f t="shared" si="44"/>
        <v>4600</v>
      </c>
      <c r="V814" s="369"/>
    </row>
    <row r="815" spans="1:22" x14ac:dyDescent="0.2">
      <c r="A815" s="84" t="s">
        <v>113</v>
      </c>
      <c r="B815" s="458">
        <v>4473</v>
      </c>
      <c r="C815" s="113" t="s">
        <v>147</v>
      </c>
      <c r="D815" s="111" t="s">
        <v>3409</v>
      </c>
      <c r="E815" s="117">
        <v>20</v>
      </c>
      <c r="F815" s="89" t="s">
        <v>24</v>
      </c>
      <c r="G815" s="319">
        <v>43325</v>
      </c>
      <c r="H815" s="87" t="s">
        <v>120</v>
      </c>
      <c r="I815" s="92" t="s">
        <v>2117</v>
      </c>
      <c r="J815" s="102">
        <v>4</v>
      </c>
      <c r="K815" s="102">
        <v>3</v>
      </c>
      <c r="L815" s="125">
        <v>3600</v>
      </c>
      <c r="M815" s="95">
        <f t="shared" si="45"/>
        <v>4248</v>
      </c>
      <c r="N815" s="70"/>
      <c r="O815" s="163">
        <v>748</v>
      </c>
      <c r="P815" s="83" t="s">
        <v>26</v>
      </c>
      <c r="Q815" s="464" t="s">
        <v>1507</v>
      </c>
      <c r="R815" s="98"/>
      <c r="S815" s="36">
        <f t="shared" si="43"/>
        <v>84960</v>
      </c>
      <c r="T815" s="37"/>
      <c r="U815" s="38">
        <f t="shared" si="44"/>
        <v>72000</v>
      </c>
      <c r="V815" s="369"/>
    </row>
    <row r="816" spans="1:22" x14ac:dyDescent="0.2">
      <c r="A816" s="84" t="s">
        <v>113</v>
      </c>
      <c r="B816" s="458">
        <v>4474</v>
      </c>
      <c r="C816" s="113" t="s">
        <v>2292</v>
      </c>
      <c r="D816" s="111" t="s">
        <v>3410</v>
      </c>
      <c r="E816" s="117">
        <v>2</v>
      </c>
      <c r="F816" s="89" t="s">
        <v>24</v>
      </c>
      <c r="G816" s="319">
        <v>43325</v>
      </c>
      <c r="H816" s="87" t="s">
        <v>3411</v>
      </c>
      <c r="I816" s="92"/>
      <c r="J816" s="102"/>
      <c r="K816" s="102"/>
      <c r="L816" s="125">
        <v>33702</v>
      </c>
      <c r="M816" s="95">
        <f t="shared" si="45"/>
        <v>39768.36</v>
      </c>
      <c r="N816" s="70"/>
      <c r="O816" s="96">
        <v>625</v>
      </c>
      <c r="P816" s="83" t="s">
        <v>26</v>
      </c>
      <c r="Q816" s="97" t="s">
        <v>1478</v>
      </c>
      <c r="R816" s="98" t="s">
        <v>3412</v>
      </c>
      <c r="S816" s="36">
        <f t="shared" si="43"/>
        <v>79536.72</v>
      </c>
      <c r="T816" s="37"/>
      <c r="U816" s="38">
        <f t="shared" si="44"/>
        <v>67404</v>
      </c>
      <c r="V816" s="369"/>
    </row>
    <row r="817" spans="1:22" x14ac:dyDescent="0.2">
      <c r="A817" s="84" t="s">
        <v>113</v>
      </c>
      <c r="B817" s="458">
        <v>4475</v>
      </c>
      <c r="C817" s="113" t="s">
        <v>147</v>
      </c>
      <c r="D817" s="111" t="s">
        <v>3413</v>
      </c>
      <c r="E817" s="117">
        <v>1</v>
      </c>
      <c r="F817" s="89" t="s">
        <v>24</v>
      </c>
      <c r="G817" s="319">
        <v>43325</v>
      </c>
      <c r="H817" s="87"/>
      <c r="I817" s="116"/>
      <c r="J817" s="102">
        <v>3.5</v>
      </c>
      <c r="K817" s="102"/>
      <c r="L817" s="125">
        <v>2400</v>
      </c>
      <c r="M817" s="95">
        <f t="shared" si="45"/>
        <v>2832</v>
      </c>
      <c r="N817" s="128" t="s">
        <v>121</v>
      </c>
      <c r="O817" s="96">
        <v>676</v>
      </c>
      <c r="P817" s="83" t="s">
        <v>26</v>
      </c>
      <c r="Q817" s="97" t="s">
        <v>1478</v>
      </c>
      <c r="R817" s="98"/>
      <c r="S817" s="36">
        <f t="shared" si="43"/>
        <v>2832</v>
      </c>
      <c r="T817" s="37"/>
      <c r="U817" s="38">
        <f t="shared" si="44"/>
        <v>2400</v>
      </c>
      <c r="V817" s="369"/>
    </row>
    <row r="818" spans="1:22" x14ac:dyDescent="0.2">
      <c r="A818" s="84" t="s">
        <v>113</v>
      </c>
      <c r="B818" s="458">
        <v>4476</v>
      </c>
      <c r="C818" s="113" t="s">
        <v>483</v>
      </c>
      <c r="D818" s="86" t="s">
        <v>3414</v>
      </c>
      <c r="E818" s="389">
        <v>4</v>
      </c>
      <c r="F818" s="89" t="s">
        <v>24</v>
      </c>
      <c r="G818" s="319">
        <v>43326</v>
      </c>
      <c r="H818" s="86" t="s">
        <v>3415</v>
      </c>
      <c r="I818" s="92" t="s">
        <v>1937</v>
      </c>
      <c r="J818" s="93">
        <v>12</v>
      </c>
      <c r="K818" s="93">
        <v>28</v>
      </c>
      <c r="L818" s="395">
        <v>10750</v>
      </c>
      <c r="M818" s="95">
        <f t="shared" si="45"/>
        <v>12685</v>
      </c>
      <c r="N818" s="70"/>
      <c r="O818" s="96">
        <v>624</v>
      </c>
      <c r="P818" s="83" t="s">
        <v>26</v>
      </c>
      <c r="Q818" s="97" t="s">
        <v>1507</v>
      </c>
      <c r="R818" s="98"/>
      <c r="S818" s="36">
        <f t="shared" si="43"/>
        <v>50740</v>
      </c>
      <c r="T818" s="37"/>
      <c r="U818" s="38">
        <f t="shared" si="44"/>
        <v>43000</v>
      </c>
      <c r="V818" s="369"/>
    </row>
    <row r="819" spans="1:22" x14ac:dyDescent="0.2">
      <c r="A819" s="84" t="s">
        <v>113</v>
      </c>
      <c r="B819" s="465">
        <v>4477</v>
      </c>
      <c r="C819" s="161" t="s">
        <v>147</v>
      </c>
      <c r="D819" s="87" t="s">
        <v>1086</v>
      </c>
      <c r="E819" s="100">
        <v>10</v>
      </c>
      <c r="F819" s="89" t="s">
        <v>24</v>
      </c>
      <c r="G819" s="319">
        <v>43327</v>
      </c>
      <c r="H819" s="86" t="s">
        <v>1087</v>
      </c>
      <c r="I819" s="92" t="s">
        <v>1088</v>
      </c>
      <c r="J819" s="102">
        <v>8</v>
      </c>
      <c r="K819" s="102">
        <v>11.7</v>
      </c>
      <c r="L819" s="382">
        <v>6800</v>
      </c>
      <c r="M819" s="95">
        <f t="shared" si="45"/>
        <v>8024</v>
      </c>
      <c r="N819" s="70"/>
      <c r="O819" s="163">
        <v>749</v>
      </c>
      <c r="P819" s="83" t="s">
        <v>26</v>
      </c>
      <c r="Q819" s="464" t="s">
        <v>1507</v>
      </c>
      <c r="R819" s="98"/>
      <c r="S819" s="36">
        <f t="shared" si="43"/>
        <v>80240</v>
      </c>
      <c r="T819" s="37"/>
      <c r="U819" s="38">
        <f t="shared" si="44"/>
        <v>68000</v>
      </c>
      <c r="V819" s="369"/>
    </row>
    <row r="820" spans="1:22" x14ac:dyDescent="0.2">
      <c r="A820" s="84" t="s">
        <v>113</v>
      </c>
      <c r="B820" s="465">
        <v>4478</v>
      </c>
      <c r="C820" s="87" t="s">
        <v>147</v>
      </c>
      <c r="D820" s="87" t="s">
        <v>3416</v>
      </c>
      <c r="E820" s="100">
        <v>10</v>
      </c>
      <c r="F820" s="89" t="s">
        <v>24</v>
      </c>
      <c r="G820" s="319">
        <v>43327</v>
      </c>
      <c r="H820" s="86" t="s">
        <v>1090</v>
      </c>
      <c r="I820" s="92" t="s">
        <v>1091</v>
      </c>
      <c r="J820" s="102">
        <v>9</v>
      </c>
      <c r="K820" s="102">
        <v>5.8</v>
      </c>
      <c r="L820" s="382">
        <v>7000</v>
      </c>
      <c r="M820" s="95">
        <f t="shared" si="45"/>
        <v>8260</v>
      </c>
      <c r="N820" s="70"/>
      <c r="O820" s="163">
        <v>749</v>
      </c>
      <c r="P820" s="399" t="s">
        <v>26</v>
      </c>
      <c r="Q820" s="464" t="s">
        <v>1507</v>
      </c>
      <c r="R820" s="98"/>
      <c r="S820" s="36">
        <f t="shared" si="43"/>
        <v>82600</v>
      </c>
      <c r="T820" s="37"/>
      <c r="U820" s="38">
        <f t="shared" si="44"/>
        <v>70000</v>
      </c>
      <c r="V820" s="369"/>
    </row>
    <row r="821" spans="1:22" x14ac:dyDescent="0.2">
      <c r="A821" s="84" t="s">
        <v>113</v>
      </c>
      <c r="B821" s="466">
        <v>4479</v>
      </c>
      <c r="C821" s="113" t="s">
        <v>147</v>
      </c>
      <c r="D821" s="111" t="s">
        <v>3417</v>
      </c>
      <c r="E821" s="117">
        <v>5</v>
      </c>
      <c r="F821" s="89" t="s">
        <v>24</v>
      </c>
      <c r="G821" s="319">
        <v>43327</v>
      </c>
      <c r="H821" s="87" t="s">
        <v>3418</v>
      </c>
      <c r="I821" s="92" t="s">
        <v>3419</v>
      </c>
      <c r="J821" s="102">
        <v>16</v>
      </c>
      <c r="K821" s="102">
        <v>18.600000000000001</v>
      </c>
      <c r="L821" s="382">
        <v>12650</v>
      </c>
      <c r="M821" s="95">
        <f t="shared" si="45"/>
        <v>14927</v>
      </c>
      <c r="N821" s="70"/>
      <c r="O821" s="163">
        <v>749</v>
      </c>
      <c r="P821" s="83" t="s">
        <v>26</v>
      </c>
      <c r="Q821" s="464" t="s">
        <v>3420</v>
      </c>
      <c r="R821" s="98"/>
      <c r="S821" s="36">
        <f>M821*E821</f>
        <v>74635</v>
      </c>
      <c r="T821" s="37"/>
      <c r="U821" s="38">
        <f>S821/1.18</f>
        <v>63250</v>
      </c>
      <c r="V821" s="369"/>
    </row>
    <row r="822" spans="1:22" x14ac:dyDescent="0.2">
      <c r="A822" s="84" t="s">
        <v>113</v>
      </c>
      <c r="B822" s="458">
        <v>4480</v>
      </c>
      <c r="C822" s="139" t="s">
        <v>301</v>
      </c>
      <c r="D822" s="87" t="s">
        <v>1712</v>
      </c>
      <c r="E822" s="100">
        <v>8</v>
      </c>
      <c r="F822" s="89" t="s">
        <v>24</v>
      </c>
      <c r="G822" s="319">
        <v>43327</v>
      </c>
      <c r="H822" s="101" t="s">
        <v>1757</v>
      </c>
      <c r="I822" s="116"/>
      <c r="J822" s="93">
        <v>1.3</v>
      </c>
      <c r="K822" s="93"/>
      <c r="L822" s="388">
        <v>970</v>
      </c>
      <c r="M822" s="95">
        <f t="shared" si="45"/>
        <v>1144.5999999999999</v>
      </c>
      <c r="N822" s="128" t="s">
        <v>121</v>
      </c>
      <c r="O822" s="96">
        <v>631</v>
      </c>
      <c r="P822" s="83" t="s">
        <v>26</v>
      </c>
      <c r="Q822" s="97" t="s">
        <v>1478</v>
      </c>
      <c r="R822" s="98"/>
      <c r="S822" s="36">
        <f t="shared" si="43"/>
        <v>9156.7999999999993</v>
      </c>
      <c r="T822" s="37"/>
      <c r="U822" s="38">
        <f t="shared" si="44"/>
        <v>7760</v>
      </c>
      <c r="V822" s="369"/>
    </row>
    <row r="823" spans="1:22" x14ac:dyDescent="0.2">
      <c r="A823" s="84" t="s">
        <v>113</v>
      </c>
      <c r="B823" s="458">
        <v>4481</v>
      </c>
      <c r="C823" s="113" t="s">
        <v>129</v>
      </c>
      <c r="D823" s="111" t="s">
        <v>3421</v>
      </c>
      <c r="E823" s="117">
        <v>1</v>
      </c>
      <c r="F823" s="89" t="s">
        <v>24</v>
      </c>
      <c r="G823" s="319">
        <v>43327</v>
      </c>
      <c r="H823" s="87" t="s">
        <v>3422</v>
      </c>
      <c r="I823" s="92" t="s">
        <v>2117</v>
      </c>
      <c r="J823" s="102">
        <v>3.5</v>
      </c>
      <c r="K823" s="102">
        <v>0.6</v>
      </c>
      <c r="L823" s="125">
        <v>2540</v>
      </c>
      <c r="M823" s="95">
        <f t="shared" si="45"/>
        <v>2997.2</v>
      </c>
      <c r="N823" s="70"/>
      <c r="O823" s="163">
        <v>633</v>
      </c>
      <c r="P823" s="186">
        <v>43328</v>
      </c>
      <c r="Q823" s="97"/>
      <c r="R823" s="98"/>
      <c r="S823" s="36">
        <f t="shared" si="43"/>
        <v>2997.2</v>
      </c>
      <c r="T823" s="37"/>
      <c r="U823" s="38">
        <f t="shared" si="44"/>
        <v>2540</v>
      </c>
      <c r="V823" s="369"/>
    </row>
    <row r="824" spans="1:22" x14ac:dyDescent="0.2">
      <c r="A824" s="84" t="s">
        <v>113</v>
      </c>
      <c r="B824" s="458">
        <v>4482</v>
      </c>
      <c r="C824" s="113" t="s">
        <v>2756</v>
      </c>
      <c r="D824" s="111" t="s">
        <v>3423</v>
      </c>
      <c r="E824" s="117">
        <v>6</v>
      </c>
      <c r="F824" s="89" t="s">
        <v>24</v>
      </c>
      <c r="G824" s="319">
        <v>43329</v>
      </c>
      <c r="H824" s="87" t="s">
        <v>116</v>
      </c>
      <c r="I824" s="92" t="s">
        <v>510</v>
      </c>
      <c r="J824" s="102">
        <v>5</v>
      </c>
      <c r="K824" s="102">
        <v>70</v>
      </c>
      <c r="L824" s="125">
        <v>9745</v>
      </c>
      <c r="M824" s="95">
        <f t="shared" si="45"/>
        <v>11499.099999999999</v>
      </c>
      <c r="N824" s="70"/>
      <c r="O824" s="96">
        <v>637</v>
      </c>
      <c r="P824" s="83" t="s">
        <v>26</v>
      </c>
      <c r="Q824" s="97" t="s">
        <v>1478</v>
      </c>
      <c r="R824" s="98"/>
      <c r="S824" s="36">
        <f t="shared" si="43"/>
        <v>68994.599999999991</v>
      </c>
      <c r="T824" s="37"/>
      <c r="U824" s="38">
        <f t="shared" si="44"/>
        <v>58469.999999999993</v>
      </c>
      <c r="V824" s="369"/>
    </row>
    <row r="825" spans="1:22" x14ac:dyDescent="0.2">
      <c r="A825" s="84" t="s">
        <v>113</v>
      </c>
      <c r="B825" s="458">
        <v>4483</v>
      </c>
      <c r="C825" s="113" t="s">
        <v>3424</v>
      </c>
      <c r="D825" s="111" t="s">
        <v>3425</v>
      </c>
      <c r="E825" s="117">
        <v>1</v>
      </c>
      <c r="F825" s="89" t="s">
        <v>24</v>
      </c>
      <c r="G825" s="319">
        <v>43329</v>
      </c>
      <c r="H825" s="87" t="s">
        <v>3426</v>
      </c>
      <c r="I825" s="92" t="s">
        <v>3427</v>
      </c>
      <c r="J825" s="102"/>
      <c r="K825" s="102">
        <v>7.5</v>
      </c>
      <c r="L825" s="125">
        <v>27440</v>
      </c>
      <c r="M825" s="95">
        <f t="shared" si="45"/>
        <v>32379.199999999997</v>
      </c>
      <c r="N825" s="70"/>
      <c r="O825" s="96">
        <v>639</v>
      </c>
      <c r="P825" s="83" t="s">
        <v>26</v>
      </c>
      <c r="Q825" s="97" t="s">
        <v>1347</v>
      </c>
      <c r="R825" s="380" t="s">
        <v>3428</v>
      </c>
      <c r="S825" s="36">
        <f t="shared" si="43"/>
        <v>32379.199999999997</v>
      </c>
      <c r="T825" s="37"/>
      <c r="U825" s="38">
        <f t="shared" si="44"/>
        <v>27440</v>
      </c>
      <c r="V825" s="369"/>
    </row>
    <row r="826" spans="1:22" x14ac:dyDescent="0.2">
      <c r="A826" s="84" t="s">
        <v>113</v>
      </c>
      <c r="B826" s="458">
        <v>4484</v>
      </c>
      <c r="C826" s="113" t="s">
        <v>3424</v>
      </c>
      <c r="D826" s="111" t="s">
        <v>3429</v>
      </c>
      <c r="E826" s="117">
        <v>1</v>
      </c>
      <c r="F826" s="89" t="s">
        <v>24</v>
      </c>
      <c r="G826" s="319">
        <v>43329</v>
      </c>
      <c r="H826" s="87" t="s">
        <v>3430</v>
      </c>
      <c r="I826" s="92" t="s">
        <v>3427</v>
      </c>
      <c r="J826" s="102"/>
      <c r="K826" s="102">
        <v>7.5</v>
      </c>
      <c r="L826" s="125">
        <v>27690</v>
      </c>
      <c r="M826" s="95">
        <f t="shared" si="45"/>
        <v>32674.199999999997</v>
      </c>
      <c r="N826" s="70"/>
      <c r="O826" s="96">
        <v>639</v>
      </c>
      <c r="P826" s="83" t="s">
        <v>26</v>
      </c>
      <c r="Q826" s="97" t="s">
        <v>1478</v>
      </c>
      <c r="R826" s="380" t="s">
        <v>3428</v>
      </c>
      <c r="S826" s="36">
        <f t="shared" si="43"/>
        <v>32674.199999999997</v>
      </c>
      <c r="T826" s="37"/>
      <c r="U826" s="38">
        <f t="shared" si="44"/>
        <v>27690</v>
      </c>
      <c r="V826" s="369"/>
    </row>
    <row r="827" spans="1:22" x14ac:dyDescent="0.2">
      <c r="A827" s="425"/>
      <c r="B827" s="426">
        <v>4485</v>
      </c>
      <c r="C827" s="427" t="s">
        <v>306</v>
      </c>
      <c r="D827" s="414" t="s">
        <v>3431</v>
      </c>
      <c r="E827" s="429">
        <v>2</v>
      </c>
      <c r="F827" s="436" t="s">
        <v>24</v>
      </c>
      <c r="G827" s="431">
        <v>43332</v>
      </c>
      <c r="H827" s="414" t="s">
        <v>3432</v>
      </c>
      <c r="I827" s="418" t="s">
        <v>2680</v>
      </c>
      <c r="J827" s="419">
        <v>0.5</v>
      </c>
      <c r="K827" s="419">
        <v>2.625</v>
      </c>
      <c r="L827" s="435">
        <v>630.5</v>
      </c>
      <c r="M827" s="233">
        <f>L827*1.18</f>
        <v>743.99</v>
      </c>
      <c r="N827" s="70"/>
      <c r="O827" s="96"/>
      <c r="P827" s="83" t="s">
        <v>26</v>
      </c>
      <c r="Q827" s="97"/>
      <c r="R827" s="98"/>
      <c r="S827" s="36">
        <f t="shared" si="43"/>
        <v>1487.98</v>
      </c>
      <c r="T827" s="37"/>
      <c r="U827" s="38">
        <f t="shared" si="44"/>
        <v>1261</v>
      </c>
      <c r="V827" s="369"/>
    </row>
    <row r="828" spans="1:22" x14ac:dyDescent="0.2">
      <c r="A828" s="425"/>
      <c r="B828" s="426">
        <v>4486</v>
      </c>
      <c r="C828" s="427" t="s">
        <v>306</v>
      </c>
      <c r="D828" s="414" t="s">
        <v>3433</v>
      </c>
      <c r="E828" s="429">
        <v>2</v>
      </c>
      <c r="F828" s="436" t="s">
        <v>24</v>
      </c>
      <c r="G828" s="431">
        <v>43332</v>
      </c>
      <c r="H828" s="414" t="s">
        <v>3434</v>
      </c>
      <c r="I828" s="418" t="s">
        <v>2680</v>
      </c>
      <c r="J828" s="419">
        <v>0.5</v>
      </c>
      <c r="K828" s="419">
        <v>2.625</v>
      </c>
      <c r="L828" s="435">
        <v>630.5</v>
      </c>
      <c r="M828" s="233">
        <f>L828*1.18</f>
        <v>743.99</v>
      </c>
      <c r="N828" s="70"/>
      <c r="O828" s="96"/>
      <c r="P828" s="83" t="s">
        <v>26</v>
      </c>
      <c r="Q828" s="97"/>
      <c r="R828" s="98"/>
      <c r="S828" s="36">
        <f t="shared" si="43"/>
        <v>1487.98</v>
      </c>
      <c r="T828" s="37"/>
      <c r="U828" s="38">
        <f t="shared" si="44"/>
        <v>1261</v>
      </c>
      <c r="V828" s="369"/>
    </row>
    <row r="829" spans="1:22" x14ac:dyDescent="0.2">
      <c r="A829" s="84" t="s">
        <v>113</v>
      </c>
      <c r="B829" s="458">
        <v>4487</v>
      </c>
      <c r="C829" s="113" t="s">
        <v>159</v>
      </c>
      <c r="D829" s="111" t="s">
        <v>3435</v>
      </c>
      <c r="E829" s="117">
        <v>2</v>
      </c>
      <c r="F829" s="89" t="s">
        <v>24</v>
      </c>
      <c r="G829" s="319">
        <v>43332</v>
      </c>
      <c r="H829" s="87" t="s">
        <v>120</v>
      </c>
      <c r="I829" s="92" t="s">
        <v>3436</v>
      </c>
      <c r="J829" s="102"/>
      <c r="K829" s="102">
        <v>1.4</v>
      </c>
      <c r="L829" s="125">
        <v>4600</v>
      </c>
      <c r="M829" s="95">
        <f t="shared" si="45"/>
        <v>5428</v>
      </c>
      <c r="N829" s="70"/>
      <c r="O829" s="96">
        <v>640</v>
      </c>
      <c r="P829" s="399" t="s">
        <v>26</v>
      </c>
      <c r="Q829" s="464" t="s">
        <v>918</v>
      </c>
      <c r="R829" s="98"/>
      <c r="S829" s="36">
        <f t="shared" si="43"/>
        <v>10856</v>
      </c>
      <c r="T829" s="37"/>
      <c r="U829" s="38">
        <f t="shared" si="44"/>
        <v>9200</v>
      </c>
      <c r="V829" s="369"/>
    </row>
    <row r="830" spans="1:22" x14ac:dyDescent="0.2">
      <c r="A830" s="84" t="s">
        <v>113</v>
      </c>
      <c r="B830" s="458">
        <v>4488</v>
      </c>
      <c r="C830" s="113" t="s">
        <v>159</v>
      </c>
      <c r="D830" s="111" t="s">
        <v>3437</v>
      </c>
      <c r="E830" s="117">
        <v>1</v>
      </c>
      <c r="F830" s="89" t="s">
        <v>24</v>
      </c>
      <c r="G830" s="319">
        <v>43332</v>
      </c>
      <c r="H830" s="87" t="s">
        <v>120</v>
      </c>
      <c r="I830" s="92" t="s">
        <v>3438</v>
      </c>
      <c r="J830" s="102"/>
      <c r="K830" s="102">
        <v>3.5</v>
      </c>
      <c r="L830" s="125">
        <v>4150</v>
      </c>
      <c r="M830" s="95">
        <f t="shared" si="45"/>
        <v>4897</v>
      </c>
      <c r="N830" s="70"/>
      <c r="O830" s="96">
        <v>640</v>
      </c>
      <c r="P830" s="399" t="s">
        <v>26</v>
      </c>
      <c r="Q830" s="464" t="s">
        <v>918</v>
      </c>
      <c r="R830" s="98"/>
      <c r="S830" s="36">
        <f t="shared" si="43"/>
        <v>4897</v>
      </c>
      <c r="T830" s="37"/>
      <c r="U830" s="38">
        <f t="shared" si="44"/>
        <v>4150</v>
      </c>
      <c r="V830" s="369"/>
    </row>
    <row r="831" spans="1:22" x14ac:dyDescent="0.2">
      <c r="A831" s="84" t="s">
        <v>113</v>
      </c>
      <c r="B831" s="458">
        <v>4489</v>
      </c>
      <c r="C831" s="113" t="s">
        <v>2738</v>
      </c>
      <c r="D831" s="111" t="s">
        <v>3439</v>
      </c>
      <c r="E831" s="117">
        <v>1</v>
      </c>
      <c r="F831" s="89" t="s">
        <v>24</v>
      </c>
      <c r="G831" s="319">
        <v>43332</v>
      </c>
      <c r="H831" s="87" t="s">
        <v>120</v>
      </c>
      <c r="I831" s="92" t="s">
        <v>1063</v>
      </c>
      <c r="J831" s="102">
        <v>6</v>
      </c>
      <c r="K831" s="102">
        <v>0.2</v>
      </c>
      <c r="L831" s="125">
        <v>3600</v>
      </c>
      <c r="M831" s="95">
        <f t="shared" si="45"/>
        <v>4248</v>
      </c>
      <c r="N831" s="130" t="s">
        <v>121</v>
      </c>
      <c r="O831" s="96">
        <v>641</v>
      </c>
      <c r="P831" s="83" t="s">
        <v>26</v>
      </c>
      <c r="Q831" s="97" t="s">
        <v>1507</v>
      </c>
      <c r="R831" s="98"/>
      <c r="S831" s="36">
        <f t="shared" si="43"/>
        <v>4248</v>
      </c>
      <c r="T831" s="37"/>
      <c r="U831" s="38">
        <f t="shared" si="44"/>
        <v>3600</v>
      </c>
      <c r="V831" s="369"/>
    </row>
    <row r="832" spans="1:22" x14ac:dyDescent="0.2">
      <c r="A832" s="84" t="s">
        <v>113</v>
      </c>
      <c r="B832" s="458">
        <v>4490</v>
      </c>
      <c r="C832" s="113" t="s">
        <v>3424</v>
      </c>
      <c r="D832" s="111" t="s">
        <v>3440</v>
      </c>
      <c r="E832" s="117">
        <v>1</v>
      </c>
      <c r="F832" s="89" t="s">
        <v>24</v>
      </c>
      <c r="G832" s="319">
        <v>43332</v>
      </c>
      <c r="H832" s="87" t="s">
        <v>3441</v>
      </c>
      <c r="I832" s="92" t="s">
        <v>1762</v>
      </c>
      <c r="J832" s="102">
        <v>8</v>
      </c>
      <c r="K832" s="102">
        <v>0.32</v>
      </c>
      <c r="L832" s="125">
        <v>5400</v>
      </c>
      <c r="M832" s="95">
        <f t="shared" si="45"/>
        <v>6372</v>
      </c>
      <c r="N832" s="70"/>
      <c r="O832" s="96">
        <v>639</v>
      </c>
      <c r="P832" s="83" t="s">
        <v>26</v>
      </c>
      <c r="Q832" s="97" t="s">
        <v>1478</v>
      </c>
      <c r="R832" s="380" t="s">
        <v>3442</v>
      </c>
      <c r="S832" s="36">
        <f t="shared" si="43"/>
        <v>6372</v>
      </c>
      <c r="T832" s="37"/>
      <c r="U832" s="38">
        <f t="shared" si="44"/>
        <v>5400</v>
      </c>
      <c r="V832" s="369"/>
    </row>
    <row r="833" spans="1:22" x14ac:dyDescent="0.2">
      <c r="A833" s="84" t="s">
        <v>113</v>
      </c>
      <c r="B833" s="458">
        <v>4491</v>
      </c>
      <c r="C833" s="113" t="s">
        <v>3424</v>
      </c>
      <c r="D833" s="111" t="s">
        <v>3443</v>
      </c>
      <c r="E833" s="117">
        <v>1</v>
      </c>
      <c r="F833" s="89" t="s">
        <v>24</v>
      </c>
      <c r="G833" s="319">
        <v>43332</v>
      </c>
      <c r="H833" s="87" t="s">
        <v>3444</v>
      </c>
      <c r="I833" s="92" t="s">
        <v>510</v>
      </c>
      <c r="J833" s="102"/>
      <c r="K833" s="102">
        <v>266.5</v>
      </c>
      <c r="L833" s="125">
        <v>50800</v>
      </c>
      <c r="M833" s="95">
        <f t="shared" si="45"/>
        <v>59944</v>
      </c>
      <c r="N833" s="70"/>
      <c r="O833" s="96">
        <v>643</v>
      </c>
      <c r="P833" s="83" t="s">
        <v>26</v>
      </c>
      <c r="Q833" s="97" t="s">
        <v>1478</v>
      </c>
      <c r="R833" s="380" t="s">
        <v>3445</v>
      </c>
      <c r="S833" s="36">
        <f t="shared" si="43"/>
        <v>59944</v>
      </c>
      <c r="T833" s="37"/>
      <c r="U833" s="38">
        <f t="shared" si="44"/>
        <v>50800</v>
      </c>
      <c r="V833" s="369"/>
    </row>
    <row r="834" spans="1:22" x14ac:dyDescent="0.2">
      <c r="A834" s="84" t="s">
        <v>113</v>
      </c>
      <c r="B834" s="458">
        <v>4492</v>
      </c>
      <c r="C834" s="113" t="s">
        <v>2292</v>
      </c>
      <c r="D834" s="111" t="s">
        <v>3446</v>
      </c>
      <c r="E834" s="117">
        <v>3</v>
      </c>
      <c r="F834" s="89" t="s">
        <v>24</v>
      </c>
      <c r="G834" s="319">
        <v>43332</v>
      </c>
      <c r="H834" s="87" t="s">
        <v>3447</v>
      </c>
      <c r="I834" s="92" t="s">
        <v>1457</v>
      </c>
      <c r="J834" s="102"/>
      <c r="K834" s="102">
        <v>66.5</v>
      </c>
      <c r="L834" s="125">
        <v>18900</v>
      </c>
      <c r="M834" s="95">
        <f t="shared" si="45"/>
        <v>22302</v>
      </c>
      <c r="N834" s="70"/>
      <c r="O834" s="96">
        <v>644</v>
      </c>
      <c r="P834" s="83" t="s">
        <v>26</v>
      </c>
      <c r="Q834" s="97" t="s">
        <v>808</v>
      </c>
      <c r="R834" s="98" t="s">
        <v>3448</v>
      </c>
      <c r="S834" s="36">
        <f t="shared" si="43"/>
        <v>66906</v>
      </c>
      <c r="T834" s="37"/>
      <c r="U834" s="38">
        <f t="shared" si="44"/>
        <v>56700</v>
      </c>
      <c r="V834" s="369"/>
    </row>
    <row r="835" spans="1:22" x14ac:dyDescent="0.2">
      <c r="A835" s="84" t="s">
        <v>113</v>
      </c>
      <c r="B835" s="458">
        <v>4493</v>
      </c>
      <c r="C835" s="113" t="s">
        <v>2292</v>
      </c>
      <c r="D835" s="111" t="s">
        <v>3449</v>
      </c>
      <c r="E835" s="117">
        <v>2</v>
      </c>
      <c r="F835" s="89" t="s">
        <v>24</v>
      </c>
      <c r="G835" s="319">
        <v>43333</v>
      </c>
      <c r="H835" s="87" t="s">
        <v>3450</v>
      </c>
      <c r="I835" s="92" t="s">
        <v>1792</v>
      </c>
      <c r="J835" s="102"/>
      <c r="K835" s="102">
        <v>0.6</v>
      </c>
      <c r="L835" s="125">
        <v>3850</v>
      </c>
      <c r="M835" s="95">
        <f t="shared" si="45"/>
        <v>4543</v>
      </c>
      <c r="N835" s="70"/>
      <c r="O835" s="96">
        <v>645</v>
      </c>
      <c r="P835" s="83" t="s">
        <v>26</v>
      </c>
      <c r="Q835" s="97" t="s">
        <v>808</v>
      </c>
      <c r="R835" s="98" t="s">
        <v>3451</v>
      </c>
      <c r="S835" s="36">
        <f t="shared" si="43"/>
        <v>9086</v>
      </c>
      <c r="T835" s="37"/>
      <c r="U835" s="38">
        <f t="shared" si="44"/>
        <v>7700</v>
      </c>
      <c r="V835" s="369"/>
    </row>
    <row r="836" spans="1:22" x14ac:dyDescent="0.2">
      <c r="A836" s="84" t="s">
        <v>113</v>
      </c>
      <c r="B836" s="458">
        <v>4494</v>
      </c>
      <c r="C836" s="87" t="s">
        <v>147</v>
      </c>
      <c r="D836" s="111" t="s">
        <v>3452</v>
      </c>
      <c r="E836" s="117">
        <v>2</v>
      </c>
      <c r="F836" s="89" t="s">
        <v>24</v>
      </c>
      <c r="G836" s="319">
        <v>43333</v>
      </c>
      <c r="H836" s="87"/>
      <c r="I836" s="92" t="s">
        <v>2117</v>
      </c>
      <c r="J836" s="102">
        <v>5</v>
      </c>
      <c r="K836" s="102">
        <v>14</v>
      </c>
      <c r="L836" s="125">
        <v>4400</v>
      </c>
      <c r="M836" s="95">
        <f t="shared" si="45"/>
        <v>5192</v>
      </c>
      <c r="N836" s="70"/>
      <c r="O836" s="96"/>
      <c r="P836" s="83" t="s">
        <v>26</v>
      </c>
      <c r="Q836" s="97"/>
      <c r="R836" s="98"/>
      <c r="S836" s="36">
        <f t="shared" si="43"/>
        <v>10384</v>
      </c>
      <c r="T836" s="37"/>
      <c r="U836" s="38">
        <f t="shared" si="44"/>
        <v>8800</v>
      </c>
      <c r="V836" s="369"/>
    </row>
    <row r="837" spans="1:22" x14ac:dyDescent="0.2">
      <c r="A837" s="84" t="s">
        <v>113</v>
      </c>
      <c r="B837" s="458">
        <v>4495</v>
      </c>
      <c r="C837" s="113" t="s">
        <v>301</v>
      </c>
      <c r="D837" s="111" t="s">
        <v>3453</v>
      </c>
      <c r="E837" s="117">
        <v>1</v>
      </c>
      <c r="F837" s="89" t="s">
        <v>24</v>
      </c>
      <c r="G837" s="319">
        <v>43333</v>
      </c>
      <c r="H837" s="87" t="s">
        <v>3454</v>
      </c>
      <c r="I837" s="92" t="s">
        <v>3455</v>
      </c>
      <c r="J837" s="102">
        <v>6</v>
      </c>
      <c r="K837" s="102">
        <v>5</v>
      </c>
      <c r="L837" s="125">
        <v>4600</v>
      </c>
      <c r="M837" s="95">
        <f t="shared" si="45"/>
        <v>5428</v>
      </c>
      <c r="N837" s="70"/>
      <c r="O837" s="96">
        <v>647</v>
      </c>
      <c r="P837" s="83" t="s">
        <v>26</v>
      </c>
      <c r="Q837" s="97" t="s">
        <v>1478</v>
      </c>
      <c r="R837" s="98"/>
      <c r="S837" s="36">
        <f t="shared" si="43"/>
        <v>5428</v>
      </c>
      <c r="T837" s="37"/>
      <c r="U837" s="38">
        <f t="shared" si="44"/>
        <v>4600</v>
      </c>
      <c r="V837" s="369"/>
    </row>
    <row r="838" spans="1:22" x14ac:dyDescent="0.2">
      <c r="A838" s="84" t="s">
        <v>113</v>
      </c>
      <c r="B838" s="458">
        <v>4496</v>
      </c>
      <c r="C838" s="87" t="s">
        <v>147</v>
      </c>
      <c r="D838" s="111" t="s">
        <v>3456</v>
      </c>
      <c r="E838" s="117">
        <v>2</v>
      </c>
      <c r="F838" s="89" t="s">
        <v>24</v>
      </c>
      <c r="G838" s="319">
        <v>43333</v>
      </c>
      <c r="H838" s="87" t="s">
        <v>120</v>
      </c>
      <c r="I838" s="92" t="s">
        <v>2905</v>
      </c>
      <c r="J838" s="102">
        <v>1</v>
      </c>
      <c r="K838" s="102">
        <v>0.8</v>
      </c>
      <c r="L838" s="125">
        <v>780</v>
      </c>
      <c r="M838" s="95">
        <f t="shared" si="45"/>
        <v>920.4</v>
      </c>
      <c r="N838" s="70"/>
      <c r="O838" s="96">
        <v>675</v>
      </c>
      <c r="P838" s="83" t="s">
        <v>26</v>
      </c>
      <c r="Q838" s="97" t="s">
        <v>1478</v>
      </c>
      <c r="R838" s="98"/>
      <c r="S838" s="36">
        <f t="shared" si="43"/>
        <v>1840.8</v>
      </c>
      <c r="T838" s="37"/>
      <c r="U838" s="38">
        <f t="shared" si="44"/>
        <v>1560</v>
      </c>
      <c r="V838" s="369"/>
    </row>
    <row r="839" spans="1:22" x14ac:dyDescent="0.2">
      <c r="A839" s="84" t="s">
        <v>113</v>
      </c>
      <c r="B839" s="458">
        <v>4497</v>
      </c>
      <c r="C839" s="87" t="s">
        <v>147</v>
      </c>
      <c r="D839" s="111" t="s">
        <v>1424</v>
      </c>
      <c r="E839" s="117">
        <v>2</v>
      </c>
      <c r="F839" s="89" t="s">
        <v>24</v>
      </c>
      <c r="G839" s="319">
        <v>43333</v>
      </c>
      <c r="H839" s="87" t="s">
        <v>120</v>
      </c>
      <c r="I839" s="92" t="s">
        <v>411</v>
      </c>
      <c r="J839" s="102">
        <v>1.2</v>
      </c>
      <c r="K839" s="102">
        <v>0.4</v>
      </c>
      <c r="L839" s="125">
        <v>950</v>
      </c>
      <c r="M839" s="95">
        <f t="shared" si="45"/>
        <v>1121</v>
      </c>
      <c r="N839" s="70"/>
      <c r="O839" s="96">
        <v>675</v>
      </c>
      <c r="P839" s="83" t="s">
        <v>26</v>
      </c>
      <c r="Q839" s="97" t="s">
        <v>1478</v>
      </c>
      <c r="R839" s="98"/>
      <c r="S839" s="36">
        <f t="shared" si="43"/>
        <v>2242</v>
      </c>
      <c r="T839" s="37"/>
      <c r="U839" s="38">
        <f t="shared" si="44"/>
        <v>1900</v>
      </c>
      <c r="V839" s="369"/>
    </row>
    <row r="840" spans="1:22" x14ac:dyDescent="0.2">
      <c r="A840" s="84" t="s">
        <v>113</v>
      </c>
      <c r="B840" s="458">
        <v>4498</v>
      </c>
      <c r="C840" s="113" t="s">
        <v>514</v>
      </c>
      <c r="D840" s="111" t="s">
        <v>1828</v>
      </c>
      <c r="E840" s="117">
        <v>1</v>
      </c>
      <c r="F840" s="89" t="s">
        <v>378</v>
      </c>
      <c r="G840" s="319">
        <v>43333</v>
      </c>
      <c r="H840" s="87"/>
      <c r="I840" s="116"/>
      <c r="J840" s="102"/>
      <c r="K840" s="102"/>
      <c r="L840" s="125">
        <v>5000</v>
      </c>
      <c r="M840" s="95">
        <f>L840*1.18</f>
        <v>5900</v>
      </c>
      <c r="N840" s="128" t="s">
        <v>121</v>
      </c>
      <c r="O840" s="96">
        <v>648</v>
      </c>
      <c r="P840" s="83" t="s">
        <v>26</v>
      </c>
      <c r="Q840" s="97" t="s">
        <v>3457</v>
      </c>
      <c r="R840" s="98"/>
      <c r="S840" s="36">
        <f t="shared" si="43"/>
        <v>5900</v>
      </c>
      <c r="T840" s="37"/>
      <c r="U840" s="38">
        <f t="shared" si="44"/>
        <v>5000</v>
      </c>
      <c r="V840" s="369"/>
    </row>
    <row r="841" spans="1:22" x14ac:dyDescent="0.2">
      <c r="A841" s="84" t="s">
        <v>113</v>
      </c>
      <c r="B841" s="458">
        <v>4499</v>
      </c>
      <c r="C841" s="113" t="s">
        <v>2292</v>
      </c>
      <c r="D841" s="113" t="s">
        <v>3458</v>
      </c>
      <c r="E841" s="117">
        <v>1</v>
      </c>
      <c r="F841" s="89" t="s">
        <v>24</v>
      </c>
      <c r="G841" s="319">
        <v>43334</v>
      </c>
      <c r="H841" s="87" t="s">
        <v>3459</v>
      </c>
      <c r="I841" s="92"/>
      <c r="J841" s="102"/>
      <c r="K841" s="102"/>
      <c r="L841" s="125">
        <v>57645</v>
      </c>
      <c r="M841" s="95">
        <f t="shared" si="45"/>
        <v>68021.099999999991</v>
      </c>
      <c r="N841" s="70"/>
      <c r="O841" s="96">
        <v>653</v>
      </c>
      <c r="P841" s="83" t="s">
        <v>26</v>
      </c>
      <c r="Q841" s="97" t="s">
        <v>1478</v>
      </c>
      <c r="R841" s="98" t="s">
        <v>3460</v>
      </c>
      <c r="S841" s="36">
        <f t="shared" si="43"/>
        <v>68021.099999999991</v>
      </c>
      <c r="T841" s="37"/>
      <c r="U841" s="38">
        <f t="shared" si="44"/>
        <v>57644.999999999993</v>
      </c>
      <c r="V841" s="369"/>
    </row>
    <row r="842" spans="1:22" x14ac:dyDescent="0.2">
      <c r="A842" s="84" t="s">
        <v>113</v>
      </c>
      <c r="B842" s="458">
        <v>4500</v>
      </c>
      <c r="C842" s="113" t="s">
        <v>206</v>
      </c>
      <c r="D842" s="111" t="s">
        <v>1469</v>
      </c>
      <c r="E842" s="117">
        <v>1</v>
      </c>
      <c r="F842" s="89" t="s">
        <v>24</v>
      </c>
      <c r="G842" s="319">
        <v>43334</v>
      </c>
      <c r="H842" s="87"/>
      <c r="I842" s="92"/>
      <c r="J842" s="102">
        <v>2</v>
      </c>
      <c r="K842" s="102"/>
      <c r="L842" s="125">
        <v>1430</v>
      </c>
      <c r="M842" s="95">
        <f t="shared" si="45"/>
        <v>1687.3999999999999</v>
      </c>
      <c r="N842" s="128" t="s">
        <v>121</v>
      </c>
      <c r="O842" s="96">
        <v>654</v>
      </c>
      <c r="P842" s="83" t="s">
        <v>26</v>
      </c>
      <c r="Q842" s="97" t="s">
        <v>1478</v>
      </c>
      <c r="R842" s="98"/>
      <c r="S842" s="36">
        <f t="shared" si="43"/>
        <v>1687.3999999999999</v>
      </c>
      <c r="T842" s="37"/>
      <c r="U842" s="38">
        <f t="shared" si="44"/>
        <v>1430</v>
      </c>
      <c r="V842" s="369"/>
    </row>
    <row r="843" spans="1:22" x14ac:dyDescent="0.2">
      <c r="A843" s="84"/>
      <c r="B843" s="458">
        <v>4501</v>
      </c>
      <c r="C843" s="113" t="s">
        <v>129</v>
      </c>
      <c r="D843" s="113" t="s">
        <v>3461</v>
      </c>
      <c r="E843" s="117">
        <v>2</v>
      </c>
      <c r="F843" s="89" t="s">
        <v>24</v>
      </c>
      <c r="G843" s="319">
        <v>43336</v>
      </c>
      <c r="H843" s="87" t="s">
        <v>116</v>
      </c>
      <c r="I843" s="92"/>
      <c r="J843" s="102">
        <v>4</v>
      </c>
      <c r="K843" s="102"/>
      <c r="L843" s="125">
        <v>5720</v>
      </c>
      <c r="M843" s="95">
        <f t="shared" si="45"/>
        <v>6749.5999999999995</v>
      </c>
      <c r="N843" s="48" t="s">
        <v>121</v>
      </c>
      <c r="O843" s="96">
        <v>656</v>
      </c>
      <c r="P843" s="83" t="s">
        <v>26</v>
      </c>
      <c r="Q843" s="464" t="s">
        <v>1507</v>
      </c>
      <c r="R843" s="98"/>
      <c r="S843" s="36">
        <f t="shared" si="43"/>
        <v>13499.199999999999</v>
      </c>
      <c r="T843" s="37"/>
      <c r="U843" s="38">
        <f t="shared" si="44"/>
        <v>11440</v>
      </c>
      <c r="V843" s="369"/>
    </row>
    <row r="844" spans="1:22" x14ac:dyDescent="0.2">
      <c r="A844" s="84" t="s">
        <v>113</v>
      </c>
      <c r="B844" s="458">
        <v>4502</v>
      </c>
      <c r="C844" s="87" t="s">
        <v>147</v>
      </c>
      <c r="D844" s="111" t="s">
        <v>201</v>
      </c>
      <c r="E844" s="117">
        <v>2</v>
      </c>
      <c r="F844" s="89" t="s">
        <v>24</v>
      </c>
      <c r="G844" s="319">
        <v>43336</v>
      </c>
      <c r="H844" s="87" t="s">
        <v>120</v>
      </c>
      <c r="I844" s="92" t="s">
        <v>1063</v>
      </c>
      <c r="J844" s="102">
        <v>6</v>
      </c>
      <c r="K844" s="102">
        <v>5.6</v>
      </c>
      <c r="L844" s="125">
        <v>4800</v>
      </c>
      <c r="M844" s="95">
        <f t="shared" si="45"/>
        <v>5664</v>
      </c>
      <c r="N844" s="70"/>
      <c r="O844" s="96">
        <v>675</v>
      </c>
      <c r="P844" s="400" t="s">
        <v>26</v>
      </c>
      <c r="Q844" s="97" t="s">
        <v>1478</v>
      </c>
      <c r="R844" s="98"/>
      <c r="S844" s="36">
        <f t="shared" si="43"/>
        <v>11328</v>
      </c>
      <c r="T844" s="37"/>
      <c r="U844" s="38">
        <f t="shared" si="44"/>
        <v>9600</v>
      </c>
      <c r="V844" s="369"/>
    </row>
    <row r="845" spans="1:22" x14ac:dyDescent="0.2">
      <c r="A845" s="84" t="s">
        <v>113</v>
      </c>
      <c r="B845" s="458">
        <v>4503</v>
      </c>
      <c r="C845" s="87" t="s">
        <v>147</v>
      </c>
      <c r="D845" s="111" t="s">
        <v>156</v>
      </c>
      <c r="E845" s="117">
        <v>3</v>
      </c>
      <c r="F845" s="89" t="s">
        <v>24</v>
      </c>
      <c r="G845" s="319">
        <v>43336</v>
      </c>
      <c r="H845" s="87" t="s">
        <v>120</v>
      </c>
      <c r="I845" s="92" t="s">
        <v>3462</v>
      </c>
      <c r="J845" s="102">
        <v>1</v>
      </c>
      <c r="K845" s="102">
        <v>0.4</v>
      </c>
      <c r="L845" s="125">
        <v>1130</v>
      </c>
      <c r="M845" s="30">
        <f t="shared" si="45"/>
        <v>1333.3999999999999</v>
      </c>
      <c r="N845" s="70"/>
      <c r="O845" s="163">
        <v>749</v>
      </c>
      <c r="P845" s="399" t="s">
        <v>26</v>
      </c>
      <c r="Q845" s="464" t="s">
        <v>3463</v>
      </c>
      <c r="R845" s="98"/>
      <c r="S845" s="36">
        <f t="shared" si="43"/>
        <v>4000.2</v>
      </c>
      <c r="T845" s="37"/>
      <c r="U845" s="38">
        <f t="shared" si="44"/>
        <v>3390</v>
      </c>
      <c r="V845" s="369"/>
    </row>
    <row r="846" spans="1:22" x14ac:dyDescent="0.2">
      <c r="A846" s="84" t="s">
        <v>113</v>
      </c>
      <c r="B846" s="458">
        <v>4504</v>
      </c>
      <c r="C846" s="113" t="s">
        <v>3164</v>
      </c>
      <c r="D846" s="113" t="s">
        <v>3464</v>
      </c>
      <c r="E846" s="117">
        <v>13</v>
      </c>
      <c r="F846" s="89" t="s">
        <v>24</v>
      </c>
      <c r="G846" s="319">
        <v>43336</v>
      </c>
      <c r="H846" s="87" t="s">
        <v>116</v>
      </c>
      <c r="I846" s="116" t="s">
        <v>146</v>
      </c>
      <c r="J846" s="102"/>
      <c r="K846" s="102"/>
      <c r="L846" s="125">
        <v>140</v>
      </c>
      <c r="M846" s="95">
        <f>L846*1.18</f>
        <v>165.2</v>
      </c>
      <c r="N846" s="48" t="s">
        <v>121</v>
      </c>
      <c r="O846" s="96">
        <v>659</v>
      </c>
      <c r="P846" s="400" t="s">
        <v>26</v>
      </c>
      <c r="Q846" s="97" t="s">
        <v>1478</v>
      </c>
      <c r="R846" s="98"/>
      <c r="S846" s="36">
        <f t="shared" si="43"/>
        <v>2147.6</v>
      </c>
      <c r="T846" s="37"/>
      <c r="U846" s="38">
        <f t="shared" si="44"/>
        <v>1820</v>
      </c>
      <c r="V846" s="369"/>
    </row>
    <row r="847" spans="1:22" x14ac:dyDescent="0.2">
      <c r="A847" s="84" t="s">
        <v>113</v>
      </c>
      <c r="B847" s="458">
        <v>4505</v>
      </c>
      <c r="C847" s="113" t="s">
        <v>3164</v>
      </c>
      <c r="D847" s="113" t="s">
        <v>3465</v>
      </c>
      <c r="E847" s="117">
        <v>26</v>
      </c>
      <c r="F847" s="89" t="s">
        <v>24</v>
      </c>
      <c r="G847" s="319">
        <v>43336</v>
      </c>
      <c r="H847" s="87" t="s">
        <v>116</v>
      </c>
      <c r="I847" s="116" t="s">
        <v>146</v>
      </c>
      <c r="J847" s="102"/>
      <c r="K847" s="102"/>
      <c r="L847" s="125">
        <v>80</v>
      </c>
      <c r="M847" s="95">
        <f>L847*1.18</f>
        <v>94.399999999999991</v>
      </c>
      <c r="N847" s="48" t="s">
        <v>121</v>
      </c>
      <c r="O847" s="96">
        <v>659</v>
      </c>
      <c r="P847" s="400" t="s">
        <v>26</v>
      </c>
      <c r="Q847" s="97" t="s">
        <v>3466</v>
      </c>
      <c r="R847" s="98"/>
      <c r="S847" s="36">
        <f t="shared" si="43"/>
        <v>2454.3999999999996</v>
      </c>
      <c r="T847" s="37"/>
      <c r="U847" s="38">
        <f t="shared" si="44"/>
        <v>2080</v>
      </c>
      <c r="V847" s="369"/>
    </row>
    <row r="848" spans="1:22" x14ac:dyDescent="0.2">
      <c r="A848" s="84" t="s">
        <v>113</v>
      </c>
      <c r="B848" s="458">
        <v>4506</v>
      </c>
      <c r="C848" s="113" t="s">
        <v>3001</v>
      </c>
      <c r="D848" s="111" t="s">
        <v>3467</v>
      </c>
      <c r="E848" s="117">
        <v>14</v>
      </c>
      <c r="F848" s="89" t="s">
        <v>24</v>
      </c>
      <c r="G848" s="319">
        <v>43336</v>
      </c>
      <c r="H848" s="87" t="s">
        <v>3468</v>
      </c>
      <c r="I848" s="92"/>
      <c r="J848" s="102"/>
      <c r="K848" s="102"/>
      <c r="L848" s="125">
        <v>17420</v>
      </c>
      <c r="M848" s="95">
        <f t="shared" si="45"/>
        <v>20555.599999999999</v>
      </c>
      <c r="N848" s="467"/>
      <c r="O848" s="163">
        <v>660</v>
      </c>
      <c r="P848" s="118"/>
      <c r="Q848" s="97"/>
      <c r="R848" s="98"/>
      <c r="S848" s="36">
        <f t="shared" si="43"/>
        <v>287778.39999999997</v>
      </c>
      <c r="T848" s="37"/>
      <c r="U848" s="38">
        <f t="shared" si="44"/>
        <v>243879.99999999997</v>
      </c>
      <c r="V848" s="369"/>
    </row>
    <row r="849" spans="1:22" x14ac:dyDescent="0.2">
      <c r="A849" s="84" t="s">
        <v>113</v>
      </c>
      <c r="B849" s="458">
        <v>4507</v>
      </c>
      <c r="C849" s="113" t="s">
        <v>301</v>
      </c>
      <c r="D849" s="113" t="s">
        <v>3469</v>
      </c>
      <c r="E849" s="117">
        <v>1</v>
      </c>
      <c r="F849" s="89" t="s">
        <v>24</v>
      </c>
      <c r="G849" s="319">
        <v>43336</v>
      </c>
      <c r="H849" s="87" t="s">
        <v>3470</v>
      </c>
      <c r="I849" s="92" t="s">
        <v>1218</v>
      </c>
      <c r="J849" s="102">
        <v>2.5</v>
      </c>
      <c r="K849" s="102">
        <v>0.1</v>
      </c>
      <c r="L849" s="125">
        <v>1850</v>
      </c>
      <c r="M849" s="95">
        <f t="shared" si="45"/>
        <v>2183</v>
      </c>
      <c r="N849" s="130" t="s">
        <v>121</v>
      </c>
      <c r="O849" s="96">
        <v>661</v>
      </c>
      <c r="P849" s="83" t="s">
        <v>26</v>
      </c>
      <c r="Q849" s="97" t="s">
        <v>1478</v>
      </c>
      <c r="R849" s="98"/>
      <c r="S849" s="36">
        <f t="shared" si="43"/>
        <v>2183</v>
      </c>
      <c r="T849" s="37"/>
      <c r="U849" s="38">
        <f t="shared" si="44"/>
        <v>1850</v>
      </c>
      <c r="V849" s="369"/>
    </row>
    <row r="850" spans="1:22" x14ac:dyDescent="0.2">
      <c r="A850" s="84"/>
      <c r="B850" s="458">
        <v>4508</v>
      </c>
      <c r="C850" s="113" t="s">
        <v>2292</v>
      </c>
      <c r="D850" s="113" t="s">
        <v>2048</v>
      </c>
      <c r="E850" s="117">
        <v>12</v>
      </c>
      <c r="F850" s="89" t="s">
        <v>24</v>
      </c>
      <c r="G850" s="319">
        <v>43339</v>
      </c>
      <c r="H850" s="87" t="s">
        <v>2049</v>
      </c>
      <c r="I850" s="92" t="s">
        <v>411</v>
      </c>
      <c r="J850" s="102"/>
      <c r="K850" s="102"/>
      <c r="L850" s="125">
        <v>9900</v>
      </c>
      <c r="M850" s="95">
        <f t="shared" si="45"/>
        <v>11682</v>
      </c>
      <c r="N850" s="70"/>
      <c r="O850" s="96">
        <v>664</v>
      </c>
      <c r="P850" s="83" t="s">
        <v>26</v>
      </c>
      <c r="Q850" s="468"/>
      <c r="R850" s="98" t="s">
        <v>3471</v>
      </c>
      <c r="S850" s="36">
        <f t="shared" si="43"/>
        <v>140184</v>
      </c>
      <c r="T850" s="37"/>
      <c r="U850" s="38">
        <f t="shared" si="44"/>
        <v>118800</v>
      </c>
      <c r="V850" s="369"/>
    </row>
    <row r="851" spans="1:22" x14ac:dyDescent="0.2">
      <c r="A851" s="84"/>
      <c r="B851" s="458">
        <v>4509</v>
      </c>
      <c r="C851" s="113" t="s">
        <v>2292</v>
      </c>
      <c r="D851" s="111" t="s">
        <v>3472</v>
      </c>
      <c r="E851" s="117">
        <v>1</v>
      </c>
      <c r="F851" s="89" t="s">
        <v>24</v>
      </c>
      <c r="G851" s="319">
        <v>43340</v>
      </c>
      <c r="H851" s="87" t="s">
        <v>3473</v>
      </c>
      <c r="I851" s="92"/>
      <c r="J851" s="102"/>
      <c r="K851" s="102"/>
      <c r="L851" s="125">
        <v>38000</v>
      </c>
      <c r="M851" s="95">
        <f t="shared" si="45"/>
        <v>44840</v>
      </c>
      <c r="N851" s="70"/>
      <c r="O851" s="96">
        <v>667</v>
      </c>
      <c r="P851" s="469" t="s">
        <v>26</v>
      </c>
      <c r="Q851" s="97" t="s">
        <v>1478</v>
      </c>
      <c r="R851" s="98" t="s">
        <v>3474</v>
      </c>
      <c r="S851" s="36">
        <f t="shared" si="43"/>
        <v>44840</v>
      </c>
      <c r="T851" s="37"/>
      <c r="U851" s="38">
        <f t="shared" si="44"/>
        <v>38000</v>
      </c>
      <c r="V851" s="369"/>
    </row>
    <row r="852" spans="1:22" x14ac:dyDescent="0.2">
      <c r="A852" s="84"/>
      <c r="B852" s="458">
        <v>4510</v>
      </c>
      <c r="C852" s="113" t="s">
        <v>3475</v>
      </c>
      <c r="D852" s="111" t="s">
        <v>3476</v>
      </c>
      <c r="E852" s="117">
        <v>1</v>
      </c>
      <c r="F852" s="89" t="s">
        <v>378</v>
      </c>
      <c r="G852" s="319">
        <v>43340</v>
      </c>
      <c r="H852" s="87" t="s">
        <v>116</v>
      </c>
      <c r="I852" s="92" t="s">
        <v>3476</v>
      </c>
      <c r="J852" s="102"/>
      <c r="K852" s="102">
        <v>8.5</v>
      </c>
      <c r="L852" s="125">
        <v>513</v>
      </c>
      <c r="M852" s="95">
        <f t="shared" si="45"/>
        <v>605.33999999999992</v>
      </c>
      <c r="N852" s="70"/>
      <c r="O852" s="96">
        <v>668</v>
      </c>
      <c r="P852" s="400" t="s">
        <v>26</v>
      </c>
      <c r="Q852" s="97" t="s">
        <v>1478</v>
      </c>
      <c r="R852" s="98" t="s">
        <v>3477</v>
      </c>
      <c r="S852" s="36">
        <f t="shared" si="43"/>
        <v>605.33999999999992</v>
      </c>
      <c r="T852" s="37"/>
      <c r="U852" s="38">
        <f t="shared" si="44"/>
        <v>513</v>
      </c>
      <c r="V852" s="369"/>
    </row>
    <row r="853" spans="1:22" x14ac:dyDescent="0.2">
      <c r="A853" s="84"/>
      <c r="B853" s="458">
        <v>4511</v>
      </c>
      <c r="C853" s="113" t="s">
        <v>114</v>
      </c>
      <c r="D853" s="111" t="s">
        <v>3478</v>
      </c>
      <c r="E853" s="117">
        <v>2</v>
      </c>
      <c r="F853" s="89" t="s">
        <v>24</v>
      </c>
      <c r="G853" s="319">
        <v>43340</v>
      </c>
      <c r="H853" s="87" t="s">
        <v>116</v>
      </c>
      <c r="I853" s="92" t="s">
        <v>2905</v>
      </c>
      <c r="J853" s="102"/>
      <c r="K853" s="102">
        <v>33</v>
      </c>
      <c r="L853" s="125">
        <v>1853</v>
      </c>
      <c r="M853" s="95">
        <f t="shared" si="45"/>
        <v>2186.54</v>
      </c>
      <c r="N853" s="70"/>
      <c r="O853" s="96">
        <v>669</v>
      </c>
      <c r="P853" s="469" t="s">
        <v>26</v>
      </c>
      <c r="Q853" s="97" t="s">
        <v>808</v>
      </c>
      <c r="R853" s="98"/>
      <c r="S853" s="36">
        <f t="shared" si="43"/>
        <v>4373.08</v>
      </c>
      <c r="T853" s="37"/>
      <c r="U853" s="38">
        <f t="shared" si="44"/>
        <v>3706</v>
      </c>
      <c r="V853" s="369"/>
    </row>
    <row r="854" spans="1:22" x14ac:dyDescent="0.2">
      <c r="A854" s="84"/>
      <c r="B854" s="458">
        <v>4512</v>
      </c>
      <c r="C854" s="113" t="s">
        <v>147</v>
      </c>
      <c r="D854" s="113" t="s">
        <v>3479</v>
      </c>
      <c r="E854" s="117">
        <v>1</v>
      </c>
      <c r="F854" s="89" t="s">
        <v>24</v>
      </c>
      <c r="G854" s="319">
        <v>43343</v>
      </c>
      <c r="H854" s="87" t="s">
        <v>116</v>
      </c>
      <c r="I854" s="92" t="s">
        <v>383</v>
      </c>
      <c r="J854" s="102"/>
      <c r="K854" s="102">
        <v>0.5</v>
      </c>
      <c r="L854" s="125">
        <v>2400</v>
      </c>
      <c r="M854" s="95">
        <f t="shared" si="45"/>
        <v>2832</v>
      </c>
      <c r="N854" s="130" t="s">
        <v>121</v>
      </c>
      <c r="O854" s="163">
        <v>748</v>
      </c>
      <c r="P854" s="400" t="s">
        <v>26</v>
      </c>
      <c r="Q854" s="97" t="s">
        <v>1507</v>
      </c>
      <c r="R854" s="98"/>
      <c r="S854" s="36">
        <f t="shared" si="43"/>
        <v>2832</v>
      </c>
      <c r="T854" s="37"/>
      <c r="U854" s="38">
        <f t="shared" si="44"/>
        <v>2400</v>
      </c>
      <c r="V854" s="369"/>
    </row>
    <row r="855" spans="1:22" x14ac:dyDescent="0.2">
      <c r="A855" s="84"/>
      <c r="B855" s="458">
        <v>4513</v>
      </c>
      <c r="C855" s="139" t="s">
        <v>196</v>
      </c>
      <c r="D855" s="113" t="s">
        <v>2882</v>
      </c>
      <c r="E855" s="117">
        <v>4</v>
      </c>
      <c r="F855" s="89" t="s">
        <v>24</v>
      </c>
      <c r="G855" s="319">
        <v>43346</v>
      </c>
      <c r="H855" s="87" t="s">
        <v>116</v>
      </c>
      <c r="I855" s="92" t="s">
        <v>3480</v>
      </c>
      <c r="J855" s="102">
        <v>1.5</v>
      </c>
      <c r="K855" s="102">
        <v>0.8</v>
      </c>
      <c r="L855" s="125">
        <v>1070</v>
      </c>
      <c r="M855" s="95">
        <f>L855*1.18</f>
        <v>1262.5999999999999</v>
      </c>
      <c r="N855" s="403" t="s">
        <v>121</v>
      </c>
      <c r="O855" s="470">
        <v>682</v>
      </c>
      <c r="P855" s="399" t="s">
        <v>26</v>
      </c>
      <c r="Q855" s="464" t="s">
        <v>1507</v>
      </c>
      <c r="R855" s="98"/>
      <c r="S855" s="36">
        <f>M855*E855</f>
        <v>5050.3999999999996</v>
      </c>
      <c r="T855" s="37"/>
      <c r="U855" s="38">
        <f>S855/1.18</f>
        <v>4280</v>
      </c>
      <c r="V855" s="369"/>
    </row>
    <row r="856" spans="1:22" x14ac:dyDescent="0.2">
      <c r="A856" s="84"/>
      <c r="B856" s="458">
        <v>4514</v>
      </c>
      <c r="C856" s="139" t="s">
        <v>1150</v>
      </c>
      <c r="D856" s="111" t="s">
        <v>3481</v>
      </c>
      <c r="E856" s="117">
        <v>130</v>
      </c>
      <c r="F856" s="89" t="s">
        <v>24</v>
      </c>
      <c r="G856" s="319">
        <v>43347</v>
      </c>
      <c r="H856" s="87" t="s">
        <v>3482</v>
      </c>
      <c r="I856" s="92" t="s">
        <v>205</v>
      </c>
      <c r="J856" s="102">
        <v>0.5</v>
      </c>
      <c r="K856" s="102">
        <v>2.04</v>
      </c>
      <c r="L856" s="125">
        <v>620</v>
      </c>
      <c r="M856" s="95">
        <f t="shared" si="45"/>
        <v>731.59999999999991</v>
      </c>
      <c r="N856" s="70"/>
      <c r="O856" s="96">
        <v>685</v>
      </c>
      <c r="P856" s="399" t="s">
        <v>26</v>
      </c>
      <c r="Q856" s="464" t="s">
        <v>1507</v>
      </c>
      <c r="R856" s="98"/>
      <c r="S856" s="36">
        <f t="shared" si="43"/>
        <v>95107.999999999985</v>
      </c>
      <c r="T856" s="37"/>
      <c r="U856" s="38">
        <f t="shared" si="44"/>
        <v>80599.999999999985</v>
      </c>
      <c r="V856" s="369"/>
    </row>
    <row r="857" spans="1:22" x14ac:dyDescent="0.2">
      <c r="A857" s="84"/>
      <c r="B857" s="458">
        <v>4515</v>
      </c>
      <c r="C857" s="113" t="s">
        <v>3280</v>
      </c>
      <c r="D857" s="111" t="s">
        <v>3483</v>
      </c>
      <c r="E857" s="117">
        <v>250</v>
      </c>
      <c r="F857" s="89" t="s">
        <v>24</v>
      </c>
      <c r="G857" s="319">
        <v>43347</v>
      </c>
      <c r="H857" s="87" t="s">
        <v>116</v>
      </c>
      <c r="I857" s="471" t="s">
        <v>3484</v>
      </c>
      <c r="J857" s="102">
        <v>2.5000000000000001E-2</v>
      </c>
      <c r="K857" s="102"/>
      <c r="L857" s="125">
        <v>165</v>
      </c>
      <c r="M857" s="95">
        <f>L857*1.18</f>
        <v>194.7</v>
      </c>
      <c r="N857" s="291"/>
      <c r="O857" s="163">
        <v>686</v>
      </c>
      <c r="P857" s="118"/>
      <c r="Q857" s="97"/>
      <c r="R857" s="98"/>
      <c r="S857" s="36">
        <f>M857*E857</f>
        <v>48675</v>
      </c>
      <c r="T857" s="37"/>
      <c r="U857" s="38">
        <f>S857/1.18</f>
        <v>41250</v>
      </c>
      <c r="V857" s="369"/>
    </row>
    <row r="858" spans="1:22" x14ac:dyDescent="0.2">
      <c r="A858" s="84"/>
      <c r="B858" s="458">
        <v>4516</v>
      </c>
      <c r="C858" s="153" t="s">
        <v>941</v>
      </c>
      <c r="D858" s="153" t="s">
        <v>944</v>
      </c>
      <c r="E858" s="117">
        <v>50</v>
      </c>
      <c r="F858" s="89" t="s">
        <v>24</v>
      </c>
      <c r="G858" s="319">
        <v>43347</v>
      </c>
      <c r="H858" s="86" t="s">
        <v>116</v>
      </c>
      <c r="I858" s="92" t="s">
        <v>3485</v>
      </c>
      <c r="J858" s="102"/>
      <c r="K858" s="102">
        <v>0.41</v>
      </c>
      <c r="L858" s="382">
        <v>83</v>
      </c>
      <c r="M858" s="95">
        <f t="shared" si="45"/>
        <v>97.94</v>
      </c>
      <c r="N858" s="70"/>
      <c r="O858" s="96">
        <v>687</v>
      </c>
      <c r="P858" s="83" t="s">
        <v>26</v>
      </c>
      <c r="Q858" s="97"/>
      <c r="R858" s="98"/>
      <c r="S858" s="36">
        <f t="shared" si="43"/>
        <v>4897</v>
      </c>
      <c r="T858" s="37"/>
      <c r="U858" s="38">
        <f t="shared" si="44"/>
        <v>4150</v>
      </c>
      <c r="V858" s="369"/>
    </row>
    <row r="859" spans="1:22" x14ac:dyDescent="0.2">
      <c r="A859" s="84"/>
      <c r="B859" s="458">
        <v>4517</v>
      </c>
      <c r="C859" s="113" t="s">
        <v>740</v>
      </c>
      <c r="D859" s="111" t="s">
        <v>2757</v>
      </c>
      <c r="E859" s="117">
        <v>1</v>
      </c>
      <c r="F859" s="89" t="s">
        <v>378</v>
      </c>
      <c r="G859" s="319">
        <v>43348</v>
      </c>
      <c r="H859" s="87" t="s">
        <v>116</v>
      </c>
      <c r="I859" s="92" t="s">
        <v>146</v>
      </c>
      <c r="J859" s="102"/>
      <c r="K859" s="102"/>
      <c r="L859" s="125">
        <v>653</v>
      </c>
      <c r="M859" s="95">
        <f t="shared" si="45"/>
        <v>770.54</v>
      </c>
      <c r="N859" s="48" t="s">
        <v>121</v>
      </c>
      <c r="O859" s="96">
        <v>688</v>
      </c>
      <c r="P859" s="83" t="s">
        <v>26</v>
      </c>
      <c r="Q859" s="34" t="s">
        <v>808</v>
      </c>
      <c r="R859" s="98" t="s">
        <v>3486</v>
      </c>
      <c r="S859" s="36">
        <f t="shared" si="43"/>
        <v>770.54</v>
      </c>
      <c r="T859" s="37"/>
      <c r="U859" s="38">
        <f t="shared" si="44"/>
        <v>653</v>
      </c>
      <c r="V859" s="369"/>
    </row>
    <row r="860" spans="1:22" x14ac:dyDescent="0.2">
      <c r="A860" s="84"/>
      <c r="B860" s="458">
        <v>4518</v>
      </c>
      <c r="C860" s="113" t="s">
        <v>2292</v>
      </c>
      <c r="D860" s="113" t="s">
        <v>3487</v>
      </c>
      <c r="E860" s="117">
        <v>1</v>
      </c>
      <c r="F860" s="89" t="s">
        <v>24</v>
      </c>
      <c r="G860" s="319">
        <v>43348</v>
      </c>
      <c r="H860" s="87" t="s">
        <v>3488</v>
      </c>
      <c r="I860" s="92"/>
      <c r="J860" s="102"/>
      <c r="K860" s="102"/>
      <c r="L860" s="125">
        <v>59160</v>
      </c>
      <c r="M860" s="95">
        <f t="shared" si="45"/>
        <v>69808.800000000003</v>
      </c>
      <c r="N860" s="70"/>
      <c r="O860" s="96">
        <v>690</v>
      </c>
      <c r="P860" s="399" t="s">
        <v>26</v>
      </c>
      <c r="Q860" s="97" t="s">
        <v>918</v>
      </c>
      <c r="R860" s="98" t="s">
        <v>3489</v>
      </c>
      <c r="S860" s="36">
        <f t="shared" si="43"/>
        <v>69808.800000000003</v>
      </c>
      <c r="T860" s="37"/>
      <c r="U860" s="38">
        <f t="shared" si="44"/>
        <v>59160.000000000007</v>
      </c>
      <c r="V860" s="369"/>
    </row>
    <row r="861" spans="1:22" x14ac:dyDescent="0.2">
      <c r="A861" s="84"/>
      <c r="B861" s="458">
        <v>4519</v>
      </c>
      <c r="C861" s="113" t="s">
        <v>3490</v>
      </c>
      <c r="D861" s="111" t="s">
        <v>3491</v>
      </c>
      <c r="E861" s="117">
        <v>1</v>
      </c>
      <c r="F861" s="89" t="s">
        <v>24</v>
      </c>
      <c r="G861" s="319">
        <v>43348</v>
      </c>
      <c r="H861" s="87" t="s">
        <v>116</v>
      </c>
      <c r="I861" s="92" t="s">
        <v>3492</v>
      </c>
      <c r="J861" s="102">
        <v>4</v>
      </c>
      <c r="K861" s="102">
        <v>1</v>
      </c>
      <c r="L861" s="125">
        <v>2860</v>
      </c>
      <c r="M861" s="95">
        <f t="shared" si="45"/>
        <v>3374.7999999999997</v>
      </c>
      <c r="N861" s="70"/>
      <c r="O861" s="96">
        <v>691</v>
      </c>
      <c r="P861" s="83" t="s">
        <v>26</v>
      </c>
      <c r="Q861" s="97" t="s">
        <v>808</v>
      </c>
      <c r="R861" s="98"/>
      <c r="S861" s="36">
        <f t="shared" si="43"/>
        <v>3374.7999999999997</v>
      </c>
      <c r="T861" s="37"/>
      <c r="U861" s="38">
        <f t="shared" si="44"/>
        <v>2860</v>
      </c>
      <c r="V861" s="369"/>
    </row>
    <row r="862" spans="1:22" x14ac:dyDescent="0.2">
      <c r="A862" s="84"/>
      <c r="B862" s="458">
        <v>4520</v>
      </c>
      <c r="C862" s="113" t="s">
        <v>3490</v>
      </c>
      <c r="D862" s="111" t="s">
        <v>3493</v>
      </c>
      <c r="E862" s="117">
        <v>4</v>
      </c>
      <c r="F862" s="89" t="s">
        <v>24</v>
      </c>
      <c r="G862" s="319">
        <v>43348</v>
      </c>
      <c r="H862" s="87" t="s">
        <v>116</v>
      </c>
      <c r="I862" s="92" t="s">
        <v>3494</v>
      </c>
      <c r="J862" s="102">
        <v>0.5</v>
      </c>
      <c r="K862" s="102">
        <v>0.75</v>
      </c>
      <c r="L862" s="125">
        <v>416</v>
      </c>
      <c r="M862" s="95">
        <f t="shared" si="45"/>
        <v>490.88</v>
      </c>
      <c r="N862" s="70"/>
      <c r="O862" s="96">
        <v>691</v>
      </c>
      <c r="P862" s="83" t="s">
        <v>26</v>
      </c>
      <c r="Q862" s="97" t="s">
        <v>808</v>
      </c>
      <c r="R862" s="98"/>
      <c r="S862" s="36">
        <f t="shared" si="43"/>
        <v>1963.52</v>
      </c>
      <c r="T862" s="37"/>
      <c r="U862" s="38">
        <f t="shared" si="44"/>
        <v>1664</v>
      </c>
      <c r="V862" s="369"/>
    </row>
    <row r="863" spans="1:22" x14ac:dyDescent="0.2">
      <c r="A863" s="84"/>
      <c r="B863" s="458">
        <v>4521</v>
      </c>
      <c r="C863" s="113" t="s">
        <v>3490</v>
      </c>
      <c r="D863" s="111" t="s">
        <v>3495</v>
      </c>
      <c r="E863" s="117">
        <v>1</v>
      </c>
      <c r="F863" s="89" t="s">
        <v>24</v>
      </c>
      <c r="G863" s="319">
        <v>43348</v>
      </c>
      <c r="H863" s="87" t="s">
        <v>116</v>
      </c>
      <c r="I863" s="92" t="s">
        <v>3496</v>
      </c>
      <c r="J863" s="102">
        <v>4</v>
      </c>
      <c r="K863" s="102">
        <v>7</v>
      </c>
      <c r="L863" s="125">
        <v>3406</v>
      </c>
      <c r="M863" s="95">
        <f t="shared" si="45"/>
        <v>4019.08</v>
      </c>
      <c r="N863" s="70"/>
      <c r="O863" s="96">
        <v>691</v>
      </c>
      <c r="P863" s="83" t="s">
        <v>26</v>
      </c>
      <c r="Q863" s="97" t="s">
        <v>808</v>
      </c>
      <c r="R863" s="98"/>
      <c r="S863" s="36">
        <f t="shared" si="43"/>
        <v>4019.08</v>
      </c>
      <c r="T863" s="37"/>
      <c r="U863" s="38">
        <f t="shared" si="44"/>
        <v>3406</v>
      </c>
      <c r="V863" s="369"/>
    </row>
    <row r="864" spans="1:22" x14ac:dyDescent="0.2">
      <c r="A864" s="84"/>
      <c r="B864" s="458">
        <v>4522</v>
      </c>
      <c r="C864" s="113" t="s">
        <v>3490</v>
      </c>
      <c r="D864" s="111" t="s">
        <v>3497</v>
      </c>
      <c r="E864" s="117">
        <v>1</v>
      </c>
      <c r="F864" s="89" t="s">
        <v>24</v>
      </c>
      <c r="G864" s="319">
        <v>43348</v>
      </c>
      <c r="H864" s="87" t="s">
        <v>116</v>
      </c>
      <c r="I864" s="92" t="s">
        <v>3498</v>
      </c>
      <c r="J864" s="102">
        <v>8</v>
      </c>
      <c r="K864" s="102">
        <v>16</v>
      </c>
      <c r="L864" s="125">
        <v>6968</v>
      </c>
      <c r="M864" s="95">
        <f t="shared" si="45"/>
        <v>8222.24</v>
      </c>
      <c r="N864" s="70"/>
      <c r="O864" s="96">
        <v>691</v>
      </c>
      <c r="P864" s="83" t="s">
        <v>26</v>
      </c>
      <c r="Q864" s="97" t="s">
        <v>808</v>
      </c>
      <c r="R864" s="98"/>
      <c r="S864" s="36">
        <f t="shared" si="43"/>
        <v>8222.24</v>
      </c>
      <c r="T864" s="37"/>
      <c r="U864" s="38">
        <f t="shared" si="44"/>
        <v>6968</v>
      </c>
      <c r="V864" s="369"/>
    </row>
    <row r="865" spans="1:22" x14ac:dyDescent="0.2">
      <c r="A865" s="425"/>
      <c r="B865" s="426">
        <v>4523</v>
      </c>
      <c r="C865" s="472" t="s">
        <v>306</v>
      </c>
      <c r="D865" s="473" t="s">
        <v>453</v>
      </c>
      <c r="E865" s="474"/>
      <c r="F865" s="475" t="s">
        <v>24</v>
      </c>
      <c r="G865" s="431">
        <v>43349</v>
      </c>
      <c r="H865" s="473" t="s">
        <v>3499</v>
      </c>
      <c r="I865" s="476"/>
      <c r="J865" s="477"/>
      <c r="K865" s="477"/>
      <c r="L865" s="478">
        <v>19.489999999999998</v>
      </c>
      <c r="M865" s="479">
        <f t="shared" si="45"/>
        <v>22.998199999999997</v>
      </c>
      <c r="N865" s="70"/>
      <c r="O865" s="96"/>
      <c r="P865" s="83" t="s">
        <v>26</v>
      </c>
      <c r="Q865" s="97"/>
      <c r="R865" s="98"/>
      <c r="S865" s="36">
        <f t="shared" si="43"/>
        <v>0</v>
      </c>
      <c r="T865" s="37"/>
      <c r="U865" s="38">
        <f t="shared" si="44"/>
        <v>0</v>
      </c>
      <c r="V865" s="369"/>
    </row>
    <row r="866" spans="1:22" x14ac:dyDescent="0.2">
      <c r="A866" s="425"/>
      <c r="B866" s="426">
        <v>4524</v>
      </c>
      <c r="C866" s="472" t="s">
        <v>306</v>
      </c>
      <c r="D866" s="473" t="s">
        <v>457</v>
      </c>
      <c r="E866" s="474"/>
      <c r="F866" s="475" t="s">
        <v>24</v>
      </c>
      <c r="G866" s="431">
        <v>43349</v>
      </c>
      <c r="H866" s="473" t="s">
        <v>458</v>
      </c>
      <c r="I866" s="476"/>
      <c r="J866" s="477"/>
      <c r="K866" s="477"/>
      <c r="L866" s="478">
        <v>57.63</v>
      </c>
      <c r="M866" s="479">
        <f t="shared" si="45"/>
        <v>68.003399999999999</v>
      </c>
      <c r="N866" s="70"/>
      <c r="O866" s="96"/>
      <c r="P866" s="83" t="s">
        <v>26</v>
      </c>
      <c r="Q866" s="97"/>
      <c r="R866" s="98"/>
      <c r="S866" s="36">
        <f t="shared" ref="S866:S929" si="46">M866*E866</f>
        <v>0</v>
      </c>
      <c r="T866" s="37"/>
      <c r="U866" s="38">
        <f t="shared" ref="U866:U929" si="47">S866/1.18</f>
        <v>0</v>
      </c>
      <c r="V866" s="369"/>
    </row>
    <row r="867" spans="1:22" x14ac:dyDescent="0.2">
      <c r="A867" s="425"/>
      <c r="B867" s="426">
        <v>4525</v>
      </c>
      <c r="C867" s="472" t="s">
        <v>306</v>
      </c>
      <c r="D867" s="473" t="s">
        <v>460</v>
      </c>
      <c r="E867" s="474"/>
      <c r="F867" s="475" t="s">
        <v>24</v>
      </c>
      <c r="G867" s="431">
        <v>43349</v>
      </c>
      <c r="H867" s="473" t="s">
        <v>461</v>
      </c>
      <c r="I867" s="476"/>
      <c r="J867" s="477"/>
      <c r="K867" s="477"/>
      <c r="L867" s="478">
        <v>116.95</v>
      </c>
      <c r="M867" s="479">
        <f t="shared" ref="M867:M914" si="48">L867*1.18</f>
        <v>138.001</v>
      </c>
      <c r="N867" s="70"/>
      <c r="O867" s="96"/>
      <c r="P867" s="83" t="s">
        <v>26</v>
      </c>
      <c r="Q867" s="97"/>
      <c r="R867" s="98"/>
      <c r="S867" s="36">
        <f t="shared" si="46"/>
        <v>0</v>
      </c>
      <c r="T867" s="37"/>
      <c r="U867" s="38">
        <f t="shared" si="47"/>
        <v>0</v>
      </c>
      <c r="V867" s="369"/>
    </row>
    <row r="868" spans="1:22" x14ac:dyDescent="0.2">
      <c r="A868" s="425"/>
      <c r="B868" s="426">
        <v>4526</v>
      </c>
      <c r="C868" s="472" t="s">
        <v>306</v>
      </c>
      <c r="D868" s="473" t="s">
        <v>130</v>
      </c>
      <c r="E868" s="474"/>
      <c r="F868" s="475" t="s">
        <v>24</v>
      </c>
      <c r="G868" s="431">
        <v>43349</v>
      </c>
      <c r="H868" s="473" t="s">
        <v>463</v>
      </c>
      <c r="I868" s="476"/>
      <c r="J868" s="477"/>
      <c r="K868" s="477"/>
      <c r="L868" s="478">
        <v>57.63</v>
      </c>
      <c r="M868" s="479">
        <f t="shared" si="48"/>
        <v>68.003399999999999</v>
      </c>
      <c r="N868" s="70"/>
      <c r="O868" s="96"/>
      <c r="P868" s="83" t="s">
        <v>26</v>
      </c>
      <c r="Q868" s="97"/>
      <c r="R868" s="98"/>
      <c r="S868" s="36">
        <f t="shared" si="46"/>
        <v>0</v>
      </c>
      <c r="T868" s="37"/>
      <c r="U868" s="38">
        <f t="shared" si="47"/>
        <v>0</v>
      </c>
      <c r="V868" s="369"/>
    </row>
    <row r="869" spans="1:22" x14ac:dyDescent="0.2">
      <c r="A869" s="425"/>
      <c r="B869" s="426">
        <v>4527</v>
      </c>
      <c r="C869" s="472" t="s">
        <v>306</v>
      </c>
      <c r="D869" s="473" t="s">
        <v>465</v>
      </c>
      <c r="E869" s="474"/>
      <c r="F869" s="475" t="s">
        <v>24</v>
      </c>
      <c r="G869" s="431">
        <v>43349</v>
      </c>
      <c r="H869" s="473" t="s">
        <v>466</v>
      </c>
      <c r="I869" s="476"/>
      <c r="J869" s="477"/>
      <c r="K869" s="477"/>
      <c r="L869" s="478">
        <v>55.93</v>
      </c>
      <c r="M869" s="479">
        <f t="shared" si="48"/>
        <v>65.997399999999999</v>
      </c>
      <c r="N869" s="70"/>
      <c r="O869" s="96"/>
      <c r="P869" s="83" t="s">
        <v>26</v>
      </c>
      <c r="Q869" s="97"/>
      <c r="R869" s="98"/>
      <c r="S869" s="36">
        <f t="shared" si="46"/>
        <v>0</v>
      </c>
      <c r="T869" s="37"/>
      <c r="U869" s="38">
        <f t="shared" si="47"/>
        <v>0</v>
      </c>
      <c r="V869" s="369"/>
    </row>
    <row r="870" spans="1:22" x14ac:dyDescent="0.2">
      <c r="A870" s="425"/>
      <c r="B870" s="426">
        <v>4528</v>
      </c>
      <c r="C870" s="472" t="s">
        <v>306</v>
      </c>
      <c r="D870" s="473" t="s">
        <v>468</v>
      </c>
      <c r="E870" s="474"/>
      <c r="F870" s="475" t="s">
        <v>24</v>
      </c>
      <c r="G870" s="431">
        <v>43349</v>
      </c>
      <c r="H870" s="473" t="s">
        <v>469</v>
      </c>
      <c r="I870" s="476"/>
      <c r="J870" s="477"/>
      <c r="K870" s="477"/>
      <c r="L870" s="478">
        <v>58.48</v>
      </c>
      <c r="M870" s="479">
        <f t="shared" si="48"/>
        <v>69.006399999999999</v>
      </c>
      <c r="N870" s="70"/>
      <c r="O870" s="96"/>
      <c r="P870" s="83" t="s">
        <v>26</v>
      </c>
      <c r="Q870" s="97"/>
      <c r="R870" s="98"/>
      <c r="S870" s="36">
        <f t="shared" si="46"/>
        <v>0</v>
      </c>
      <c r="T870" s="37"/>
      <c r="U870" s="38">
        <f t="shared" si="47"/>
        <v>0</v>
      </c>
      <c r="V870" s="369"/>
    </row>
    <row r="871" spans="1:22" x14ac:dyDescent="0.2">
      <c r="A871" s="425"/>
      <c r="B871" s="426">
        <v>4529</v>
      </c>
      <c r="C871" s="472" t="s">
        <v>306</v>
      </c>
      <c r="D871" s="473" t="s">
        <v>471</v>
      </c>
      <c r="E871" s="474"/>
      <c r="F871" s="475" t="s">
        <v>24</v>
      </c>
      <c r="G871" s="431">
        <v>43349</v>
      </c>
      <c r="H871" s="473" t="s">
        <v>472</v>
      </c>
      <c r="I871" s="476"/>
      <c r="J871" s="477"/>
      <c r="K871" s="477"/>
      <c r="L871" s="478">
        <v>100</v>
      </c>
      <c r="M871" s="479">
        <f t="shared" si="48"/>
        <v>118</v>
      </c>
      <c r="N871" s="70"/>
      <c r="O871" s="96"/>
      <c r="P871" s="83" t="s">
        <v>26</v>
      </c>
      <c r="Q871" s="97"/>
      <c r="R871" s="98"/>
      <c r="S871" s="36">
        <f t="shared" si="46"/>
        <v>0</v>
      </c>
      <c r="T871" s="37"/>
      <c r="U871" s="38">
        <f t="shared" si="47"/>
        <v>0</v>
      </c>
      <c r="V871" s="369"/>
    </row>
    <row r="872" spans="1:22" x14ac:dyDescent="0.2">
      <c r="A872" s="84"/>
      <c r="B872" s="458">
        <v>4530</v>
      </c>
      <c r="C872" s="480" t="s">
        <v>3280</v>
      </c>
      <c r="D872" s="453" t="s">
        <v>3500</v>
      </c>
      <c r="E872" s="117">
        <v>1000</v>
      </c>
      <c r="F872" s="89" t="s">
        <v>24</v>
      </c>
      <c r="G872" s="319">
        <v>43349</v>
      </c>
      <c r="H872" s="87" t="s">
        <v>116</v>
      </c>
      <c r="I872" s="92" t="s">
        <v>3501</v>
      </c>
      <c r="J872" s="102"/>
      <c r="K872" s="102"/>
      <c r="L872" s="125">
        <v>55</v>
      </c>
      <c r="M872" s="95">
        <f t="shared" si="48"/>
        <v>64.899999999999991</v>
      </c>
      <c r="N872" s="70"/>
      <c r="O872" s="96">
        <v>694</v>
      </c>
      <c r="P872" s="481" t="s">
        <v>3502</v>
      </c>
      <c r="Q872" s="97"/>
      <c r="R872" s="98"/>
      <c r="S872" s="36">
        <f t="shared" si="46"/>
        <v>64899.999999999993</v>
      </c>
      <c r="T872" s="37"/>
      <c r="U872" s="38">
        <f t="shared" si="47"/>
        <v>55000</v>
      </c>
      <c r="V872" s="369"/>
    </row>
    <row r="873" spans="1:22" x14ac:dyDescent="0.2">
      <c r="A873" s="84"/>
      <c r="B873" s="458">
        <v>4531</v>
      </c>
      <c r="C873" s="113" t="s">
        <v>301</v>
      </c>
      <c r="D873" s="111" t="s">
        <v>3503</v>
      </c>
      <c r="E873" s="117">
        <v>40</v>
      </c>
      <c r="F873" s="89" t="s">
        <v>378</v>
      </c>
      <c r="G873" s="319">
        <v>43350</v>
      </c>
      <c r="H873" s="87" t="s">
        <v>3504</v>
      </c>
      <c r="I873" s="92"/>
      <c r="J873" s="102"/>
      <c r="K873" s="102"/>
      <c r="L873" s="125">
        <v>4740</v>
      </c>
      <c r="M873" s="95">
        <f t="shared" si="48"/>
        <v>5593.2</v>
      </c>
      <c r="N873" s="70"/>
      <c r="O873" s="96">
        <v>695</v>
      </c>
      <c r="P873" s="83" t="s">
        <v>26</v>
      </c>
      <c r="Q873" s="97" t="s">
        <v>808</v>
      </c>
      <c r="R873" s="98" t="s">
        <v>3505</v>
      </c>
      <c r="S873" s="36">
        <f t="shared" si="46"/>
        <v>223728</v>
      </c>
      <c r="T873" s="37"/>
      <c r="U873" s="38">
        <f t="shared" si="47"/>
        <v>189600</v>
      </c>
      <c r="V873" s="369"/>
    </row>
    <row r="874" spans="1:22" x14ac:dyDescent="0.2">
      <c r="A874" s="84"/>
      <c r="B874" s="458">
        <v>4532</v>
      </c>
      <c r="C874" s="113" t="s">
        <v>3506</v>
      </c>
      <c r="D874" s="111" t="s">
        <v>3507</v>
      </c>
      <c r="E874" s="117">
        <v>1</v>
      </c>
      <c r="F874" s="89" t="s">
        <v>24</v>
      </c>
      <c r="G874" s="319">
        <v>43350</v>
      </c>
      <c r="H874" s="87" t="s">
        <v>116</v>
      </c>
      <c r="I874" s="92" t="s">
        <v>3508</v>
      </c>
      <c r="J874" s="102"/>
      <c r="K874" s="102">
        <v>4.5</v>
      </c>
      <c r="L874" s="125">
        <v>366.5</v>
      </c>
      <c r="M874" s="95">
        <f t="shared" si="48"/>
        <v>432.46999999999997</v>
      </c>
      <c r="N874" s="70"/>
      <c r="O874" s="96">
        <v>696</v>
      </c>
      <c r="P874" s="83" t="s">
        <v>26</v>
      </c>
      <c r="Q874" s="97" t="s">
        <v>808</v>
      </c>
      <c r="R874" s="98" t="s">
        <v>3509</v>
      </c>
      <c r="S874" s="36">
        <f t="shared" si="46"/>
        <v>432.46999999999997</v>
      </c>
      <c r="T874" s="37"/>
      <c r="U874" s="38">
        <f t="shared" si="47"/>
        <v>366.5</v>
      </c>
      <c r="V874" s="369"/>
    </row>
    <row r="875" spans="1:22" x14ac:dyDescent="0.2">
      <c r="A875" s="84" t="s">
        <v>113</v>
      </c>
      <c r="B875" s="458">
        <v>4533</v>
      </c>
      <c r="C875" s="86" t="s">
        <v>164</v>
      </c>
      <c r="D875" s="113" t="s">
        <v>386</v>
      </c>
      <c r="E875" s="117">
        <v>18</v>
      </c>
      <c r="F875" s="89" t="s">
        <v>24</v>
      </c>
      <c r="G875" s="319">
        <v>43353</v>
      </c>
      <c r="H875" s="101" t="s">
        <v>116</v>
      </c>
      <c r="I875" s="116" t="s">
        <v>146</v>
      </c>
      <c r="J875" s="102">
        <v>0.8</v>
      </c>
      <c r="K875" s="102"/>
      <c r="L875" s="125">
        <v>570</v>
      </c>
      <c r="M875" s="95">
        <f>L875*1.18</f>
        <v>672.59999999999991</v>
      </c>
      <c r="N875" s="128" t="s">
        <v>121</v>
      </c>
      <c r="O875" s="163">
        <v>698</v>
      </c>
      <c r="P875" s="186">
        <v>43353</v>
      </c>
      <c r="Q875" s="468"/>
      <c r="R875" s="98"/>
      <c r="S875" s="36">
        <f t="shared" si="46"/>
        <v>12106.8</v>
      </c>
      <c r="T875" s="37"/>
      <c r="U875" s="38">
        <f t="shared" si="47"/>
        <v>10260</v>
      </c>
      <c r="V875" s="369"/>
    </row>
    <row r="876" spans="1:22" x14ac:dyDescent="0.2">
      <c r="A876" s="84"/>
      <c r="B876" s="458">
        <v>4534</v>
      </c>
      <c r="C876" s="113" t="s">
        <v>1150</v>
      </c>
      <c r="D876" s="111" t="s">
        <v>3510</v>
      </c>
      <c r="E876" s="117">
        <v>1</v>
      </c>
      <c r="F876" s="89" t="s">
        <v>24</v>
      </c>
      <c r="G876" s="319">
        <v>43353</v>
      </c>
      <c r="H876" s="87" t="s">
        <v>3511</v>
      </c>
      <c r="I876" s="92"/>
      <c r="J876" s="102"/>
      <c r="K876" s="102"/>
      <c r="L876" s="125">
        <v>85000</v>
      </c>
      <c r="M876" s="95">
        <f t="shared" si="48"/>
        <v>100300</v>
      </c>
      <c r="N876" s="70"/>
      <c r="O876" s="96">
        <v>711</v>
      </c>
      <c r="P876" s="83" t="s">
        <v>26</v>
      </c>
      <c r="Q876" s="97"/>
      <c r="R876" s="98"/>
      <c r="S876" s="36">
        <f t="shared" si="46"/>
        <v>100300</v>
      </c>
      <c r="T876" s="37"/>
      <c r="U876" s="38">
        <f t="shared" si="47"/>
        <v>85000</v>
      </c>
      <c r="V876" s="369"/>
    </row>
    <row r="877" spans="1:22" x14ac:dyDescent="0.2">
      <c r="A877" s="84"/>
      <c r="B877" s="458">
        <v>4535</v>
      </c>
      <c r="C877" s="113" t="s">
        <v>1150</v>
      </c>
      <c r="D877" s="111" t="s">
        <v>3512</v>
      </c>
      <c r="E877" s="117">
        <v>1</v>
      </c>
      <c r="F877" s="89" t="s">
        <v>24</v>
      </c>
      <c r="G877" s="319">
        <v>43353</v>
      </c>
      <c r="H877" s="87" t="s">
        <v>3513</v>
      </c>
      <c r="I877" s="92"/>
      <c r="J877" s="102"/>
      <c r="K877" s="102"/>
      <c r="L877" s="125">
        <v>140300</v>
      </c>
      <c r="M877" s="95">
        <f t="shared" si="48"/>
        <v>165554</v>
      </c>
      <c r="N877" s="70"/>
      <c r="O877" s="96">
        <v>711</v>
      </c>
      <c r="P877" s="83" t="s">
        <v>26</v>
      </c>
      <c r="Q877" s="97"/>
      <c r="R877" s="98"/>
      <c r="S877" s="36">
        <f t="shared" si="46"/>
        <v>165554</v>
      </c>
      <c r="T877" s="37"/>
      <c r="U877" s="38">
        <f t="shared" si="47"/>
        <v>140300</v>
      </c>
      <c r="V877" s="369"/>
    </row>
    <row r="878" spans="1:22" x14ac:dyDescent="0.2">
      <c r="A878" s="84"/>
      <c r="B878" s="458">
        <v>4536</v>
      </c>
      <c r="C878" s="113" t="s">
        <v>1150</v>
      </c>
      <c r="D878" s="111" t="s">
        <v>3514</v>
      </c>
      <c r="E878" s="117">
        <v>65</v>
      </c>
      <c r="F878" s="89" t="s">
        <v>378</v>
      </c>
      <c r="G878" s="319">
        <v>43353</v>
      </c>
      <c r="H878" s="87" t="s">
        <v>3515</v>
      </c>
      <c r="I878" s="92"/>
      <c r="J878" s="102"/>
      <c r="K878" s="102"/>
      <c r="L878" s="125">
        <v>5320</v>
      </c>
      <c r="M878" s="95">
        <f t="shared" si="48"/>
        <v>6277.5999999999995</v>
      </c>
      <c r="N878" s="70"/>
      <c r="O878" s="96">
        <v>708</v>
      </c>
      <c r="P878" s="83" t="s">
        <v>26</v>
      </c>
      <c r="Q878" s="464" t="s">
        <v>1507</v>
      </c>
      <c r="R878" s="98"/>
      <c r="S878" s="36">
        <f t="shared" si="46"/>
        <v>408043.99999999994</v>
      </c>
      <c r="T878" s="37"/>
      <c r="U878" s="38">
        <f t="shared" si="47"/>
        <v>345799.99999999994</v>
      </c>
      <c r="V878" s="369"/>
    </row>
    <row r="879" spans="1:22" x14ac:dyDescent="0.2">
      <c r="A879" s="84"/>
      <c r="B879" s="458">
        <v>4537</v>
      </c>
      <c r="C879" s="113" t="s">
        <v>3280</v>
      </c>
      <c r="D879" s="111" t="s">
        <v>3516</v>
      </c>
      <c r="E879" s="117">
        <v>1</v>
      </c>
      <c r="F879" s="89" t="s">
        <v>24</v>
      </c>
      <c r="G879" s="319">
        <v>43353</v>
      </c>
      <c r="H879" s="87" t="s">
        <v>3517</v>
      </c>
      <c r="I879" s="92"/>
      <c r="J879" s="102"/>
      <c r="K879" s="102"/>
      <c r="L879" s="125">
        <v>176000</v>
      </c>
      <c r="M879" s="95">
        <f t="shared" si="48"/>
        <v>207680</v>
      </c>
      <c r="N879" s="70"/>
      <c r="O879" s="96">
        <v>721</v>
      </c>
      <c r="P879" s="399" t="s">
        <v>26</v>
      </c>
      <c r="Q879" s="97"/>
      <c r="R879" s="98"/>
      <c r="S879" s="36">
        <f t="shared" si="46"/>
        <v>207680</v>
      </c>
      <c r="T879" s="37"/>
      <c r="U879" s="38">
        <f t="shared" si="47"/>
        <v>176000</v>
      </c>
      <c r="V879" s="369"/>
    </row>
    <row r="880" spans="1:22" x14ac:dyDescent="0.2">
      <c r="A880" s="84"/>
      <c r="B880" s="458">
        <v>4538</v>
      </c>
      <c r="C880" s="113" t="s">
        <v>3280</v>
      </c>
      <c r="D880" s="111" t="s">
        <v>3518</v>
      </c>
      <c r="E880" s="117">
        <v>1</v>
      </c>
      <c r="F880" s="89" t="s">
        <v>24</v>
      </c>
      <c r="G880" s="319">
        <v>43353</v>
      </c>
      <c r="H880" s="87" t="s">
        <v>3519</v>
      </c>
      <c r="I880" s="92"/>
      <c r="J880" s="102"/>
      <c r="K880" s="102"/>
      <c r="L880" s="125">
        <v>182000</v>
      </c>
      <c r="M880" s="95">
        <f t="shared" si="48"/>
        <v>214760</v>
      </c>
      <c r="N880" s="70"/>
      <c r="O880" s="96">
        <v>721</v>
      </c>
      <c r="P880" s="399" t="s">
        <v>26</v>
      </c>
      <c r="Q880" s="97"/>
      <c r="R880" s="98"/>
      <c r="S880" s="36">
        <f t="shared" si="46"/>
        <v>214760</v>
      </c>
      <c r="T880" s="37"/>
      <c r="U880" s="38">
        <f t="shared" si="47"/>
        <v>182000</v>
      </c>
      <c r="V880" s="369"/>
    </row>
    <row r="881" spans="1:22" x14ac:dyDescent="0.2">
      <c r="A881" s="84" t="s">
        <v>113</v>
      </c>
      <c r="B881" s="458">
        <v>4539</v>
      </c>
      <c r="C881" s="113" t="s">
        <v>1450</v>
      </c>
      <c r="D881" s="111" t="s">
        <v>3520</v>
      </c>
      <c r="E881" s="117">
        <v>5</v>
      </c>
      <c r="F881" s="89" t="s">
        <v>24</v>
      </c>
      <c r="G881" s="319">
        <v>43353</v>
      </c>
      <c r="H881" s="87" t="s">
        <v>116</v>
      </c>
      <c r="I881" s="92" t="s">
        <v>3521</v>
      </c>
      <c r="J881" s="102">
        <v>1</v>
      </c>
      <c r="K881" s="102">
        <v>18.600000000000001</v>
      </c>
      <c r="L881" s="125">
        <v>1990</v>
      </c>
      <c r="M881" s="95">
        <f t="shared" si="48"/>
        <v>2348.1999999999998</v>
      </c>
      <c r="N881" s="70"/>
      <c r="O881" s="96">
        <v>702</v>
      </c>
      <c r="P881" s="83" t="s">
        <v>26</v>
      </c>
      <c r="Q881" s="97" t="s">
        <v>808</v>
      </c>
      <c r="R881" s="98"/>
      <c r="S881" s="36">
        <f t="shared" si="46"/>
        <v>11741</v>
      </c>
      <c r="T881" s="37"/>
      <c r="U881" s="38">
        <f t="shared" si="47"/>
        <v>9950</v>
      </c>
      <c r="V881" s="369"/>
    </row>
    <row r="882" spans="1:22" x14ac:dyDescent="0.2">
      <c r="A882" s="84" t="s">
        <v>113</v>
      </c>
      <c r="B882" s="458">
        <v>4540</v>
      </c>
      <c r="C882" s="87" t="s">
        <v>147</v>
      </c>
      <c r="D882" s="111" t="s">
        <v>3522</v>
      </c>
      <c r="E882" s="117">
        <v>1</v>
      </c>
      <c r="F882" s="89" t="s">
        <v>24</v>
      </c>
      <c r="G882" s="319">
        <v>43353</v>
      </c>
      <c r="H882" s="87" t="s">
        <v>120</v>
      </c>
      <c r="I882" s="92" t="s">
        <v>1937</v>
      </c>
      <c r="J882" s="102">
        <v>10</v>
      </c>
      <c r="K882" s="102">
        <v>33</v>
      </c>
      <c r="L882" s="125">
        <v>9200</v>
      </c>
      <c r="M882" s="95">
        <f t="shared" si="48"/>
        <v>10856</v>
      </c>
      <c r="N882" s="70"/>
      <c r="O882" s="163">
        <v>749</v>
      </c>
      <c r="P882" s="83" t="s">
        <v>26</v>
      </c>
      <c r="Q882" s="97" t="s">
        <v>3463</v>
      </c>
      <c r="R882" s="98"/>
      <c r="S882" s="36">
        <f t="shared" si="46"/>
        <v>10856</v>
      </c>
      <c r="T882" s="37"/>
      <c r="U882" s="38">
        <f t="shared" si="47"/>
        <v>9200</v>
      </c>
      <c r="V882" s="369"/>
    </row>
    <row r="883" spans="1:22" x14ac:dyDescent="0.2">
      <c r="A883" s="425"/>
      <c r="B883" s="426">
        <v>4541</v>
      </c>
      <c r="C883" s="472" t="s">
        <v>306</v>
      </c>
      <c r="D883" s="473" t="s">
        <v>473</v>
      </c>
      <c r="E883" s="474">
        <v>3450</v>
      </c>
      <c r="F883" s="475" t="s">
        <v>24</v>
      </c>
      <c r="G883" s="431">
        <v>43354</v>
      </c>
      <c r="H883" s="473" t="s">
        <v>3523</v>
      </c>
      <c r="I883" s="476" t="s">
        <v>3524</v>
      </c>
      <c r="J883" s="477"/>
      <c r="K883" s="477">
        <v>1</v>
      </c>
      <c r="L883" s="478">
        <v>64.56</v>
      </c>
      <c r="M883" s="479">
        <f t="shared" si="48"/>
        <v>76.180800000000005</v>
      </c>
      <c r="N883" s="70"/>
      <c r="O883" s="163">
        <v>719</v>
      </c>
      <c r="P883" s="118"/>
      <c r="Q883" s="97"/>
      <c r="R883" s="98"/>
      <c r="S883" s="36">
        <f>M883*E883</f>
        <v>262823.76</v>
      </c>
      <c r="T883" s="37"/>
      <c r="U883" s="38">
        <f t="shared" si="47"/>
        <v>222732.00000000003</v>
      </c>
      <c r="V883" s="369"/>
    </row>
    <row r="884" spans="1:22" x14ac:dyDescent="0.2">
      <c r="A884" s="425"/>
      <c r="B884" s="426">
        <v>4542</v>
      </c>
      <c r="C884" s="472" t="s">
        <v>306</v>
      </c>
      <c r="D884" s="476" t="s">
        <v>3525</v>
      </c>
      <c r="E884" s="474">
        <v>3450</v>
      </c>
      <c r="F884" s="475" t="s">
        <v>24</v>
      </c>
      <c r="G884" s="431">
        <v>43354</v>
      </c>
      <c r="H884" s="473" t="s">
        <v>3526</v>
      </c>
      <c r="I884" s="476" t="s">
        <v>3524</v>
      </c>
      <c r="J884" s="477"/>
      <c r="K884" s="477">
        <v>1.22</v>
      </c>
      <c r="L884" s="478">
        <v>79.540000000000006</v>
      </c>
      <c r="M884" s="479">
        <f t="shared" si="48"/>
        <v>93.857200000000006</v>
      </c>
      <c r="N884" s="70"/>
      <c r="O884" s="163"/>
      <c r="P884" s="118"/>
      <c r="Q884" s="97"/>
      <c r="R884" s="98"/>
      <c r="S884" s="36">
        <f t="shared" si="46"/>
        <v>323807.34000000003</v>
      </c>
      <c r="T884" s="37"/>
      <c r="U884" s="38">
        <f t="shared" si="47"/>
        <v>274413.00000000006</v>
      </c>
      <c r="V884" s="369"/>
    </row>
    <row r="885" spans="1:22" x14ac:dyDescent="0.2">
      <c r="A885" s="425"/>
      <c r="B885" s="426">
        <v>4543</v>
      </c>
      <c r="C885" s="472" t="s">
        <v>306</v>
      </c>
      <c r="D885" s="473" t="s">
        <v>3527</v>
      </c>
      <c r="E885" s="474">
        <v>3450</v>
      </c>
      <c r="F885" s="475" t="s">
        <v>24</v>
      </c>
      <c r="G885" s="431">
        <v>43354</v>
      </c>
      <c r="H885" s="473" t="s">
        <v>3528</v>
      </c>
      <c r="I885" s="476" t="s">
        <v>3529</v>
      </c>
      <c r="J885" s="477"/>
      <c r="K885" s="477">
        <v>0.95</v>
      </c>
      <c r="L885" s="478">
        <v>44.68</v>
      </c>
      <c r="M885" s="479">
        <f t="shared" si="48"/>
        <v>52.7224</v>
      </c>
      <c r="N885" s="70"/>
      <c r="O885" s="163"/>
      <c r="P885" s="118"/>
      <c r="Q885" s="97"/>
      <c r="R885" s="98"/>
      <c r="S885" s="36">
        <f t="shared" si="46"/>
        <v>181892.28</v>
      </c>
      <c r="T885" s="37"/>
      <c r="U885" s="38">
        <f t="shared" si="47"/>
        <v>154146</v>
      </c>
      <c r="V885" s="369"/>
    </row>
    <row r="886" spans="1:22" x14ac:dyDescent="0.2">
      <c r="A886" s="425"/>
      <c r="B886" s="426">
        <v>4544</v>
      </c>
      <c r="C886" s="472" t="s">
        <v>306</v>
      </c>
      <c r="D886" s="473" t="s">
        <v>130</v>
      </c>
      <c r="E886" s="474">
        <v>3450</v>
      </c>
      <c r="F886" s="475" t="s">
        <v>24</v>
      </c>
      <c r="G886" s="431">
        <v>43354</v>
      </c>
      <c r="H886" s="473" t="s">
        <v>3530</v>
      </c>
      <c r="I886" s="476" t="s">
        <v>3531</v>
      </c>
      <c r="J886" s="477"/>
      <c r="K886" s="477">
        <v>0.95</v>
      </c>
      <c r="L886" s="478">
        <v>79.17</v>
      </c>
      <c r="M886" s="479">
        <f t="shared" si="48"/>
        <v>93.420599999999993</v>
      </c>
      <c r="N886" s="70"/>
      <c r="O886" s="163"/>
      <c r="P886" s="118"/>
      <c r="Q886" s="97"/>
      <c r="R886" s="98"/>
      <c r="S886" s="36">
        <f t="shared" si="46"/>
        <v>322301.06999999995</v>
      </c>
      <c r="T886" s="37"/>
      <c r="U886" s="38">
        <f t="shared" si="47"/>
        <v>273136.5</v>
      </c>
      <c r="V886" s="369"/>
    </row>
    <row r="887" spans="1:22" x14ac:dyDescent="0.2">
      <c r="A887" s="425"/>
      <c r="B887" s="426">
        <v>4545</v>
      </c>
      <c r="C887" s="472" t="s">
        <v>306</v>
      </c>
      <c r="D887" s="473" t="s">
        <v>701</v>
      </c>
      <c r="E887" s="474">
        <v>3450</v>
      </c>
      <c r="F887" s="475" t="s">
        <v>24</v>
      </c>
      <c r="G887" s="431">
        <v>43354</v>
      </c>
      <c r="H887" s="473" t="s">
        <v>3532</v>
      </c>
      <c r="I887" s="476" t="s">
        <v>3533</v>
      </c>
      <c r="J887" s="477"/>
      <c r="K887" s="477">
        <v>0.84</v>
      </c>
      <c r="L887" s="478">
        <v>57.86</v>
      </c>
      <c r="M887" s="479">
        <f t="shared" si="48"/>
        <v>68.274799999999999</v>
      </c>
      <c r="N887" s="70"/>
      <c r="O887" s="163"/>
      <c r="P887" s="118"/>
      <c r="Q887" s="97"/>
      <c r="R887" s="98"/>
      <c r="S887" s="36">
        <f t="shared" si="46"/>
        <v>235548.06</v>
      </c>
      <c r="T887" s="37"/>
      <c r="U887" s="38">
        <f t="shared" si="47"/>
        <v>199617</v>
      </c>
      <c r="V887" s="369"/>
    </row>
    <row r="888" spans="1:22" x14ac:dyDescent="0.2">
      <c r="A888" s="425"/>
      <c r="B888" s="426">
        <v>4546</v>
      </c>
      <c r="C888" s="472" t="s">
        <v>306</v>
      </c>
      <c r="D888" s="473" t="s">
        <v>1242</v>
      </c>
      <c r="E888" s="474">
        <v>3450</v>
      </c>
      <c r="F888" s="475" t="s">
        <v>24</v>
      </c>
      <c r="G888" s="431">
        <v>43354</v>
      </c>
      <c r="H888" s="473" t="s">
        <v>3534</v>
      </c>
      <c r="I888" s="476" t="s">
        <v>3535</v>
      </c>
      <c r="J888" s="477"/>
      <c r="K888" s="477">
        <v>0.42</v>
      </c>
      <c r="L888" s="478">
        <v>59.85</v>
      </c>
      <c r="M888" s="479">
        <f t="shared" si="48"/>
        <v>70.623000000000005</v>
      </c>
      <c r="N888" s="70"/>
      <c r="O888" s="163"/>
      <c r="P888" s="118"/>
      <c r="Q888" s="97"/>
      <c r="R888" s="98"/>
      <c r="S888" s="36">
        <f t="shared" si="46"/>
        <v>243649.35</v>
      </c>
      <c r="T888" s="37"/>
      <c r="U888" s="38">
        <f t="shared" si="47"/>
        <v>206482.50000000003</v>
      </c>
      <c r="V888" s="369"/>
    </row>
    <row r="889" spans="1:22" x14ac:dyDescent="0.2">
      <c r="A889" s="425"/>
      <c r="B889" s="426">
        <v>4547</v>
      </c>
      <c r="C889" s="472" t="s">
        <v>306</v>
      </c>
      <c r="D889" s="473" t="s">
        <v>457</v>
      </c>
      <c r="E889" s="474">
        <v>3450</v>
      </c>
      <c r="F889" s="475" t="s">
        <v>24</v>
      </c>
      <c r="G889" s="431">
        <v>43354</v>
      </c>
      <c r="H889" s="473" t="s">
        <v>458</v>
      </c>
      <c r="I889" s="476" t="s">
        <v>3536</v>
      </c>
      <c r="J889" s="477"/>
      <c r="K889" s="477">
        <v>0.12</v>
      </c>
      <c r="L889" s="478">
        <v>57.63</v>
      </c>
      <c r="M889" s="479">
        <f t="shared" si="48"/>
        <v>68.003399999999999</v>
      </c>
      <c r="N889" s="70"/>
      <c r="O889" s="163"/>
      <c r="P889" s="118"/>
      <c r="Q889" s="97"/>
      <c r="R889" s="98"/>
      <c r="S889" s="36">
        <f t="shared" si="46"/>
        <v>234611.73</v>
      </c>
      <c r="T889" s="37"/>
      <c r="U889" s="38">
        <f t="shared" si="47"/>
        <v>198823.50000000003</v>
      </c>
      <c r="V889" s="369"/>
    </row>
    <row r="890" spans="1:22" x14ac:dyDescent="0.2">
      <c r="A890" s="425"/>
      <c r="B890" s="426">
        <v>4548</v>
      </c>
      <c r="C890" s="472" t="s">
        <v>306</v>
      </c>
      <c r="D890" s="473" t="s">
        <v>465</v>
      </c>
      <c r="E890" s="474">
        <v>3450</v>
      </c>
      <c r="F890" s="475" t="s">
        <v>24</v>
      </c>
      <c r="G890" s="431">
        <v>43354</v>
      </c>
      <c r="H890" s="473" t="s">
        <v>3537</v>
      </c>
      <c r="I890" s="476" t="s">
        <v>3538</v>
      </c>
      <c r="J890" s="477"/>
      <c r="K890" s="477">
        <v>0.17</v>
      </c>
      <c r="L890" s="478">
        <v>55.93</v>
      </c>
      <c r="M890" s="479">
        <f t="shared" si="48"/>
        <v>65.997399999999999</v>
      </c>
      <c r="N890" s="70"/>
      <c r="O890" s="163"/>
      <c r="P890" s="118"/>
      <c r="Q890" s="97"/>
      <c r="R890" s="98"/>
      <c r="S890" s="36">
        <f t="shared" si="46"/>
        <v>227691.03</v>
      </c>
      <c r="T890" s="37"/>
      <c r="U890" s="38">
        <f t="shared" si="47"/>
        <v>192958.5</v>
      </c>
      <c r="V890" s="369"/>
    </row>
    <row r="891" spans="1:22" x14ac:dyDescent="0.2">
      <c r="A891" s="425"/>
      <c r="B891" s="426">
        <v>4549</v>
      </c>
      <c r="C891" s="472" t="s">
        <v>306</v>
      </c>
      <c r="D891" s="473" t="s">
        <v>3539</v>
      </c>
      <c r="E891" s="474">
        <v>3450</v>
      </c>
      <c r="F891" s="475" t="s">
        <v>24</v>
      </c>
      <c r="G891" s="431">
        <v>43354</v>
      </c>
      <c r="H891" s="473" t="s">
        <v>3540</v>
      </c>
      <c r="I891" s="476" t="s">
        <v>3541</v>
      </c>
      <c r="J891" s="477"/>
      <c r="K891" s="477">
        <v>0.15</v>
      </c>
      <c r="L891" s="478">
        <v>116.39</v>
      </c>
      <c r="M891" s="479">
        <f t="shared" si="48"/>
        <v>137.34019999999998</v>
      </c>
      <c r="N891" s="70"/>
      <c r="O891" s="163"/>
      <c r="P891" s="118"/>
      <c r="Q891" s="97"/>
      <c r="R891" s="98"/>
      <c r="S891" s="36">
        <f t="shared" si="46"/>
        <v>473823.68999999994</v>
      </c>
      <c r="T891" s="37"/>
      <c r="U891" s="38">
        <f t="shared" si="47"/>
        <v>401545.5</v>
      </c>
      <c r="V891" s="369"/>
    </row>
    <row r="892" spans="1:22" x14ac:dyDescent="0.2">
      <c r="A892" s="425"/>
      <c r="B892" s="426">
        <v>4550</v>
      </c>
      <c r="C892" s="472" t="s">
        <v>306</v>
      </c>
      <c r="D892" s="473" t="s">
        <v>3542</v>
      </c>
      <c r="E892" s="474">
        <v>3450</v>
      </c>
      <c r="F892" s="475" t="s">
        <v>24</v>
      </c>
      <c r="G892" s="431">
        <v>43354</v>
      </c>
      <c r="H892" s="473" t="s">
        <v>3543</v>
      </c>
      <c r="I892" s="476" t="s">
        <v>3544</v>
      </c>
      <c r="J892" s="477"/>
      <c r="K892" s="477">
        <v>0.53</v>
      </c>
      <c r="L892" s="478">
        <v>56.07</v>
      </c>
      <c r="M892" s="479">
        <f t="shared" si="48"/>
        <v>66.162599999999998</v>
      </c>
      <c r="N892" s="70"/>
      <c r="O892" s="163"/>
      <c r="P892" s="118"/>
      <c r="Q892" s="97"/>
      <c r="R892" s="98"/>
      <c r="S892" s="36">
        <f t="shared" si="46"/>
        <v>228260.97</v>
      </c>
      <c r="T892" s="37"/>
      <c r="U892" s="38">
        <f t="shared" si="47"/>
        <v>193441.5</v>
      </c>
      <c r="V892" s="369"/>
    </row>
    <row r="893" spans="1:22" x14ac:dyDescent="0.2">
      <c r="A893" s="425"/>
      <c r="B893" s="426">
        <v>4551</v>
      </c>
      <c r="C893" s="472" t="s">
        <v>306</v>
      </c>
      <c r="D893" s="473" t="s">
        <v>3542</v>
      </c>
      <c r="E893" s="474">
        <v>3450</v>
      </c>
      <c r="F893" s="475" t="s">
        <v>24</v>
      </c>
      <c r="G893" s="431">
        <v>43354</v>
      </c>
      <c r="H893" s="473" t="s">
        <v>3545</v>
      </c>
      <c r="I893" s="476" t="s">
        <v>3546</v>
      </c>
      <c r="J893" s="477"/>
      <c r="K893" s="477">
        <v>0.59</v>
      </c>
      <c r="L893" s="478">
        <v>52.8</v>
      </c>
      <c r="M893" s="479">
        <f t="shared" si="48"/>
        <v>62.303999999999995</v>
      </c>
      <c r="N893" s="70"/>
      <c r="O893" s="163"/>
      <c r="P893" s="118"/>
      <c r="Q893" s="97"/>
      <c r="R893" s="98"/>
      <c r="S893" s="36">
        <f t="shared" si="46"/>
        <v>214948.8</v>
      </c>
      <c r="T893" s="37"/>
      <c r="U893" s="38">
        <f t="shared" si="47"/>
        <v>182160</v>
      </c>
      <c r="V893" s="369"/>
    </row>
    <row r="894" spans="1:22" x14ac:dyDescent="0.2">
      <c r="A894" s="425"/>
      <c r="B894" s="426">
        <v>4552</v>
      </c>
      <c r="C894" s="472" t="s">
        <v>306</v>
      </c>
      <c r="D894" s="473" t="s">
        <v>3547</v>
      </c>
      <c r="E894" s="474">
        <v>3450</v>
      </c>
      <c r="F894" s="475" t="s">
        <v>24</v>
      </c>
      <c r="G894" s="431">
        <v>43354</v>
      </c>
      <c r="H894" s="476" t="s">
        <v>3548</v>
      </c>
      <c r="I894" s="476" t="s">
        <v>3544</v>
      </c>
      <c r="J894" s="477"/>
      <c r="K894" s="477">
        <v>0.54</v>
      </c>
      <c r="L894" s="478">
        <v>55.44</v>
      </c>
      <c r="M894" s="479">
        <f t="shared" si="48"/>
        <v>65.419199999999989</v>
      </c>
      <c r="N894" s="70"/>
      <c r="O894" s="163"/>
      <c r="P894" s="118"/>
      <c r="Q894" s="97"/>
      <c r="R894" s="98"/>
      <c r="S894" s="36">
        <f t="shared" si="46"/>
        <v>225696.23999999996</v>
      </c>
      <c r="T894" s="37"/>
      <c r="U894" s="38">
        <f t="shared" si="47"/>
        <v>191267.99999999997</v>
      </c>
      <c r="V894" s="369"/>
    </row>
    <row r="895" spans="1:22" x14ac:dyDescent="0.2">
      <c r="A895" s="425"/>
      <c r="B895" s="426">
        <v>4553</v>
      </c>
      <c r="C895" s="472" t="s">
        <v>306</v>
      </c>
      <c r="D895" s="473" t="s">
        <v>3549</v>
      </c>
      <c r="E895" s="474">
        <v>3450</v>
      </c>
      <c r="F895" s="475" t="s">
        <v>24</v>
      </c>
      <c r="G895" s="431">
        <v>43354</v>
      </c>
      <c r="H895" s="476" t="s">
        <v>3550</v>
      </c>
      <c r="I895" s="476" t="s">
        <v>3544</v>
      </c>
      <c r="J895" s="477"/>
      <c r="K895" s="477">
        <v>0.47</v>
      </c>
      <c r="L895" s="478">
        <v>58.28</v>
      </c>
      <c r="M895" s="479">
        <f t="shared" si="48"/>
        <v>68.770399999999995</v>
      </c>
      <c r="N895" s="70"/>
      <c r="O895" s="163"/>
      <c r="P895" s="118"/>
      <c r="Q895" s="97"/>
      <c r="R895" s="98"/>
      <c r="S895" s="36">
        <f t="shared" si="46"/>
        <v>237257.87999999998</v>
      </c>
      <c r="T895" s="37"/>
      <c r="U895" s="38">
        <f t="shared" si="47"/>
        <v>201066</v>
      </c>
      <c r="V895" s="369"/>
    </row>
    <row r="896" spans="1:22" x14ac:dyDescent="0.2">
      <c r="A896" s="425"/>
      <c r="B896" s="426">
        <v>4554</v>
      </c>
      <c r="C896" s="472" t="s">
        <v>306</v>
      </c>
      <c r="D896" s="473" t="s">
        <v>468</v>
      </c>
      <c r="E896" s="474">
        <v>3450</v>
      </c>
      <c r="F896" s="475" t="s">
        <v>24</v>
      </c>
      <c r="G896" s="431">
        <v>43354</v>
      </c>
      <c r="H896" s="476" t="s">
        <v>469</v>
      </c>
      <c r="I896" s="476" t="s">
        <v>3551</v>
      </c>
      <c r="J896" s="477"/>
      <c r="K896" s="477">
        <v>0.26</v>
      </c>
      <c r="L896" s="478">
        <v>58.48</v>
      </c>
      <c r="M896" s="479">
        <f t="shared" si="48"/>
        <v>69.006399999999999</v>
      </c>
      <c r="N896" s="70"/>
      <c r="O896" s="163"/>
      <c r="P896" s="118"/>
      <c r="Q896" s="97"/>
      <c r="R896" s="98"/>
      <c r="S896" s="36">
        <f t="shared" si="46"/>
        <v>238072.08</v>
      </c>
      <c r="T896" s="37"/>
      <c r="U896" s="38">
        <f t="shared" si="47"/>
        <v>201756</v>
      </c>
      <c r="V896" s="369"/>
    </row>
    <row r="897" spans="1:22" x14ac:dyDescent="0.2">
      <c r="A897" s="425"/>
      <c r="B897" s="426">
        <v>4555</v>
      </c>
      <c r="C897" s="472" t="s">
        <v>306</v>
      </c>
      <c r="D897" s="473" t="s">
        <v>453</v>
      </c>
      <c r="E897" s="474">
        <v>3450</v>
      </c>
      <c r="F897" s="475" t="s">
        <v>24</v>
      </c>
      <c r="G897" s="431">
        <v>43354</v>
      </c>
      <c r="H897" s="476" t="s">
        <v>3552</v>
      </c>
      <c r="I897" s="476" t="s">
        <v>3553</v>
      </c>
      <c r="J897" s="477"/>
      <c r="K897" s="477">
        <v>0.03</v>
      </c>
      <c r="L897" s="478">
        <v>19.78</v>
      </c>
      <c r="M897" s="479">
        <f t="shared" si="48"/>
        <v>23.340399999999999</v>
      </c>
      <c r="N897" s="70"/>
      <c r="O897" s="163">
        <v>719</v>
      </c>
      <c r="P897" s="118"/>
      <c r="Q897" s="97"/>
      <c r="R897" s="98"/>
      <c r="S897" s="36">
        <f t="shared" si="46"/>
        <v>80524.37999999999</v>
      </c>
      <c r="T897" s="37"/>
      <c r="U897" s="38">
        <f t="shared" si="47"/>
        <v>68241</v>
      </c>
      <c r="V897" s="369"/>
    </row>
    <row r="898" spans="1:22" x14ac:dyDescent="0.2">
      <c r="A898" s="84" t="s">
        <v>113</v>
      </c>
      <c r="B898" s="458">
        <v>4556</v>
      </c>
      <c r="C898" s="113" t="s">
        <v>2292</v>
      </c>
      <c r="D898" s="111" t="s">
        <v>201</v>
      </c>
      <c r="E898" s="117">
        <v>4</v>
      </c>
      <c r="F898" s="89" t="s">
        <v>24</v>
      </c>
      <c r="G898" s="319">
        <v>43356</v>
      </c>
      <c r="H898" s="87" t="s">
        <v>3554</v>
      </c>
      <c r="I898" s="92"/>
      <c r="J898" s="102"/>
      <c r="K898" s="102"/>
      <c r="L898" s="125">
        <v>233100</v>
      </c>
      <c r="M898" s="95">
        <f t="shared" si="48"/>
        <v>275058</v>
      </c>
      <c r="N898" s="70"/>
      <c r="O898" s="470">
        <v>712</v>
      </c>
      <c r="P898" s="399" t="s">
        <v>26</v>
      </c>
      <c r="Q898" s="97" t="s">
        <v>918</v>
      </c>
      <c r="R898" s="98" t="s">
        <v>3555</v>
      </c>
      <c r="S898" s="36">
        <f t="shared" si="46"/>
        <v>1100232</v>
      </c>
      <c r="T898" s="37"/>
      <c r="U898" s="38">
        <f t="shared" si="47"/>
        <v>932400</v>
      </c>
      <c r="V898" s="369"/>
    </row>
    <row r="899" spans="1:22" x14ac:dyDescent="0.2">
      <c r="A899" s="84"/>
      <c r="B899" s="458">
        <v>4557</v>
      </c>
      <c r="C899" s="113" t="s">
        <v>1150</v>
      </c>
      <c r="D899" s="111" t="s">
        <v>3556</v>
      </c>
      <c r="E899" s="117">
        <v>65</v>
      </c>
      <c r="F899" s="89" t="s">
        <v>24</v>
      </c>
      <c r="G899" s="319">
        <v>43356</v>
      </c>
      <c r="H899" s="87" t="s">
        <v>3482</v>
      </c>
      <c r="I899" s="92" t="s">
        <v>3557</v>
      </c>
      <c r="J899" s="102"/>
      <c r="K899" s="102">
        <v>3</v>
      </c>
      <c r="L899" s="125">
        <v>425</v>
      </c>
      <c r="M899" s="95">
        <f t="shared" si="48"/>
        <v>501.5</v>
      </c>
      <c r="N899" s="70"/>
      <c r="O899" s="96">
        <v>713</v>
      </c>
      <c r="P899" s="186">
        <v>43356</v>
      </c>
      <c r="Q899" s="97"/>
      <c r="R899" s="98"/>
      <c r="S899" s="36">
        <f t="shared" si="46"/>
        <v>32597.5</v>
      </c>
      <c r="T899" s="37"/>
      <c r="U899" s="38">
        <f t="shared" si="47"/>
        <v>27625</v>
      </c>
      <c r="V899" s="369"/>
    </row>
    <row r="900" spans="1:22" x14ac:dyDescent="0.2">
      <c r="A900" s="84" t="s">
        <v>113</v>
      </c>
      <c r="B900" s="458">
        <v>4558</v>
      </c>
      <c r="C900" s="87" t="s">
        <v>147</v>
      </c>
      <c r="D900" s="111" t="s">
        <v>3558</v>
      </c>
      <c r="E900" s="117">
        <v>2</v>
      </c>
      <c r="F900" s="89" t="s">
        <v>24</v>
      </c>
      <c r="G900" s="319">
        <v>43356</v>
      </c>
      <c r="H900" s="87" t="s">
        <v>120</v>
      </c>
      <c r="I900" s="92" t="s">
        <v>3559</v>
      </c>
      <c r="J900" s="102">
        <v>0.8</v>
      </c>
      <c r="K900" s="102">
        <v>0.1</v>
      </c>
      <c r="L900" s="125">
        <v>580</v>
      </c>
      <c r="M900" s="95">
        <f t="shared" si="48"/>
        <v>684.4</v>
      </c>
      <c r="N900" s="70"/>
      <c r="O900" s="163">
        <v>749</v>
      </c>
      <c r="P900" s="399" t="s">
        <v>26</v>
      </c>
      <c r="Q900" s="464" t="s">
        <v>3463</v>
      </c>
      <c r="R900" s="98"/>
      <c r="S900" s="36">
        <f t="shared" si="46"/>
        <v>1368.8</v>
      </c>
      <c r="T900" s="37"/>
      <c r="U900" s="38">
        <f t="shared" si="47"/>
        <v>1160</v>
      </c>
      <c r="V900" s="369"/>
    </row>
    <row r="901" spans="1:22" x14ac:dyDescent="0.2">
      <c r="A901" s="482" t="s">
        <v>113</v>
      </c>
      <c r="B901" s="458">
        <v>4559</v>
      </c>
      <c r="C901" s="463" t="s">
        <v>196</v>
      </c>
      <c r="D901" s="463" t="s">
        <v>2882</v>
      </c>
      <c r="E901" s="401">
        <v>4</v>
      </c>
      <c r="F901" s="483" t="s">
        <v>24</v>
      </c>
      <c r="G901" s="484">
        <v>43356</v>
      </c>
      <c r="H901" s="485" t="s">
        <v>116</v>
      </c>
      <c r="I901" s="486" t="s">
        <v>3480</v>
      </c>
      <c r="J901" s="487">
        <v>1.5</v>
      </c>
      <c r="K901" s="487">
        <v>0.8</v>
      </c>
      <c r="L901" s="488">
        <v>1070</v>
      </c>
      <c r="M901" s="489">
        <f>L901*1.18</f>
        <v>1262.5999999999999</v>
      </c>
      <c r="N901" s="356" t="s">
        <v>121</v>
      </c>
      <c r="O901" s="96">
        <v>714</v>
      </c>
      <c r="P901" s="83" t="s">
        <v>26</v>
      </c>
      <c r="Q901" s="97" t="s">
        <v>1507</v>
      </c>
      <c r="R901" s="98"/>
      <c r="S901" s="36">
        <f>M901*E901</f>
        <v>5050.3999999999996</v>
      </c>
      <c r="T901" s="37"/>
      <c r="U901" s="38">
        <f>S901/1.18</f>
        <v>4280</v>
      </c>
      <c r="V901" s="369"/>
    </row>
    <row r="902" spans="1:22" x14ac:dyDescent="0.2">
      <c r="A902" s="84" t="s">
        <v>113</v>
      </c>
      <c r="B902" s="458">
        <v>4560</v>
      </c>
      <c r="C902" s="113" t="s">
        <v>514</v>
      </c>
      <c r="D902" s="111" t="s">
        <v>1828</v>
      </c>
      <c r="E902" s="117">
        <v>4</v>
      </c>
      <c r="F902" s="89" t="s">
        <v>24</v>
      </c>
      <c r="G902" s="319">
        <v>43356</v>
      </c>
      <c r="H902" s="87"/>
      <c r="I902" s="116"/>
      <c r="J902" s="102">
        <v>3</v>
      </c>
      <c r="K902" s="102"/>
      <c r="L902" s="125">
        <v>2150</v>
      </c>
      <c r="M902" s="95">
        <f t="shared" ref="M902:M911" si="49">L902*1.18</f>
        <v>2537</v>
      </c>
      <c r="N902" s="128" t="s">
        <v>121</v>
      </c>
      <c r="O902" s="96">
        <v>717</v>
      </c>
      <c r="P902" s="83" t="s">
        <v>26</v>
      </c>
      <c r="Q902" s="97" t="s">
        <v>1507</v>
      </c>
      <c r="R902" s="98"/>
      <c r="S902" s="36">
        <f t="shared" si="46"/>
        <v>10148</v>
      </c>
      <c r="T902" s="37"/>
      <c r="U902" s="38">
        <f t="shared" si="47"/>
        <v>8600</v>
      </c>
      <c r="V902" s="369"/>
    </row>
    <row r="903" spans="1:22" x14ac:dyDescent="0.2">
      <c r="A903" s="425"/>
      <c r="B903" s="426">
        <v>4561</v>
      </c>
      <c r="C903" s="472" t="s">
        <v>306</v>
      </c>
      <c r="D903" s="473" t="s">
        <v>473</v>
      </c>
      <c r="E903" s="474">
        <v>3450</v>
      </c>
      <c r="F903" s="475" t="s">
        <v>24</v>
      </c>
      <c r="G903" s="431">
        <v>43357</v>
      </c>
      <c r="H903" s="473" t="s">
        <v>3523</v>
      </c>
      <c r="I903" s="476" t="s">
        <v>3560</v>
      </c>
      <c r="J903" s="477"/>
      <c r="K903" s="477">
        <v>0.64</v>
      </c>
      <c r="L903" s="478">
        <v>140.68</v>
      </c>
      <c r="M903" s="479">
        <f t="shared" si="49"/>
        <v>166.00239999999999</v>
      </c>
      <c r="N903" s="70"/>
      <c r="O903" s="102" t="s">
        <v>3561</v>
      </c>
      <c r="P903" s="118"/>
      <c r="Q903" s="97"/>
      <c r="R903" s="98"/>
      <c r="S903" s="36">
        <f t="shared" si="46"/>
        <v>572708.28</v>
      </c>
      <c r="T903" s="37"/>
      <c r="U903" s="38">
        <f t="shared" si="47"/>
        <v>485346.00000000006</v>
      </c>
      <c r="V903" s="369"/>
    </row>
    <row r="904" spans="1:22" x14ac:dyDescent="0.2">
      <c r="A904" s="425"/>
      <c r="B904" s="426">
        <v>4562</v>
      </c>
      <c r="C904" s="472" t="s">
        <v>306</v>
      </c>
      <c r="D904" s="473" t="s">
        <v>1242</v>
      </c>
      <c r="E904" s="474">
        <v>3450</v>
      </c>
      <c r="F904" s="475" t="s">
        <v>24</v>
      </c>
      <c r="G904" s="431">
        <v>43357</v>
      </c>
      <c r="H904" s="473" t="s">
        <v>3534</v>
      </c>
      <c r="I904" s="476" t="s">
        <v>3535</v>
      </c>
      <c r="J904" s="477"/>
      <c r="K904" s="477">
        <v>0.42</v>
      </c>
      <c r="L904" s="478">
        <v>81.36</v>
      </c>
      <c r="M904" s="479">
        <f t="shared" si="49"/>
        <v>96.004799999999989</v>
      </c>
      <c r="N904" s="70"/>
      <c r="O904" s="102" t="s">
        <v>3561</v>
      </c>
      <c r="P904" s="118"/>
      <c r="Q904" s="97"/>
      <c r="R904" s="98"/>
      <c r="S904" s="36">
        <f t="shared" si="46"/>
        <v>331216.55999999994</v>
      </c>
      <c r="T904" s="37"/>
      <c r="U904" s="38">
        <f t="shared" si="47"/>
        <v>280691.99999999994</v>
      </c>
      <c r="V904" s="369"/>
    </row>
    <row r="905" spans="1:22" x14ac:dyDescent="0.2">
      <c r="A905" s="425"/>
      <c r="B905" s="426">
        <v>4563</v>
      </c>
      <c r="C905" s="472" t="s">
        <v>306</v>
      </c>
      <c r="D905" s="473" t="s">
        <v>457</v>
      </c>
      <c r="E905" s="474">
        <v>3450</v>
      </c>
      <c r="F905" s="475" t="s">
        <v>24</v>
      </c>
      <c r="G905" s="431">
        <v>43357</v>
      </c>
      <c r="H905" s="473" t="s">
        <v>458</v>
      </c>
      <c r="I905" s="476" t="s">
        <v>3536</v>
      </c>
      <c r="J905" s="477"/>
      <c r="K905" s="477">
        <v>0.12</v>
      </c>
      <c r="L905" s="478">
        <v>57.63</v>
      </c>
      <c r="M905" s="479">
        <f t="shared" si="49"/>
        <v>68.003399999999999</v>
      </c>
      <c r="N905" s="70"/>
      <c r="O905" s="102" t="s">
        <v>3561</v>
      </c>
      <c r="P905" s="118"/>
      <c r="Q905" s="97"/>
      <c r="R905" s="98"/>
      <c r="S905" s="36">
        <f t="shared" si="46"/>
        <v>234611.73</v>
      </c>
      <c r="T905" s="37"/>
      <c r="U905" s="38">
        <f t="shared" si="47"/>
        <v>198823.50000000003</v>
      </c>
      <c r="V905" s="369"/>
    </row>
    <row r="906" spans="1:22" x14ac:dyDescent="0.2">
      <c r="A906" s="425"/>
      <c r="B906" s="426">
        <v>4564</v>
      </c>
      <c r="C906" s="472" t="s">
        <v>306</v>
      </c>
      <c r="D906" s="473" t="s">
        <v>465</v>
      </c>
      <c r="E906" s="474">
        <v>3450</v>
      </c>
      <c r="F906" s="475" t="s">
        <v>24</v>
      </c>
      <c r="G906" s="431">
        <v>43357</v>
      </c>
      <c r="H906" s="473" t="s">
        <v>3537</v>
      </c>
      <c r="I906" s="476" t="s">
        <v>3538</v>
      </c>
      <c r="J906" s="477"/>
      <c r="K906" s="477">
        <v>0.17</v>
      </c>
      <c r="L906" s="478">
        <v>55.93</v>
      </c>
      <c r="M906" s="479">
        <f t="shared" si="49"/>
        <v>65.997399999999999</v>
      </c>
      <c r="N906" s="70"/>
      <c r="O906" s="102" t="s">
        <v>3561</v>
      </c>
      <c r="P906" s="118"/>
      <c r="Q906" s="97"/>
      <c r="R906" s="98"/>
      <c r="S906" s="36">
        <f t="shared" si="46"/>
        <v>227691.03</v>
      </c>
      <c r="T906" s="37"/>
      <c r="U906" s="38">
        <f t="shared" si="47"/>
        <v>192958.5</v>
      </c>
      <c r="V906" s="369"/>
    </row>
    <row r="907" spans="1:22" x14ac:dyDescent="0.2">
      <c r="A907" s="425"/>
      <c r="B907" s="426">
        <v>4565</v>
      </c>
      <c r="C907" s="472" t="s">
        <v>306</v>
      </c>
      <c r="D907" s="473" t="s">
        <v>471</v>
      </c>
      <c r="E907" s="474">
        <v>3450</v>
      </c>
      <c r="F907" s="475" t="s">
        <v>24</v>
      </c>
      <c r="G907" s="431">
        <v>43357</v>
      </c>
      <c r="H907" s="473" t="s">
        <v>3540</v>
      </c>
      <c r="I907" s="476" t="s">
        <v>3541</v>
      </c>
      <c r="J907" s="477"/>
      <c r="K907" s="477">
        <v>0.15</v>
      </c>
      <c r="L907" s="478">
        <v>116.39</v>
      </c>
      <c r="M907" s="479">
        <f t="shared" si="49"/>
        <v>137.34019999999998</v>
      </c>
      <c r="N907" s="70"/>
      <c r="O907" s="102" t="s">
        <v>3561</v>
      </c>
      <c r="P907" s="118"/>
      <c r="Q907" s="97"/>
      <c r="R907" s="98"/>
      <c r="S907" s="36">
        <f t="shared" si="46"/>
        <v>473823.68999999994</v>
      </c>
      <c r="T907" s="37"/>
      <c r="U907" s="38">
        <f t="shared" si="47"/>
        <v>401545.5</v>
      </c>
      <c r="V907" s="369"/>
    </row>
    <row r="908" spans="1:22" x14ac:dyDescent="0.2">
      <c r="A908" s="425"/>
      <c r="B908" s="426">
        <v>4566</v>
      </c>
      <c r="C908" s="472" t="s">
        <v>306</v>
      </c>
      <c r="D908" s="473" t="s">
        <v>468</v>
      </c>
      <c r="E908" s="474">
        <v>3450</v>
      </c>
      <c r="F908" s="475" t="s">
        <v>24</v>
      </c>
      <c r="G908" s="431">
        <v>43357</v>
      </c>
      <c r="H908" s="473" t="s">
        <v>469</v>
      </c>
      <c r="I908" s="476" t="s">
        <v>3551</v>
      </c>
      <c r="J908" s="477"/>
      <c r="K908" s="477">
        <v>0.26</v>
      </c>
      <c r="L908" s="478">
        <v>58.475000000000001</v>
      </c>
      <c r="M908" s="479">
        <f t="shared" si="49"/>
        <v>69.000500000000002</v>
      </c>
      <c r="N908" s="70"/>
      <c r="O908" s="102" t="s">
        <v>3561</v>
      </c>
      <c r="P908" s="118"/>
      <c r="Q908" s="97"/>
      <c r="R908" s="98"/>
      <c r="S908" s="36">
        <v>238072.08</v>
      </c>
      <c r="T908" s="37"/>
      <c r="U908" s="38">
        <f>S908/1.18</f>
        <v>201756</v>
      </c>
      <c r="V908" s="369"/>
    </row>
    <row r="909" spans="1:22" x14ac:dyDescent="0.2">
      <c r="A909" s="425"/>
      <c r="B909" s="426">
        <v>4567</v>
      </c>
      <c r="C909" s="472" t="s">
        <v>306</v>
      </c>
      <c r="D909" s="473" t="s">
        <v>453</v>
      </c>
      <c r="E909" s="474">
        <v>3450</v>
      </c>
      <c r="F909" s="475" t="s">
        <v>24</v>
      </c>
      <c r="G909" s="431">
        <v>43357</v>
      </c>
      <c r="H909" s="473" t="s">
        <v>454</v>
      </c>
      <c r="I909" s="476" t="s">
        <v>3553</v>
      </c>
      <c r="J909" s="477"/>
      <c r="K909" s="477">
        <v>0.03</v>
      </c>
      <c r="L909" s="478">
        <v>19.78</v>
      </c>
      <c r="M909" s="479">
        <f t="shared" si="49"/>
        <v>23.340399999999999</v>
      </c>
      <c r="N909" s="70"/>
      <c r="O909" s="102" t="s">
        <v>3561</v>
      </c>
      <c r="P909" s="118"/>
      <c r="Q909" s="97"/>
      <c r="R909" s="98"/>
      <c r="S909" s="36">
        <f t="shared" si="46"/>
        <v>80524.37999999999</v>
      </c>
      <c r="T909" s="37"/>
      <c r="U909" s="38">
        <f t="shared" si="47"/>
        <v>68241</v>
      </c>
      <c r="V909" s="369"/>
    </row>
    <row r="910" spans="1:22" x14ac:dyDescent="0.2">
      <c r="A910" s="84" t="s">
        <v>113</v>
      </c>
      <c r="B910" s="458">
        <v>4568</v>
      </c>
      <c r="C910" s="113" t="s">
        <v>301</v>
      </c>
      <c r="D910" s="111" t="s">
        <v>2622</v>
      </c>
      <c r="E910" s="117">
        <v>2</v>
      </c>
      <c r="F910" s="89" t="s">
        <v>24</v>
      </c>
      <c r="G910" s="319">
        <v>43357</v>
      </c>
      <c r="H910" s="87" t="s">
        <v>2623</v>
      </c>
      <c r="I910" s="116" t="s">
        <v>146</v>
      </c>
      <c r="J910" s="102"/>
      <c r="K910" s="102"/>
      <c r="L910" s="125">
        <v>13345</v>
      </c>
      <c r="M910" s="95">
        <f t="shared" si="49"/>
        <v>15747.099999999999</v>
      </c>
      <c r="N910" s="128" t="s">
        <v>121</v>
      </c>
      <c r="O910" s="96">
        <v>720</v>
      </c>
      <c r="P910" s="83" t="s">
        <v>26</v>
      </c>
      <c r="Q910" s="97" t="s">
        <v>808</v>
      </c>
      <c r="R910" s="98"/>
      <c r="S910" s="36">
        <f t="shared" si="46"/>
        <v>31494.199999999997</v>
      </c>
      <c r="T910" s="37"/>
      <c r="U910" s="38">
        <f t="shared" si="47"/>
        <v>26690</v>
      </c>
      <c r="V910" s="369"/>
    </row>
    <row r="911" spans="1:22" x14ac:dyDescent="0.2">
      <c r="A911" s="84" t="s">
        <v>113</v>
      </c>
      <c r="B911" s="458">
        <v>4569</v>
      </c>
      <c r="C911" s="113" t="s">
        <v>301</v>
      </c>
      <c r="D911" s="111" t="s">
        <v>2624</v>
      </c>
      <c r="E911" s="117">
        <v>2</v>
      </c>
      <c r="F911" s="89" t="s">
        <v>24</v>
      </c>
      <c r="G911" s="319">
        <v>43357</v>
      </c>
      <c r="H911" s="87" t="s">
        <v>878</v>
      </c>
      <c r="I911" s="116" t="s">
        <v>146</v>
      </c>
      <c r="J911" s="102"/>
      <c r="K911" s="102"/>
      <c r="L911" s="125">
        <v>24650</v>
      </c>
      <c r="M911" s="95">
        <f t="shared" si="49"/>
        <v>29087</v>
      </c>
      <c r="N911" s="128" t="s">
        <v>121</v>
      </c>
      <c r="O911" s="96">
        <v>720</v>
      </c>
      <c r="P911" s="83" t="s">
        <v>26</v>
      </c>
      <c r="Q911" s="97" t="s">
        <v>808</v>
      </c>
      <c r="R911" s="98"/>
      <c r="S911" s="36">
        <f t="shared" si="46"/>
        <v>58174</v>
      </c>
      <c r="T911" s="37"/>
      <c r="U911" s="38">
        <f t="shared" si="47"/>
        <v>49300</v>
      </c>
      <c r="V911" s="369"/>
    </row>
    <row r="912" spans="1:22" x14ac:dyDescent="0.2">
      <c r="A912" s="84"/>
      <c r="B912" s="458">
        <v>4570</v>
      </c>
      <c r="C912" s="113" t="s">
        <v>3280</v>
      </c>
      <c r="D912" s="111" t="s">
        <v>3562</v>
      </c>
      <c r="E912" s="117">
        <v>1</v>
      </c>
      <c r="F912" s="89" t="s">
        <v>24</v>
      </c>
      <c r="G912" s="319">
        <v>43360</v>
      </c>
      <c r="H912" s="87" t="s">
        <v>3563</v>
      </c>
      <c r="I912" s="92"/>
      <c r="J912" s="102"/>
      <c r="K912" s="102"/>
      <c r="L912" s="125">
        <v>192000</v>
      </c>
      <c r="M912" s="95">
        <f t="shared" si="48"/>
        <v>226560</v>
      </c>
      <c r="N912" s="467" t="s">
        <v>3927</v>
      </c>
      <c r="O912" s="96">
        <v>721</v>
      </c>
      <c r="P912" s="118"/>
      <c r="Q912" s="97"/>
      <c r="R912" s="98"/>
      <c r="S912" s="36">
        <f t="shared" si="46"/>
        <v>226560</v>
      </c>
      <c r="T912" s="37"/>
      <c r="U912" s="38">
        <f t="shared" si="47"/>
        <v>192000</v>
      </c>
      <c r="V912" s="369"/>
    </row>
    <row r="913" spans="1:22" x14ac:dyDescent="0.2">
      <c r="A913" s="84"/>
      <c r="B913" s="458">
        <v>4571</v>
      </c>
      <c r="C913" s="113" t="s">
        <v>3280</v>
      </c>
      <c r="D913" s="111" t="s">
        <v>3564</v>
      </c>
      <c r="E913" s="117">
        <v>1</v>
      </c>
      <c r="F913" s="89" t="s">
        <v>24</v>
      </c>
      <c r="G913" s="319">
        <v>43360</v>
      </c>
      <c r="H913" s="87" t="s">
        <v>3565</v>
      </c>
      <c r="I913" s="92"/>
      <c r="J913" s="102"/>
      <c r="K913" s="102"/>
      <c r="L913" s="125">
        <v>230000</v>
      </c>
      <c r="M913" s="95">
        <f t="shared" si="48"/>
        <v>271400</v>
      </c>
      <c r="N913" s="467" t="s">
        <v>3927</v>
      </c>
      <c r="O913" s="96">
        <v>721</v>
      </c>
      <c r="P913" s="118"/>
      <c r="Q913" s="97"/>
      <c r="R913" s="98"/>
      <c r="S913" s="36">
        <f t="shared" si="46"/>
        <v>271400</v>
      </c>
      <c r="T913" s="37"/>
      <c r="U913" s="38">
        <f t="shared" si="47"/>
        <v>230000</v>
      </c>
      <c r="V913" s="369"/>
    </row>
    <row r="914" spans="1:22" x14ac:dyDescent="0.2">
      <c r="A914" s="84"/>
      <c r="B914" s="458">
        <v>4572</v>
      </c>
      <c r="C914" s="113" t="s">
        <v>3280</v>
      </c>
      <c r="D914" s="111" t="s">
        <v>3566</v>
      </c>
      <c r="E914" s="117">
        <v>1</v>
      </c>
      <c r="F914" s="89" t="s">
        <v>24</v>
      </c>
      <c r="G914" s="319">
        <v>43360</v>
      </c>
      <c r="H914" s="87" t="s">
        <v>3567</v>
      </c>
      <c r="I914" s="92"/>
      <c r="J914" s="102"/>
      <c r="K914" s="102"/>
      <c r="L914" s="125">
        <v>105000</v>
      </c>
      <c r="M914" s="95">
        <f t="shared" si="48"/>
        <v>123900</v>
      </c>
      <c r="N914" s="467" t="s">
        <v>3927</v>
      </c>
      <c r="O914" s="96">
        <v>721</v>
      </c>
      <c r="P914" s="118"/>
      <c r="Q914" s="97"/>
      <c r="R914" s="98"/>
      <c r="S914" s="36">
        <f t="shared" si="46"/>
        <v>123900</v>
      </c>
      <c r="T914" s="37"/>
      <c r="U914" s="38">
        <f t="shared" si="47"/>
        <v>105000</v>
      </c>
      <c r="V914" s="369"/>
    </row>
    <row r="915" spans="1:22" x14ac:dyDescent="0.2">
      <c r="A915" s="84" t="s">
        <v>113</v>
      </c>
      <c r="B915" s="458">
        <v>4573</v>
      </c>
      <c r="C915" s="139" t="s">
        <v>188</v>
      </c>
      <c r="D915" s="87" t="s">
        <v>189</v>
      </c>
      <c r="E915" s="100">
        <v>7</v>
      </c>
      <c r="F915" s="89" t="s">
        <v>24</v>
      </c>
      <c r="G915" s="319">
        <v>43360</v>
      </c>
      <c r="H915" s="101" t="s">
        <v>116</v>
      </c>
      <c r="I915" s="116"/>
      <c r="J915" s="93">
        <v>4</v>
      </c>
      <c r="K915" s="93"/>
      <c r="L915" s="388">
        <v>2860</v>
      </c>
      <c r="M915" s="95">
        <f>L915*1.18</f>
        <v>3374.7999999999997</v>
      </c>
      <c r="N915" s="128" t="s">
        <v>121</v>
      </c>
      <c r="O915" s="102"/>
      <c r="P915" s="118"/>
      <c r="Q915" s="97"/>
      <c r="R915" s="98" t="s">
        <v>3568</v>
      </c>
      <c r="S915" s="36">
        <f t="shared" si="46"/>
        <v>23623.599999999999</v>
      </c>
      <c r="T915" s="37"/>
      <c r="U915" s="38">
        <f t="shared" si="47"/>
        <v>20020</v>
      </c>
      <c r="V915" s="369"/>
    </row>
    <row r="916" spans="1:22" x14ac:dyDescent="0.2">
      <c r="A916" s="84" t="s">
        <v>113</v>
      </c>
      <c r="B916" s="458">
        <v>4574</v>
      </c>
      <c r="C916" s="139" t="s">
        <v>188</v>
      </c>
      <c r="D916" s="87" t="s">
        <v>1380</v>
      </c>
      <c r="E916" s="100">
        <v>7</v>
      </c>
      <c r="F916" s="89" t="s">
        <v>24</v>
      </c>
      <c r="G916" s="319">
        <v>43360</v>
      </c>
      <c r="H916" s="101" t="s">
        <v>116</v>
      </c>
      <c r="I916" s="116"/>
      <c r="J916" s="93">
        <v>0.7</v>
      </c>
      <c r="K916" s="93"/>
      <c r="L916" s="388">
        <v>500</v>
      </c>
      <c r="M916" s="95">
        <f>L916*1.18</f>
        <v>590</v>
      </c>
      <c r="N916" s="128" t="s">
        <v>121</v>
      </c>
      <c r="O916" s="102"/>
      <c r="P916" s="118"/>
      <c r="Q916" s="97"/>
      <c r="R916" s="98" t="s">
        <v>3568</v>
      </c>
      <c r="S916" s="36">
        <f t="shared" si="46"/>
        <v>4130</v>
      </c>
      <c r="T916" s="37"/>
      <c r="U916" s="38">
        <f t="shared" si="47"/>
        <v>3500</v>
      </c>
      <c r="V916" s="369"/>
    </row>
    <row r="917" spans="1:22" x14ac:dyDescent="0.2">
      <c r="A917" s="84" t="s">
        <v>113</v>
      </c>
      <c r="B917" s="458">
        <v>4575</v>
      </c>
      <c r="C917" s="139" t="s">
        <v>188</v>
      </c>
      <c r="D917" s="87" t="s">
        <v>3569</v>
      </c>
      <c r="E917" s="100">
        <v>7</v>
      </c>
      <c r="F917" s="89" t="s">
        <v>24</v>
      </c>
      <c r="G917" s="319">
        <v>43360</v>
      </c>
      <c r="H917" s="101" t="s">
        <v>116</v>
      </c>
      <c r="I917" s="116"/>
      <c r="J917" s="93">
        <v>1</v>
      </c>
      <c r="K917" s="93"/>
      <c r="L917" s="320">
        <v>715</v>
      </c>
      <c r="M917" s="95">
        <f>L917*1.18</f>
        <v>843.69999999999993</v>
      </c>
      <c r="N917" s="128" t="s">
        <v>121</v>
      </c>
      <c r="O917" s="102"/>
      <c r="P917" s="118"/>
      <c r="Q917" s="97"/>
      <c r="R917" s="98" t="s">
        <v>3568</v>
      </c>
      <c r="S917" s="36">
        <f t="shared" si="46"/>
        <v>5905.9</v>
      </c>
      <c r="T917" s="37"/>
      <c r="U917" s="38">
        <f t="shared" si="47"/>
        <v>5005</v>
      </c>
      <c r="V917" s="369"/>
    </row>
    <row r="918" spans="1:22" x14ac:dyDescent="0.2">
      <c r="A918" s="425"/>
      <c r="B918" s="426">
        <v>4576</v>
      </c>
      <c r="C918" s="472" t="s">
        <v>306</v>
      </c>
      <c r="D918" s="473" t="s">
        <v>3570</v>
      </c>
      <c r="E918" s="474">
        <v>1</v>
      </c>
      <c r="F918" s="475" t="s">
        <v>24</v>
      </c>
      <c r="G918" s="431">
        <v>43362</v>
      </c>
      <c r="H918" s="490" t="s">
        <v>2953</v>
      </c>
      <c r="I918" s="476"/>
      <c r="J918" s="491">
        <v>159</v>
      </c>
      <c r="K918" s="477">
        <v>21.7</v>
      </c>
      <c r="L918" s="478">
        <v>106400</v>
      </c>
      <c r="M918" s="479">
        <f>L918*1.18</f>
        <v>125552</v>
      </c>
      <c r="N918" s="70"/>
      <c r="O918" s="163">
        <v>805</v>
      </c>
      <c r="P918" s="83" t="s">
        <v>26</v>
      </c>
      <c r="Q918" s="464" t="s">
        <v>918</v>
      </c>
      <c r="R918" s="98"/>
      <c r="S918" s="36">
        <f t="shared" si="46"/>
        <v>125552</v>
      </c>
      <c r="T918" s="37"/>
      <c r="U918" s="38">
        <f t="shared" si="47"/>
        <v>106400</v>
      </c>
      <c r="V918" s="369"/>
    </row>
    <row r="919" spans="1:22" x14ac:dyDescent="0.2">
      <c r="A919" s="425" t="s">
        <v>113</v>
      </c>
      <c r="B919" s="426">
        <v>4577</v>
      </c>
      <c r="C919" s="472" t="s">
        <v>3571</v>
      </c>
      <c r="D919" s="473" t="s">
        <v>3572</v>
      </c>
      <c r="E919" s="474">
        <v>70</v>
      </c>
      <c r="F919" s="475" t="s">
        <v>24</v>
      </c>
      <c r="G919" s="431">
        <v>43364</v>
      </c>
      <c r="H919" s="490" t="s">
        <v>3573</v>
      </c>
      <c r="I919" s="476" t="s">
        <v>146</v>
      </c>
      <c r="J919" s="491">
        <v>1.7000000000000001E-2</v>
      </c>
      <c r="K919" s="477"/>
      <c r="L919" s="478">
        <v>12.5</v>
      </c>
      <c r="M919" s="479">
        <f t="shared" ref="M919:M982" si="50">L919*1.18</f>
        <v>14.75</v>
      </c>
      <c r="N919" s="128" t="s">
        <v>121</v>
      </c>
      <c r="O919" s="102"/>
      <c r="P919" s="83" t="s">
        <v>26</v>
      </c>
      <c r="Q919" s="97"/>
      <c r="R919" s="98"/>
      <c r="S919" s="36">
        <f t="shared" si="46"/>
        <v>1032.5</v>
      </c>
      <c r="T919" s="37"/>
      <c r="U919" s="38">
        <f t="shared" si="47"/>
        <v>875</v>
      </c>
      <c r="V919" s="369"/>
    </row>
    <row r="920" spans="1:22" x14ac:dyDescent="0.2">
      <c r="A920" s="84" t="s">
        <v>113</v>
      </c>
      <c r="B920" s="458">
        <v>4578</v>
      </c>
      <c r="C920" s="113" t="s">
        <v>147</v>
      </c>
      <c r="D920" s="111" t="s">
        <v>3574</v>
      </c>
      <c r="E920" s="117">
        <v>1</v>
      </c>
      <c r="F920" s="89" t="s">
        <v>24</v>
      </c>
      <c r="G920" s="319">
        <v>43364</v>
      </c>
      <c r="H920" s="87"/>
      <c r="I920" s="92"/>
      <c r="J920" s="102">
        <v>0.5</v>
      </c>
      <c r="K920" s="102"/>
      <c r="L920" s="125">
        <v>360</v>
      </c>
      <c r="M920" s="95">
        <f t="shared" si="50"/>
        <v>424.79999999999995</v>
      </c>
      <c r="N920" s="128" t="s">
        <v>121</v>
      </c>
      <c r="O920" s="163">
        <v>748</v>
      </c>
      <c r="P920" s="83" t="s">
        <v>26</v>
      </c>
      <c r="Q920" s="464" t="s">
        <v>1507</v>
      </c>
      <c r="R920" s="98"/>
      <c r="S920" s="36">
        <f t="shared" si="46"/>
        <v>424.79999999999995</v>
      </c>
      <c r="T920" s="37"/>
      <c r="U920" s="38">
        <f t="shared" si="47"/>
        <v>360</v>
      </c>
      <c r="V920" s="369"/>
    </row>
    <row r="921" spans="1:22" x14ac:dyDescent="0.2">
      <c r="A921" s="84" t="s">
        <v>113</v>
      </c>
      <c r="B921" s="458">
        <v>4579</v>
      </c>
      <c r="C921" s="463" t="s">
        <v>3575</v>
      </c>
      <c r="D921" s="111" t="s">
        <v>3576</v>
      </c>
      <c r="E921" s="117">
        <v>4</v>
      </c>
      <c r="F921" s="89" t="s">
        <v>24</v>
      </c>
      <c r="G921" s="319">
        <v>43364</v>
      </c>
      <c r="H921" s="101" t="s">
        <v>116</v>
      </c>
      <c r="I921" s="471" t="s">
        <v>3577</v>
      </c>
      <c r="J921" s="102">
        <v>0.6</v>
      </c>
      <c r="K921" s="102">
        <v>21</v>
      </c>
      <c r="L921" s="125">
        <v>1360</v>
      </c>
      <c r="M921" s="95">
        <f t="shared" si="50"/>
        <v>1604.8</v>
      </c>
      <c r="N921" s="70"/>
      <c r="O921" s="470">
        <v>794</v>
      </c>
      <c r="P921" s="492" t="s">
        <v>26</v>
      </c>
      <c r="Q921" s="97" t="s">
        <v>918</v>
      </c>
      <c r="R921" s="98"/>
      <c r="S921" s="36">
        <f t="shared" si="46"/>
        <v>6419.2</v>
      </c>
      <c r="T921" s="37"/>
      <c r="U921" s="38">
        <f t="shared" si="47"/>
        <v>5440</v>
      </c>
      <c r="V921" s="369"/>
    </row>
    <row r="922" spans="1:22" x14ac:dyDescent="0.2">
      <c r="A922" s="84" t="s">
        <v>113</v>
      </c>
      <c r="B922" s="458">
        <v>4580</v>
      </c>
      <c r="C922" s="463" t="s">
        <v>3575</v>
      </c>
      <c r="D922" s="111" t="s">
        <v>3578</v>
      </c>
      <c r="E922" s="117">
        <v>4</v>
      </c>
      <c r="F922" s="89" t="s">
        <v>24</v>
      </c>
      <c r="G922" s="319">
        <v>43364</v>
      </c>
      <c r="H922" s="101" t="s">
        <v>116</v>
      </c>
      <c r="I922" s="471" t="s">
        <v>3579</v>
      </c>
      <c r="J922" s="102">
        <v>0.1</v>
      </c>
      <c r="K922" s="102">
        <v>1.4</v>
      </c>
      <c r="L922" s="125">
        <v>170</v>
      </c>
      <c r="M922" s="95">
        <f t="shared" si="50"/>
        <v>200.6</v>
      </c>
      <c r="N922" s="70"/>
      <c r="O922" s="470">
        <v>794</v>
      </c>
      <c r="P922" s="492" t="s">
        <v>26</v>
      </c>
      <c r="Q922" s="97" t="s">
        <v>918</v>
      </c>
      <c r="R922" s="98"/>
      <c r="S922" s="36">
        <f t="shared" si="46"/>
        <v>802.4</v>
      </c>
      <c r="T922" s="37"/>
      <c r="U922" s="38">
        <f t="shared" si="47"/>
        <v>680</v>
      </c>
      <c r="V922" s="369"/>
    </row>
    <row r="923" spans="1:22" x14ac:dyDescent="0.2">
      <c r="A923" s="84" t="s">
        <v>113</v>
      </c>
      <c r="B923" s="458">
        <v>4581</v>
      </c>
      <c r="C923" s="113" t="s">
        <v>147</v>
      </c>
      <c r="D923" s="111" t="s">
        <v>1713</v>
      </c>
      <c r="E923" s="117">
        <v>12</v>
      </c>
      <c r="F923" s="89" t="s">
        <v>24</v>
      </c>
      <c r="G923" s="319">
        <v>43364</v>
      </c>
      <c r="H923" s="87" t="s">
        <v>120</v>
      </c>
      <c r="I923" s="92" t="s">
        <v>3580</v>
      </c>
      <c r="J923" s="102">
        <v>1.5</v>
      </c>
      <c r="K923" s="102" t="s">
        <v>3581</v>
      </c>
      <c r="L923" s="125">
        <v>1070</v>
      </c>
      <c r="M923" s="95">
        <f t="shared" si="50"/>
        <v>1262.5999999999999</v>
      </c>
      <c r="N923" s="70"/>
      <c r="O923" s="96">
        <v>841</v>
      </c>
      <c r="P923" s="399" t="s">
        <v>26</v>
      </c>
      <c r="Q923" s="97" t="s">
        <v>918</v>
      </c>
      <c r="R923" s="98"/>
      <c r="S923" s="36">
        <f t="shared" si="46"/>
        <v>15151.199999999999</v>
      </c>
      <c r="T923" s="37"/>
      <c r="U923" s="38">
        <f t="shared" si="47"/>
        <v>12840</v>
      </c>
      <c r="V923" s="369"/>
    </row>
    <row r="924" spans="1:22" x14ac:dyDescent="0.2">
      <c r="A924" s="84" t="s">
        <v>113</v>
      </c>
      <c r="B924" s="458">
        <v>4582</v>
      </c>
      <c r="C924" s="113" t="s">
        <v>147</v>
      </c>
      <c r="D924" s="111" t="s">
        <v>1873</v>
      </c>
      <c r="E924" s="117">
        <v>1</v>
      </c>
      <c r="F924" s="89" t="s">
        <v>24</v>
      </c>
      <c r="G924" s="319">
        <v>43364</v>
      </c>
      <c r="H924" s="87"/>
      <c r="I924" s="92"/>
      <c r="J924" s="102">
        <v>4</v>
      </c>
      <c r="K924" s="102"/>
      <c r="L924" s="125">
        <v>2800</v>
      </c>
      <c r="M924" s="95">
        <f t="shared" si="50"/>
        <v>3304</v>
      </c>
      <c r="N924" s="128" t="s">
        <v>121</v>
      </c>
      <c r="O924" s="163">
        <v>748</v>
      </c>
      <c r="P924" s="399" t="s">
        <v>26</v>
      </c>
      <c r="Q924" s="464" t="s">
        <v>1507</v>
      </c>
      <c r="R924" s="98"/>
      <c r="S924" s="36">
        <f t="shared" si="46"/>
        <v>3304</v>
      </c>
      <c r="T924" s="37"/>
      <c r="U924" s="38">
        <f t="shared" si="47"/>
        <v>2800</v>
      </c>
      <c r="V924" s="369"/>
    </row>
    <row r="925" spans="1:22" x14ac:dyDescent="0.2">
      <c r="A925" s="84" t="s">
        <v>113</v>
      </c>
      <c r="B925" s="458">
        <v>4583</v>
      </c>
      <c r="C925" s="113" t="s">
        <v>2292</v>
      </c>
      <c r="D925" s="111" t="s">
        <v>3582</v>
      </c>
      <c r="E925" s="117">
        <v>2</v>
      </c>
      <c r="F925" s="89" t="s">
        <v>24</v>
      </c>
      <c r="G925" s="319">
        <v>43368</v>
      </c>
      <c r="H925" s="87" t="s">
        <v>3583</v>
      </c>
      <c r="I925" s="92"/>
      <c r="J925" s="102"/>
      <c r="K925" s="102"/>
      <c r="L925" s="125">
        <v>5000</v>
      </c>
      <c r="M925" s="95">
        <f t="shared" si="50"/>
        <v>5900</v>
      </c>
      <c r="N925" s="70"/>
      <c r="O925" s="96">
        <v>734</v>
      </c>
      <c r="P925" s="399" t="s">
        <v>26</v>
      </c>
      <c r="Q925" s="97" t="s">
        <v>1927</v>
      </c>
      <c r="R925" s="98" t="s">
        <v>3584</v>
      </c>
      <c r="S925" s="36">
        <f t="shared" si="46"/>
        <v>11800</v>
      </c>
      <c r="T925" s="37"/>
      <c r="U925" s="38">
        <f t="shared" si="47"/>
        <v>10000</v>
      </c>
      <c r="V925" s="369"/>
    </row>
    <row r="926" spans="1:22" x14ac:dyDescent="0.2">
      <c r="A926" s="84" t="s">
        <v>113</v>
      </c>
      <c r="B926" s="458">
        <v>4584</v>
      </c>
      <c r="C926" s="113" t="s">
        <v>1455</v>
      </c>
      <c r="D926" s="111" t="s">
        <v>3585</v>
      </c>
      <c r="E926" s="117">
        <v>1</v>
      </c>
      <c r="F926" s="89" t="s">
        <v>24</v>
      </c>
      <c r="G926" s="319">
        <v>43368</v>
      </c>
      <c r="H926" s="87"/>
      <c r="I926" s="92"/>
      <c r="J926" s="102">
        <v>5</v>
      </c>
      <c r="K926" s="102"/>
      <c r="L926" s="125">
        <v>3750</v>
      </c>
      <c r="M926" s="95">
        <f t="shared" si="50"/>
        <v>4425</v>
      </c>
      <c r="N926" s="467"/>
      <c r="O926" s="163">
        <v>735</v>
      </c>
      <c r="P926" s="118"/>
      <c r="Q926" s="97"/>
      <c r="R926" s="98"/>
      <c r="S926" s="36">
        <f t="shared" si="46"/>
        <v>4425</v>
      </c>
      <c r="T926" s="37"/>
      <c r="U926" s="38">
        <f t="shared" si="47"/>
        <v>3750</v>
      </c>
      <c r="V926" s="369"/>
    </row>
    <row r="927" spans="1:22" x14ac:dyDescent="0.2">
      <c r="A927" s="84"/>
      <c r="B927" s="458">
        <v>4585</v>
      </c>
      <c r="C927" s="113" t="s">
        <v>3180</v>
      </c>
      <c r="D927" s="111" t="s">
        <v>3586</v>
      </c>
      <c r="E927" s="117">
        <v>1</v>
      </c>
      <c r="F927" s="112" t="s">
        <v>24</v>
      </c>
      <c r="G927" s="319">
        <v>43369</v>
      </c>
      <c r="H927" s="87" t="s">
        <v>116</v>
      </c>
      <c r="I927" s="92" t="s">
        <v>1218</v>
      </c>
      <c r="J927" s="102">
        <v>16</v>
      </c>
      <c r="K927" s="102">
        <v>1.7</v>
      </c>
      <c r="L927" s="125">
        <v>12000</v>
      </c>
      <c r="M927" s="95">
        <f t="shared" si="50"/>
        <v>14160</v>
      </c>
      <c r="N927" s="467"/>
      <c r="O927" s="96">
        <v>737</v>
      </c>
      <c r="P927" s="129"/>
      <c r="Q927" s="464" t="s">
        <v>1927</v>
      </c>
      <c r="R927" s="98"/>
      <c r="S927" s="36">
        <f t="shared" si="46"/>
        <v>14160</v>
      </c>
      <c r="T927" s="37"/>
      <c r="U927" s="38">
        <f t="shared" si="47"/>
        <v>12000</v>
      </c>
      <c r="V927" s="369"/>
    </row>
    <row r="928" spans="1:22" x14ac:dyDescent="0.2">
      <c r="A928" s="84"/>
      <c r="B928" s="458">
        <v>4586</v>
      </c>
      <c r="C928" s="113" t="s">
        <v>3180</v>
      </c>
      <c r="D928" s="111" t="s">
        <v>3184</v>
      </c>
      <c r="E928" s="117">
        <v>4</v>
      </c>
      <c r="F928" s="112" t="s">
        <v>24</v>
      </c>
      <c r="G928" s="319">
        <v>43369</v>
      </c>
      <c r="H928" s="87" t="s">
        <v>116</v>
      </c>
      <c r="I928" s="92" t="s">
        <v>3183</v>
      </c>
      <c r="J928" s="102">
        <v>1.39</v>
      </c>
      <c r="K928" s="102">
        <v>0.04</v>
      </c>
      <c r="L928" s="125">
        <v>1000</v>
      </c>
      <c r="M928" s="95">
        <f t="shared" si="50"/>
        <v>1180</v>
      </c>
      <c r="N928" s="467"/>
      <c r="O928" s="96">
        <v>737</v>
      </c>
      <c r="P928" s="457"/>
      <c r="Q928" s="464" t="s">
        <v>1927</v>
      </c>
      <c r="S928" s="36">
        <f t="shared" si="46"/>
        <v>4720</v>
      </c>
      <c r="T928" s="37"/>
      <c r="U928" s="38">
        <f t="shared" si="47"/>
        <v>4000</v>
      </c>
      <c r="V928" s="369"/>
    </row>
    <row r="929" spans="1:22" x14ac:dyDescent="0.2">
      <c r="A929" s="84" t="s">
        <v>113</v>
      </c>
      <c r="B929" s="458">
        <v>4587</v>
      </c>
      <c r="C929" s="113" t="s">
        <v>3587</v>
      </c>
      <c r="D929" s="111" t="s">
        <v>3588</v>
      </c>
      <c r="E929" s="117">
        <v>3</v>
      </c>
      <c r="F929" s="89" t="s">
        <v>24</v>
      </c>
      <c r="G929" s="319">
        <v>43369</v>
      </c>
      <c r="H929" s="87"/>
      <c r="I929" s="116" t="s">
        <v>146</v>
      </c>
      <c r="J929" s="102"/>
      <c r="K929" s="102"/>
      <c r="L929" s="125">
        <v>250</v>
      </c>
      <c r="M929" s="95">
        <f t="shared" si="50"/>
        <v>295</v>
      </c>
      <c r="N929" s="128" t="s">
        <v>121</v>
      </c>
      <c r="O929" s="96">
        <v>741</v>
      </c>
      <c r="P929" s="399" t="s">
        <v>26</v>
      </c>
      <c r="Q929" s="464" t="s">
        <v>1507</v>
      </c>
      <c r="R929" s="98" t="s">
        <v>3589</v>
      </c>
      <c r="S929" s="36">
        <f t="shared" si="46"/>
        <v>885</v>
      </c>
      <c r="T929" s="37"/>
      <c r="U929" s="38">
        <f t="shared" si="47"/>
        <v>750</v>
      </c>
      <c r="V929" s="369"/>
    </row>
    <row r="930" spans="1:22" x14ac:dyDescent="0.2">
      <c r="A930" s="84" t="s">
        <v>113</v>
      </c>
      <c r="B930" s="458">
        <v>4588</v>
      </c>
      <c r="C930" s="113" t="s">
        <v>2292</v>
      </c>
      <c r="D930" s="111" t="s">
        <v>3590</v>
      </c>
      <c r="E930" s="117">
        <v>4</v>
      </c>
      <c r="F930" s="89" t="s">
        <v>24</v>
      </c>
      <c r="G930" s="319">
        <v>43369</v>
      </c>
      <c r="H930" s="87" t="s">
        <v>3591</v>
      </c>
      <c r="I930" s="92"/>
      <c r="J930" s="102"/>
      <c r="K930" s="102"/>
      <c r="L930" s="125">
        <v>67920</v>
      </c>
      <c r="M930" s="95">
        <f t="shared" si="50"/>
        <v>80145.599999999991</v>
      </c>
      <c r="N930" s="70"/>
      <c r="O930" s="470" t="s">
        <v>3913</v>
      </c>
      <c r="P930" s="649" t="s">
        <v>26</v>
      </c>
      <c r="Q930" s="97" t="s">
        <v>182</v>
      </c>
      <c r="R930" s="98" t="s">
        <v>3592</v>
      </c>
      <c r="S930" s="36">
        <f t="shared" ref="S930:S993" si="51">M930*E930</f>
        <v>320582.39999999997</v>
      </c>
      <c r="T930" s="37"/>
      <c r="U930" s="38">
        <f t="shared" ref="U930:U993" si="52">S930/1.18</f>
        <v>271680</v>
      </c>
      <c r="V930" s="369"/>
    </row>
    <row r="931" spans="1:22" x14ac:dyDescent="0.2">
      <c r="A931" s="84" t="s">
        <v>113</v>
      </c>
      <c r="B931" s="458">
        <v>4589</v>
      </c>
      <c r="C931" s="113" t="s">
        <v>301</v>
      </c>
      <c r="D931" s="111" t="s">
        <v>3503</v>
      </c>
      <c r="E931" s="117">
        <v>160</v>
      </c>
      <c r="F931" s="89" t="s">
        <v>378</v>
      </c>
      <c r="G931" s="319">
        <v>43369</v>
      </c>
      <c r="H931" s="87" t="s">
        <v>3504</v>
      </c>
      <c r="I931" s="92"/>
      <c r="J931" s="102"/>
      <c r="K931" s="102"/>
      <c r="L931" s="125">
        <v>4640</v>
      </c>
      <c r="M931" s="95">
        <f>L931*1.18</f>
        <v>5475.2</v>
      </c>
      <c r="N931" s="70"/>
      <c r="O931" s="470">
        <v>744</v>
      </c>
      <c r="P931" s="399" t="s">
        <v>26</v>
      </c>
      <c r="Q931" s="97" t="s">
        <v>1927</v>
      </c>
      <c r="R931" s="98"/>
      <c r="S931" s="36">
        <f t="shared" si="51"/>
        <v>876032</v>
      </c>
      <c r="T931" s="37"/>
      <c r="U931" s="38">
        <f t="shared" si="52"/>
        <v>742400</v>
      </c>
      <c r="V931" s="369"/>
    </row>
    <row r="932" spans="1:22" x14ac:dyDescent="0.2">
      <c r="A932" s="84"/>
      <c r="B932" s="458">
        <v>4590</v>
      </c>
      <c r="C932" s="113" t="s">
        <v>493</v>
      </c>
      <c r="D932" s="111" t="s">
        <v>3593</v>
      </c>
      <c r="E932" s="117">
        <v>1</v>
      </c>
      <c r="F932" s="89" t="s">
        <v>24</v>
      </c>
      <c r="G932" s="319">
        <v>43370</v>
      </c>
      <c r="H932" s="87" t="s">
        <v>3594</v>
      </c>
      <c r="I932" s="92"/>
      <c r="J932" s="102"/>
      <c r="K932" s="102"/>
      <c r="L932" s="125">
        <v>40540</v>
      </c>
      <c r="M932" s="95">
        <f t="shared" si="50"/>
        <v>47837.2</v>
      </c>
      <c r="N932" s="70"/>
      <c r="O932" s="470">
        <v>747</v>
      </c>
      <c r="P932" s="492" t="s">
        <v>26</v>
      </c>
      <c r="Q932" s="97" t="s">
        <v>1927</v>
      </c>
      <c r="R932" s="98"/>
      <c r="S932" s="36">
        <f t="shared" si="51"/>
        <v>47837.2</v>
      </c>
      <c r="T932" s="37"/>
      <c r="U932" s="38">
        <f t="shared" si="52"/>
        <v>40540</v>
      </c>
      <c r="V932" s="369"/>
    </row>
    <row r="933" spans="1:22" x14ac:dyDescent="0.2">
      <c r="A933" s="84"/>
      <c r="B933" s="458">
        <v>4591</v>
      </c>
      <c r="C933" s="113" t="s">
        <v>493</v>
      </c>
      <c r="D933" s="111" t="s">
        <v>3595</v>
      </c>
      <c r="E933" s="117">
        <v>1</v>
      </c>
      <c r="F933" s="89" t="s">
        <v>24</v>
      </c>
      <c r="G933" s="319">
        <v>43370</v>
      </c>
      <c r="H933" s="87" t="s">
        <v>3596</v>
      </c>
      <c r="I933" s="92"/>
      <c r="J933" s="102"/>
      <c r="K933" s="102"/>
      <c r="L933" s="125">
        <v>37890</v>
      </c>
      <c r="M933" s="95">
        <f t="shared" si="50"/>
        <v>44710.2</v>
      </c>
      <c r="N933" s="70"/>
      <c r="O933" s="470">
        <v>747</v>
      </c>
      <c r="P933" s="492" t="s">
        <v>26</v>
      </c>
      <c r="Q933" s="97" t="s">
        <v>918</v>
      </c>
      <c r="R933" s="98"/>
      <c r="S933" s="36">
        <f t="shared" si="51"/>
        <v>44710.2</v>
      </c>
      <c r="T933" s="37"/>
      <c r="U933" s="38">
        <f t="shared" si="52"/>
        <v>37890</v>
      </c>
      <c r="V933" s="369"/>
    </row>
    <row r="934" spans="1:22" x14ac:dyDescent="0.2">
      <c r="A934" s="84" t="s">
        <v>113</v>
      </c>
      <c r="B934" s="458">
        <v>4592</v>
      </c>
      <c r="C934" s="113" t="s">
        <v>147</v>
      </c>
      <c r="D934" s="111" t="s">
        <v>663</v>
      </c>
      <c r="E934" s="117">
        <v>1</v>
      </c>
      <c r="F934" s="89" t="s">
        <v>24</v>
      </c>
      <c r="G934" s="319">
        <v>43370</v>
      </c>
      <c r="H934" s="87" t="s">
        <v>116</v>
      </c>
      <c r="I934" s="92" t="s">
        <v>3407</v>
      </c>
      <c r="J934" s="102">
        <v>0.7</v>
      </c>
      <c r="K934" s="102">
        <v>1.75</v>
      </c>
      <c r="L934" s="125">
        <v>620</v>
      </c>
      <c r="M934" s="95">
        <f t="shared" si="50"/>
        <v>731.59999999999991</v>
      </c>
      <c r="N934" s="70"/>
      <c r="O934" s="163">
        <v>749</v>
      </c>
      <c r="P934" s="399" t="s">
        <v>26</v>
      </c>
      <c r="Q934" s="464" t="s">
        <v>1507</v>
      </c>
      <c r="R934" s="98"/>
      <c r="S934" s="36">
        <f t="shared" si="51"/>
        <v>731.59999999999991</v>
      </c>
      <c r="T934" s="37"/>
      <c r="U934" s="38">
        <f t="shared" si="52"/>
        <v>620</v>
      </c>
      <c r="V934" s="369"/>
    </row>
    <row r="935" spans="1:22" x14ac:dyDescent="0.2">
      <c r="A935" s="84" t="s">
        <v>113</v>
      </c>
      <c r="B935" s="458">
        <v>4593</v>
      </c>
      <c r="C935" s="113" t="s">
        <v>147</v>
      </c>
      <c r="D935" s="111" t="s">
        <v>3597</v>
      </c>
      <c r="E935" s="117">
        <v>2</v>
      </c>
      <c r="F935" s="89" t="s">
        <v>24</v>
      </c>
      <c r="G935" s="319">
        <v>43370</v>
      </c>
      <c r="H935" s="87"/>
      <c r="I935" s="92" t="s">
        <v>3598</v>
      </c>
      <c r="J935" s="102"/>
      <c r="K935" s="102">
        <v>19</v>
      </c>
      <c r="L935" s="125">
        <v>1180</v>
      </c>
      <c r="M935" s="95">
        <f t="shared" si="50"/>
        <v>1392.3999999999999</v>
      </c>
      <c r="N935" s="70"/>
      <c r="O935" s="163">
        <v>749</v>
      </c>
      <c r="P935" s="83" t="s">
        <v>26</v>
      </c>
      <c r="Q935" s="464" t="s">
        <v>1507</v>
      </c>
      <c r="R935" s="98"/>
      <c r="S935" s="36">
        <f t="shared" si="51"/>
        <v>2784.7999999999997</v>
      </c>
      <c r="T935" s="37"/>
      <c r="U935" s="38">
        <f t="shared" si="52"/>
        <v>2360</v>
      </c>
      <c r="V935" s="369"/>
    </row>
    <row r="936" spans="1:22" x14ac:dyDescent="0.2">
      <c r="A936" s="84" t="s">
        <v>113</v>
      </c>
      <c r="B936" s="458">
        <v>4594</v>
      </c>
      <c r="C936" s="113" t="s">
        <v>3599</v>
      </c>
      <c r="D936" s="111" t="s">
        <v>1213</v>
      </c>
      <c r="E936" s="117">
        <v>5</v>
      </c>
      <c r="F936" s="89" t="s">
        <v>24</v>
      </c>
      <c r="G936" s="319">
        <v>43374</v>
      </c>
      <c r="H936" s="87"/>
      <c r="I936" s="116" t="s">
        <v>146</v>
      </c>
      <c r="J936" s="102">
        <v>0.25</v>
      </c>
      <c r="K936" s="102"/>
      <c r="L936" s="125">
        <v>180</v>
      </c>
      <c r="M936" s="95">
        <f t="shared" si="50"/>
        <v>212.39999999999998</v>
      </c>
      <c r="N936" s="128" t="s">
        <v>121</v>
      </c>
      <c r="O936" s="96">
        <v>752</v>
      </c>
      <c r="P936" s="399" t="s">
        <v>26</v>
      </c>
      <c r="Q936" s="97" t="s">
        <v>1752</v>
      </c>
      <c r="R936" s="98" t="s">
        <v>3600</v>
      </c>
      <c r="S936" s="36">
        <f t="shared" si="51"/>
        <v>1062</v>
      </c>
      <c r="T936" s="37"/>
      <c r="U936" s="38">
        <f t="shared" si="52"/>
        <v>900</v>
      </c>
      <c r="V936" s="369"/>
    </row>
    <row r="937" spans="1:22" x14ac:dyDescent="0.2">
      <c r="A937" s="84" t="s">
        <v>113</v>
      </c>
      <c r="B937" s="458">
        <v>4595</v>
      </c>
      <c r="C937" s="463" t="s">
        <v>3355</v>
      </c>
      <c r="D937" s="493" t="s">
        <v>3601</v>
      </c>
      <c r="E937" s="401">
        <v>1</v>
      </c>
      <c r="F937" s="483" t="s">
        <v>378</v>
      </c>
      <c r="G937" s="484">
        <v>43376</v>
      </c>
      <c r="H937" s="485" t="s">
        <v>116</v>
      </c>
      <c r="I937" s="486" t="s">
        <v>3602</v>
      </c>
      <c r="J937" s="487"/>
      <c r="K937" s="487"/>
      <c r="L937" s="488">
        <v>650</v>
      </c>
      <c r="M937" s="489">
        <f>L937*1.18</f>
        <v>767</v>
      </c>
      <c r="N937" s="494" t="s">
        <v>121</v>
      </c>
      <c r="O937" s="470">
        <v>758</v>
      </c>
      <c r="P937" s="399" t="s">
        <v>26</v>
      </c>
      <c r="Q937" s="464" t="s">
        <v>918</v>
      </c>
      <c r="R937" s="495" t="s">
        <v>3358</v>
      </c>
      <c r="S937" s="36">
        <f t="shared" si="51"/>
        <v>767</v>
      </c>
      <c r="T937" s="37"/>
      <c r="U937" s="38">
        <f t="shared" si="52"/>
        <v>650</v>
      </c>
      <c r="V937" s="369"/>
    </row>
    <row r="938" spans="1:22" x14ac:dyDescent="0.2">
      <c r="A938" s="84" t="s">
        <v>113</v>
      </c>
      <c r="B938" s="458">
        <v>4596</v>
      </c>
      <c r="C938" s="463" t="s">
        <v>301</v>
      </c>
      <c r="D938" s="493" t="s">
        <v>569</v>
      </c>
      <c r="E938" s="401">
        <v>1</v>
      </c>
      <c r="F938" s="483" t="s">
        <v>378</v>
      </c>
      <c r="G938" s="484">
        <v>43376</v>
      </c>
      <c r="H938" s="485"/>
      <c r="I938" s="486"/>
      <c r="J938" s="487"/>
      <c r="K938" s="487"/>
      <c r="L938" s="488">
        <v>600</v>
      </c>
      <c r="M938" s="489">
        <f>L938*1.18</f>
        <v>708</v>
      </c>
      <c r="N938" s="494" t="s">
        <v>121</v>
      </c>
      <c r="O938" s="96">
        <v>757</v>
      </c>
      <c r="P938" s="399" t="s">
        <v>26</v>
      </c>
      <c r="Q938" s="97" t="s">
        <v>918</v>
      </c>
      <c r="R938" s="98"/>
      <c r="S938" s="36">
        <f t="shared" si="51"/>
        <v>708</v>
      </c>
      <c r="T938" s="37"/>
      <c r="U938" s="38">
        <f t="shared" si="52"/>
        <v>600</v>
      </c>
      <c r="V938" s="369"/>
    </row>
    <row r="939" spans="1:22" x14ac:dyDescent="0.2">
      <c r="A939" s="84" t="s">
        <v>113</v>
      </c>
      <c r="B939" s="458">
        <v>4597</v>
      </c>
      <c r="C939" s="463" t="s">
        <v>206</v>
      </c>
      <c r="D939" s="493" t="s">
        <v>980</v>
      </c>
      <c r="E939" s="117">
        <v>4</v>
      </c>
      <c r="F939" s="89" t="s">
        <v>24</v>
      </c>
      <c r="G939" s="319">
        <v>43376</v>
      </c>
      <c r="H939" s="87" t="s">
        <v>120</v>
      </c>
      <c r="I939" s="471" t="s">
        <v>3603</v>
      </c>
      <c r="J939" s="102">
        <v>1.5</v>
      </c>
      <c r="K939" s="102">
        <v>1.4999999999999999E-2</v>
      </c>
      <c r="L939" s="376">
        <v>1072.5</v>
      </c>
      <c r="M939" s="335">
        <f t="shared" si="50"/>
        <v>1265.55</v>
      </c>
      <c r="N939" s="70"/>
      <c r="O939" s="163">
        <v>759</v>
      </c>
      <c r="P939" s="496" t="s">
        <v>2498</v>
      </c>
      <c r="Q939" s="97"/>
      <c r="R939" s="98"/>
      <c r="S939" s="36">
        <f t="shared" si="51"/>
        <v>5062.2</v>
      </c>
      <c r="T939" s="37"/>
      <c r="U939" s="38">
        <f t="shared" si="52"/>
        <v>4290</v>
      </c>
      <c r="V939" s="369"/>
    </row>
    <row r="940" spans="1:22" x14ac:dyDescent="0.2">
      <c r="A940" s="84" t="s">
        <v>113</v>
      </c>
      <c r="B940" s="458">
        <v>4598</v>
      </c>
      <c r="C940" s="113" t="s">
        <v>3280</v>
      </c>
      <c r="D940" s="493" t="s">
        <v>3604</v>
      </c>
      <c r="E940" s="117">
        <v>2</v>
      </c>
      <c r="F940" s="89" t="s">
        <v>24</v>
      </c>
      <c r="G940" s="319">
        <v>43376</v>
      </c>
      <c r="H940" s="87"/>
      <c r="I940" s="92"/>
      <c r="J940" s="102">
        <v>0.5</v>
      </c>
      <c r="K940" s="102">
        <v>1.7</v>
      </c>
      <c r="L940" s="125">
        <v>470</v>
      </c>
      <c r="M940" s="95">
        <f t="shared" si="50"/>
        <v>554.6</v>
      </c>
      <c r="N940" s="70"/>
      <c r="O940" s="470">
        <v>762</v>
      </c>
      <c r="P940" s="423">
        <v>43376</v>
      </c>
      <c r="Q940" s="97"/>
      <c r="R940" s="98"/>
      <c r="S940" s="36">
        <f t="shared" si="51"/>
        <v>1109.2</v>
      </c>
      <c r="T940" s="37"/>
      <c r="U940" s="38">
        <f t="shared" si="52"/>
        <v>940.00000000000011</v>
      </c>
      <c r="V940" s="369"/>
    </row>
    <row r="941" spans="1:22" x14ac:dyDescent="0.2">
      <c r="A941" s="84" t="s">
        <v>113</v>
      </c>
      <c r="B941" s="458">
        <v>4599</v>
      </c>
      <c r="C941" s="463" t="s">
        <v>3605</v>
      </c>
      <c r="D941" s="493" t="s">
        <v>135</v>
      </c>
      <c r="E941" s="401">
        <v>2</v>
      </c>
      <c r="F941" s="483" t="s">
        <v>24</v>
      </c>
      <c r="G941" s="484">
        <v>43376</v>
      </c>
      <c r="H941" s="497" t="s">
        <v>116</v>
      </c>
      <c r="I941" s="471" t="s">
        <v>3606</v>
      </c>
      <c r="J941" s="487">
        <v>1</v>
      </c>
      <c r="K941" s="487">
        <v>5.65</v>
      </c>
      <c r="L941" s="488">
        <v>1150</v>
      </c>
      <c r="M941" s="489">
        <f>L941*1.18</f>
        <v>1357</v>
      </c>
      <c r="N941" s="467"/>
      <c r="O941" s="102"/>
      <c r="P941" s="118"/>
      <c r="Q941" s="97"/>
      <c r="R941" s="98"/>
      <c r="S941" s="36">
        <f t="shared" si="51"/>
        <v>2714</v>
      </c>
      <c r="T941" s="37"/>
      <c r="U941" s="38">
        <f t="shared" si="52"/>
        <v>2300</v>
      </c>
      <c r="V941" s="369"/>
    </row>
    <row r="942" spans="1:22" x14ac:dyDescent="0.2">
      <c r="A942" s="84" t="s">
        <v>113</v>
      </c>
      <c r="B942" s="458">
        <v>4600</v>
      </c>
      <c r="C942" s="463" t="s">
        <v>301</v>
      </c>
      <c r="D942" s="493" t="s">
        <v>569</v>
      </c>
      <c r="E942" s="401">
        <v>1</v>
      </c>
      <c r="F942" s="483" t="s">
        <v>378</v>
      </c>
      <c r="G942" s="484">
        <v>43377</v>
      </c>
      <c r="H942" s="485"/>
      <c r="I942" s="486"/>
      <c r="J942" s="487"/>
      <c r="K942" s="487"/>
      <c r="L942" s="488">
        <v>600</v>
      </c>
      <c r="M942" s="489">
        <f>L942*1.18</f>
        <v>708</v>
      </c>
      <c r="N942" s="494" t="s">
        <v>121</v>
      </c>
      <c r="O942" s="470">
        <v>765</v>
      </c>
      <c r="P942" s="399" t="s">
        <v>26</v>
      </c>
      <c r="Q942" s="97" t="s">
        <v>1742</v>
      </c>
      <c r="R942" s="495"/>
      <c r="S942" s="36">
        <f>M942*E942</f>
        <v>708</v>
      </c>
      <c r="T942" s="37"/>
      <c r="U942" s="38">
        <f>S942/1.18</f>
        <v>600</v>
      </c>
      <c r="V942" s="369"/>
    </row>
    <row r="943" spans="1:22" x14ac:dyDescent="0.2">
      <c r="A943" s="84" t="s">
        <v>113</v>
      </c>
      <c r="B943" s="458">
        <v>4601</v>
      </c>
      <c r="C943" s="463" t="s">
        <v>941</v>
      </c>
      <c r="D943" s="493" t="s">
        <v>942</v>
      </c>
      <c r="E943" s="401">
        <v>50</v>
      </c>
      <c r="F943" s="483" t="s">
        <v>24</v>
      </c>
      <c r="G943" s="484">
        <v>43377</v>
      </c>
      <c r="H943" s="485"/>
      <c r="I943" s="486"/>
      <c r="J943" s="487">
        <v>1.7</v>
      </c>
      <c r="K943" s="487">
        <v>5.7</v>
      </c>
      <c r="L943" s="498">
        <v>1500</v>
      </c>
      <c r="M943" s="489" t="s">
        <v>3288</v>
      </c>
      <c r="N943" s="403"/>
      <c r="O943" s="470">
        <v>766</v>
      </c>
      <c r="P943" s="492" t="s">
        <v>26</v>
      </c>
      <c r="Q943" s="97" t="s">
        <v>918</v>
      </c>
      <c r="R943" s="98"/>
      <c r="S943" s="36" t="e">
        <f t="shared" si="51"/>
        <v>#VALUE!</v>
      </c>
      <c r="T943" s="37"/>
      <c r="U943" s="38" t="e">
        <f t="shared" si="52"/>
        <v>#VALUE!</v>
      </c>
      <c r="V943" s="369"/>
    </row>
    <row r="944" spans="1:22" x14ac:dyDescent="0.2">
      <c r="A944" s="84" t="s">
        <v>113</v>
      </c>
      <c r="B944" s="458">
        <v>4602</v>
      </c>
      <c r="C944" s="463" t="s">
        <v>565</v>
      </c>
      <c r="D944" s="493" t="s">
        <v>3607</v>
      </c>
      <c r="E944" s="117">
        <v>2</v>
      </c>
      <c r="F944" s="89" t="s">
        <v>24</v>
      </c>
      <c r="G944" s="484">
        <v>43377</v>
      </c>
      <c r="H944" s="87"/>
      <c r="I944" s="92"/>
      <c r="J944" s="102">
        <v>0.25</v>
      </c>
      <c r="K944" s="102"/>
      <c r="L944" s="125">
        <v>200</v>
      </c>
      <c r="M944" s="95">
        <f t="shared" si="50"/>
        <v>236</v>
      </c>
      <c r="N944" s="494" t="s">
        <v>121</v>
      </c>
      <c r="O944" s="96">
        <v>767</v>
      </c>
      <c r="P944" s="399" t="s">
        <v>26</v>
      </c>
      <c r="Q944" s="97" t="s">
        <v>918</v>
      </c>
      <c r="R944" s="98"/>
      <c r="S944" s="36">
        <f t="shared" si="51"/>
        <v>472</v>
      </c>
      <c r="T944" s="37"/>
      <c r="U944" s="38">
        <f t="shared" si="52"/>
        <v>400</v>
      </c>
      <c r="V944" s="369"/>
    </row>
    <row r="945" spans="1:22" x14ac:dyDescent="0.2">
      <c r="A945" s="482" t="s">
        <v>113</v>
      </c>
      <c r="B945" s="499">
        <v>4603</v>
      </c>
      <c r="C945" s="463" t="s">
        <v>565</v>
      </c>
      <c r="D945" s="493" t="s">
        <v>3608</v>
      </c>
      <c r="E945" s="401">
        <v>1</v>
      </c>
      <c r="F945" s="483" t="s">
        <v>24</v>
      </c>
      <c r="G945" s="484">
        <v>43377</v>
      </c>
      <c r="H945" s="485"/>
      <c r="I945" s="471"/>
      <c r="J945" s="487">
        <v>0.5</v>
      </c>
      <c r="K945" s="487"/>
      <c r="L945" s="488">
        <v>360</v>
      </c>
      <c r="M945" s="489">
        <f t="shared" si="50"/>
        <v>424.79999999999995</v>
      </c>
      <c r="N945" s="494" t="s">
        <v>121</v>
      </c>
      <c r="O945" s="470">
        <v>767</v>
      </c>
      <c r="P945" s="399" t="s">
        <v>26</v>
      </c>
      <c r="Q945" s="464" t="s">
        <v>918</v>
      </c>
      <c r="R945" s="495"/>
      <c r="S945" s="500">
        <f t="shared" si="51"/>
        <v>424.79999999999995</v>
      </c>
      <c r="T945" s="501"/>
      <c r="U945" s="502">
        <f t="shared" si="52"/>
        <v>360</v>
      </c>
      <c r="V945" s="369"/>
    </row>
    <row r="946" spans="1:22" x14ac:dyDescent="0.2">
      <c r="B946" s="499">
        <v>4604</v>
      </c>
      <c r="C946" s="463" t="s">
        <v>1150</v>
      </c>
      <c r="D946" s="493" t="s">
        <v>3609</v>
      </c>
      <c r="E946" s="401">
        <v>100</v>
      </c>
      <c r="F946" s="483" t="s">
        <v>378</v>
      </c>
      <c r="G946" s="484">
        <v>43378</v>
      </c>
      <c r="H946" s="485"/>
      <c r="I946" s="471"/>
      <c r="J946" s="487"/>
      <c r="K946" s="487"/>
      <c r="L946" s="488">
        <v>6985</v>
      </c>
      <c r="M946" s="489">
        <f t="shared" si="50"/>
        <v>8242.2999999999993</v>
      </c>
      <c r="N946" s="403"/>
      <c r="O946" s="470">
        <v>771</v>
      </c>
      <c r="P946" s="399" t="s">
        <v>26</v>
      </c>
      <c r="Q946" s="464" t="s">
        <v>1927</v>
      </c>
      <c r="R946" s="495"/>
      <c r="S946" s="500">
        <f t="shared" si="51"/>
        <v>824229.99999999988</v>
      </c>
      <c r="T946" s="501"/>
      <c r="U946" s="502">
        <f t="shared" si="52"/>
        <v>698499.99999999988</v>
      </c>
      <c r="V946" s="369"/>
    </row>
    <row r="947" spans="1:22" x14ac:dyDescent="0.2">
      <c r="A947" s="482" t="s">
        <v>113</v>
      </c>
      <c r="B947" s="499">
        <v>4605</v>
      </c>
      <c r="C947" s="463" t="s">
        <v>3610</v>
      </c>
      <c r="D947" s="493" t="s">
        <v>3611</v>
      </c>
      <c r="E947" s="401">
        <v>2</v>
      </c>
      <c r="F947" s="483" t="s">
        <v>24</v>
      </c>
      <c r="G947" s="484">
        <v>43378</v>
      </c>
      <c r="H947" s="485" t="s">
        <v>120</v>
      </c>
      <c r="I947" s="471" t="s">
        <v>3612</v>
      </c>
      <c r="J947" s="487">
        <v>8</v>
      </c>
      <c r="K947" s="487">
        <v>4</v>
      </c>
      <c r="L947" s="488">
        <v>5900</v>
      </c>
      <c r="M947" s="489">
        <f>L947*1.18</f>
        <v>6962</v>
      </c>
      <c r="N947" s="403"/>
      <c r="O947" s="470" t="s">
        <v>3613</v>
      </c>
      <c r="P947" s="399" t="s">
        <v>26</v>
      </c>
      <c r="Q947" s="464" t="s">
        <v>1927</v>
      </c>
      <c r="R947" s="495"/>
      <c r="S947" s="500">
        <f t="shared" si="51"/>
        <v>13924</v>
      </c>
      <c r="T947" s="501"/>
      <c r="U947" s="502">
        <f t="shared" si="52"/>
        <v>11800</v>
      </c>
      <c r="V947" s="369"/>
    </row>
    <row r="948" spans="1:22" x14ac:dyDescent="0.2">
      <c r="A948" s="482" t="s">
        <v>113</v>
      </c>
      <c r="B948" s="499">
        <v>4606</v>
      </c>
      <c r="C948" s="463" t="s">
        <v>3614</v>
      </c>
      <c r="D948" s="493" t="s">
        <v>524</v>
      </c>
      <c r="E948" s="401">
        <v>1</v>
      </c>
      <c r="F948" s="483" t="s">
        <v>378</v>
      </c>
      <c r="G948" s="484">
        <v>43381</v>
      </c>
      <c r="H948" s="485"/>
      <c r="I948" s="471"/>
      <c r="J948" s="487">
        <v>11</v>
      </c>
      <c r="K948" s="487"/>
      <c r="L948" s="488">
        <v>7860</v>
      </c>
      <c r="M948" s="489">
        <f t="shared" si="50"/>
        <v>9274.7999999999993</v>
      </c>
      <c r="N948" s="494" t="s">
        <v>121</v>
      </c>
      <c r="O948" s="470">
        <v>777</v>
      </c>
      <c r="P948" s="399" t="s">
        <v>26</v>
      </c>
      <c r="Q948" s="464" t="s">
        <v>918</v>
      </c>
      <c r="R948" s="495"/>
      <c r="S948" s="500">
        <f t="shared" si="51"/>
        <v>9274.7999999999993</v>
      </c>
      <c r="T948" s="501"/>
      <c r="U948" s="502">
        <f t="shared" si="52"/>
        <v>7860</v>
      </c>
      <c r="V948" s="369"/>
    </row>
    <row r="949" spans="1:22" x14ac:dyDescent="0.2">
      <c r="A949" s="482"/>
      <c r="B949" s="499">
        <v>4607</v>
      </c>
      <c r="C949" s="485" t="s">
        <v>3615</v>
      </c>
      <c r="D949" s="503" t="s">
        <v>1346</v>
      </c>
      <c r="E949" s="504">
        <v>100</v>
      </c>
      <c r="F949" s="483" t="s">
        <v>24</v>
      </c>
      <c r="G949" s="505">
        <v>43381</v>
      </c>
      <c r="H949" s="503" t="s">
        <v>3616</v>
      </c>
      <c r="I949" s="486" t="s">
        <v>3617</v>
      </c>
      <c r="J949" s="506">
        <v>0.5</v>
      </c>
      <c r="K949" s="506">
        <v>0.24299999999999999</v>
      </c>
      <c r="L949" s="507">
        <v>590</v>
      </c>
      <c r="M949" s="489">
        <f t="shared" si="50"/>
        <v>696.19999999999993</v>
      </c>
      <c r="N949" s="403"/>
      <c r="O949" s="508">
        <v>778</v>
      </c>
      <c r="P949" s="509"/>
      <c r="Q949" s="464"/>
      <c r="R949" s="495"/>
      <c r="S949" s="500">
        <f t="shared" si="51"/>
        <v>69620</v>
      </c>
      <c r="T949" s="501"/>
      <c r="U949" s="502">
        <f t="shared" si="52"/>
        <v>59000</v>
      </c>
      <c r="V949" s="369"/>
    </row>
    <row r="950" spans="1:22" x14ac:dyDescent="0.2">
      <c r="A950" s="482" t="s">
        <v>113</v>
      </c>
      <c r="B950" s="499">
        <v>4608</v>
      </c>
      <c r="C950" s="463" t="s">
        <v>483</v>
      </c>
      <c r="D950" s="503" t="s">
        <v>3618</v>
      </c>
      <c r="E950" s="510">
        <v>4</v>
      </c>
      <c r="F950" s="483" t="s">
        <v>24</v>
      </c>
      <c r="G950" s="505">
        <v>43381</v>
      </c>
      <c r="H950" s="497" t="s">
        <v>116</v>
      </c>
      <c r="I950" s="471" t="s">
        <v>1937</v>
      </c>
      <c r="J950" s="506">
        <v>12</v>
      </c>
      <c r="K950" s="506">
        <v>28</v>
      </c>
      <c r="L950" s="511">
        <v>11000</v>
      </c>
      <c r="M950" s="489">
        <f>L950*1.18</f>
        <v>12980</v>
      </c>
      <c r="N950" s="403"/>
      <c r="O950" s="470">
        <v>774</v>
      </c>
      <c r="P950" s="399" t="s">
        <v>26</v>
      </c>
      <c r="Q950" s="464" t="s">
        <v>1927</v>
      </c>
      <c r="R950" s="495"/>
      <c r="S950" s="500">
        <f t="shared" si="51"/>
        <v>51920</v>
      </c>
      <c r="T950" s="501"/>
      <c r="U950" s="502">
        <f t="shared" si="52"/>
        <v>44000</v>
      </c>
      <c r="V950" s="369"/>
    </row>
    <row r="951" spans="1:22" x14ac:dyDescent="0.2">
      <c r="B951" s="499">
        <v>4609</v>
      </c>
      <c r="C951" s="463" t="s">
        <v>565</v>
      </c>
      <c r="D951" s="493" t="s">
        <v>3619</v>
      </c>
      <c r="E951" s="401">
        <v>1</v>
      </c>
      <c r="F951" s="483" t="s">
        <v>378</v>
      </c>
      <c r="G951" s="505">
        <v>43382</v>
      </c>
      <c r="H951" s="503" t="s">
        <v>116</v>
      </c>
      <c r="I951" s="471" t="s">
        <v>3620</v>
      </c>
      <c r="J951" s="487">
        <v>0.33300000000000002</v>
      </c>
      <c r="K951" s="487">
        <v>3.3000000000000002E-2</v>
      </c>
      <c r="L951" s="488">
        <v>239</v>
      </c>
      <c r="M951" s="489">
        <f>L951*1.18</f>
        <v>282.02</v>
      </c>
      <c r="N951" s="494" t="s">
        <v>121</v>
      </c>
      <c r="O951" s="470">
        <v>776</v>
      </c>
      <c r="P951" s="399" t="s">
        <v>26</v>
      </c>
      <c r="Q951" s="464" t="s">
        <v>918</v>
      </c>
      <c r="R951" s="495"/>
      <c r="S951" s="500">
        <f t="shared" si="51"/>
        <v>282.02</v>
      </c>
      <c r="T951" s="501"/>
      <c r="U951" s="502">
        <f t="shared" si="52"/>
        <v>239</v>
      </c>
      <c r="V951" s="369"/>
    </row>
    <row r="952" spans="1:22" x14ac:dyDescent="0.2">
      <c r="A952" s="482"/>
      <c r="B952" s="499">
        <v>4610</v>
      </c>
      <c r="C952" s="463" t="s">
        <v>565</v>
      </c>
      <c r="D952" s="493" t="s">
        <v>3621</v>
      </c>
      <c r="E952" s="401">
        <v>2</v>
      </c>
      <c r="F952" s="483" t="s">
        <v>24</v>
      </c>
      <c r="G952" s="484">
        <v>43382</v>
      </c>
      <c r="H952" s="485" t="s">
        <v>116</v>
      </c>
      <c r="I952" s="471" t="s">
        <v>3622</v>
      </c>
      <c r="J952" s="487">
        <v>0.33300000000000002</v>
      </c>
      <c r="K952" s="487">
        <v>6</v>
      </c>
      <c r="L952" s="488">
        <v>278</v>
      </c>
      <c r="M952" s="489">
        <f>L952*1.18</f>
        <v>328.03999999999996</v>
      </c>
      <c r="N952" s="403"/>
      <c r="O952" s="512">
        <v>776</v>
      </c>
      <c r="P952" s="399" t="s">
        <v>26</v>
      </c>
      <c r="Q952" s="464" t="s">
        <v>918</v>
      </c>
      <c r="R952" s="495"/>
      <c r="S952" s="500">
        <f t="shared" si="51"/>
        <v>656.07999999999993</v>
      </c>
      <c r="T952" s="501"/>
      <c r="U952" s="502">
        <f t="shared" si="52"/>
        <v>556</v>
      </c>
      <c r="V952" s="369"/>
    </row>
    <row r="953" spans="1:22" x14ac:dyDescent="0.2">
      <c r="A953" s="482" t="s">
        <v>113</v>
      </c>
      <c r="B953" s="499">
        <v>4611</v>
      </c>
      <c r="C953" s="463" t="s">
        <v>147</v>
      </c>
      <c r="D953" s="493" t="s">
        <v>3623</v>
      </c>
      <c r="E953" s="401">
        <v>12</v>
      </c>
      <c r="F953" s="483" t="s">
        <v>24</v>
      </c>
      <c r="G953" s="505">
        <v>43382</v>
      </c>
      <c r="H953" s="503"/>
      <c r="I953" s="471" t="s">
        <v>3624</v>
      </c>
      <c r="J953" s="487">
        <v>0.65</v>
      </c>
      <c r="K953" s="487">
        <v>0.5</v>
      </c>
      <c r="L953" s="511">
        <v>495</v>
      </c>
      <c r="M953" s="489">
        <f>L953*1.18</f>
        <v>584.1</v>
      </c>
      <c r="N953" s="70"/>
      <c r="O953" s="512">
        <v>841</v>
      </c>
      <c r="P953" s="399" t="s">
        <v>26</v>
      </c>
      <c r="Q953" s="464" t="s">
        <v>918</v>
      </c>
      <c r="R953" s="495"/>
      <c r="S953" s="500">
        <f t="shared" si="51"/>
        <v>7009.2000000000007</v>
      </c>
      <c r="T953" s="501"/>
      <c r="U953" s="502">
        <f t="shared" si="52"/>
        <v>5940.0000000000009</v>
      </c>
      <c r="V953" s="369"/>
    </row>
    <row r="954" spans="1:22" x14ac:dyDescent="0.2">
      <c r="A954" s="482" t="s">
        <v>113</v>
      </c>
      <c r="B954" s="499">
        <v>4612</v>
      </c>
      <c r="C954" s="463" t="s">
        <v>147</v>
      </c>
      <c r="D954" s="493" t="s">
        <v>3625</v>
      </c>
      <c r="E954" s="401">
        <v>1</v>
      </c>
      <c r="F954" s="483" t="s">
        <v>24</v>
      </c>
      <c r="G954" s="505">
        <v>43382</v>
      </c>
      <c r="H954" s="485"/>
      <c r="I954" s="471"/>
      <c r="J954" s="487">
        <v>6</v>
      </c>
      <c r="K954" s="487"/>
      <c r="L954" s="488">
        <v>4500</v>
      </c>
      <c r="M954" s="489">
        <f t="shared" si="50"/>
        <v>5310</v>
      </c>
      <c r="N954" s="130" t="s">
        <v>121</v>
      </c>
      <c r="O954" s="470">
        <v>841</v>
      </c>
      <c r="P954" s="399" t="s">
        <v>26</v>
      </c>
      <c r="Q954" s="464" t="s">
        <v>918</v>
      </c>
      <c r="R954" s="495"/>
      <c r="S954" s="500">
        <f t="shared" si="51"/>
        <v>5310</v>
      </c>
      <c r="T954" s="501"/>
      <c r="U954" s="502">
        <f t="shared" si="52"/>
        <v>4500</v>
      </c>
      <c r="V954" s="369"/>
    </row>
    <row r="955" spans="1:22" x14ac:dyDescent="0.2">
      <c r="A955" s="482"/>
      <c r="B955" s="499">
        <v>4613</v>
      </c>
      <c r="C955" s="463" t="s">
        <v>1150</v>
      </c>
      <c r="D955" s="493" t="s">
        <v>3626</v>
      </c>
      <c r="E955" s="401">
        <v>20</v>
      </c>
      <c r="F955" s="483" t="s">
        <v>378</v>
      </c>
      <c r="G955" s="484">
        <v>43384</v>
      </c>
      <c r="H955" s="485" t="s">
        <v>3627</v>
      </c>
      <c r="I955" s="471"/>
      <c r="J955" s="487"/>
      <c r="K955" s="487"/>
      <c r="L955" s="488">
        <v>2900</v>
      </c>
      <c r="M955" s="489">
        <f t="shared" si="50"/>
        <v>3422</v>
      </c>
      <c r="N955" s="70"/>
      <c r="O955" s="470">
        <v>780</v>
      </c>
      <c r="P955" s="399" t="s">
        <v>26</v>
      </c>
      <c r="Q955" s="464" t="s">
        <v>918</v>
      </c>
      <c r="R955" s="495"/>
      <c r="S955" s="500">
        <f t="shared" si="51"/>
        <v>68440</v>
      </c>
      <c r="T955" s="501"/>
      <c r="U955" s="502">
        <f t="shared" si="52"/>
        <v>58000</v>
      </c>
      <c r="V955" s="369"/>
    </row>
    <row r="956" spans="1:22" x14ac:dyDescent="0.2">
      <c r="A956" s="482" t="s">
        <v>113</v>
      </c>
      <c r="B956" s="499">
        <v>4614</v>
      </c>
      <c r="C956" s="463" t="s">
        <v>2292</v>
      </c>
      <c r="D956" s="493" t="s">
        <v>2375</v>
      </c>
      <c r="E956" s="401">
        <v>2</v>
      </c>
      <c r="F956" s="483" t="s">
        <v>24</v>
      </c>
      <c r="G956" s="484">
        <v>43384</v>
      </c>
      <c r="H956" s="485" t="s">
        <v>3628</v>
      </c>
      <c r="I956" s="471"/>
      <c r="J956" s="487"/>
      <c r="K956" s="487"/>
      <c r="L956" s="376">
        <v>12350</v>
      </c>
      <c r="M956" s="335">
        <f t="shared" si="50"/>
        <v>14573</v>
      </c>
      <c r="N956" s="513"/>
      <c r="O956" s="508">
        <v>782</v>
      </c>
      <c r="P956" s="509" t="s">
        <v>2498</v>
      </c>
      <c r="Q956" s="464"/>
      <c r="R956" s="495" t="s">
        <v>3629</v>
      </c>
      <c r="S956" s="500">
        <f t="shared" si="51"/>
        <v>29146</v>
      </c>
      <c r="T956" s="501"/>
      <c r="U956" s="502">
        <f t="shared" si="52"/>
        <v>24700</v>
      </c>
      <c r="V956" s="369"/>
    </row>
    <row r="957" spans="1:22" x14ac:dyDescent="0.2">
      <c r="A957" s="482" t="s">
        <v>113</v>
      </c>
      <c r="B957" s="499">
        <v>4615</v>
      </c>
      <c r="C957" s="463" t="s">
        <v>3630</v>
      </c>
      <c r="D957" s="493" t="s">
        <v>3631</v>
      </c>
      <c r="E957" s="401">
        <v>1</v>
      </c>
      <c r="F957" s="483" t="s">
        <v>378</v>
      </c>
      <c r="G957" s="484">
        <v>43384</v>
      </c>
      <c r="H957" s="485"/>
      <c r="I957" s="92" t="s">
        <v>1763</v>
      </c>
      <c r="J957" s="487">
        <v>8</v>
      </c>
      <c r="K957" s="487">
        <v>0.25</v>
      </c>
      <c r="L957" s="488">
        <v>5700</v>
      </c>
      <c r="M957" s="489">
        <f t="shared" si="50"/>
        <v>6726</v>
      </c>
      <c r="N957" s="514" t="s">
        <v>121</v>
      </c>
      <c r="O957" s="470">
        <v>788</v>
      </c>
      <c r="P957" s="399" t="s">
        <v>26</v>
      </c>
      <c r="Q957" s="464" t="s">
        <v>3632</v>
      </c>
      <c r="R957" s="495" t="s">
        <v>3633</v>
      </c>
      <c r="S957" s="500">
        <f t="shared" si="51"/>
        <v>6726</v>
      </c>
      <c r="T957" s="501"/>
      <c r="U957" s="502">
        <f t="shared" si="52"/>
        <v>5700</v>
      </c>
      <c r="V957" s="369"/>
    </row>
    <row r="958" spans="1:22" x14ac:dyDescent="0.2">
      <c r="A958" s="482" t="s">
        <v>113</v>
      </c>
      <c r="B958" s="499">
        <v>4616</v>
      </c>
      <c r="C958" s="463" t="s">
        <v>3164</v>
      </c>
      <c r="D958" s="463" t="s">
        <v>3634</v>
      </c>
      <c r="E958" s="401">
        <v>276</v>
      </c>
      <c r="F958" s="483" t="s">
        <v>24</v>
      </c>
      <c r="G958" s="484">
        <v>43384</v>
      </c>
      <c r="H958" s="485" t="s">
        <v>116</v>
      </c>
      <c r="I958" s="486" t="s">
        <v>146</v>
      </c>
      <c r="J958" s="487"/>
      <c r="K958" s="487"/>
      <c r="L958" s="488">
        <v>11</v>
      </c>
      <c r="M958" s="489">
        <f>L958*1.18</f>
        <v>12.979999999999999</v>
      </c>
      <c r="N958" s="494" t="s">
        <v>121</v>
      </c>
      <c r="O958" s="470">
        <v>784</v>
      </c>
      <c r="P958" s="399" t="s">
        <v>26</v>
      </c>
      <c r="Q958" s="464" t="s">
        <v>918</v>
      </c>
      <c r="R958" s="495"/>
      <c r="S958" s="500">
        <f t="shared" si="51"/>
        <v>3582.4799999999996</v>
      </c>
      <c r="T958" s="501"/>
      <c r="U958" s="502">
        <f t="shared" si="52"/>
        <v>3036</v>
      </c>
      <c r="V958" s="369"/>
    </row>
    <row r="959" spans="1:22" x14ac:dyDescent="0.2">
      <c r="A959" s="482" t="s">
        <v>113</v>
      </c>
      <c r="B959" s="499">
        <v>4617</v>
      </c>
      <c r="C959" s="463" t="s">
        <v>2292</v>
      </c>
      <c r="D959" s="493" t="s">
        <v>3635</v>
      </c>
      <c r="E959" s="401">
        <v>2</v>
      </c>
      <c r="F959" s="483" t="s">
        <v>24</v>
      </c>
      <c r="G959" s="484">
        <v>43384</v>
      </c>
      <c r="H959" s="485" t="s">
        <v>3636</v>
      </c>
      <c r="I959" s="471"/>
      <c r="J959" s="487"/>
      <c r="K959" s="487"/>
      <c r="L959" s="488">
        <v>10780</v>
      </c>
      <c r="M959" s="489">
        <f t="shared" si="50"/>
        <v>12720.4</v>
      </c>
      <c r="N959" s="403"/>
      <c r="O959" s="470">
        <v>783</v>
      </c>
      <c r="P959" s="399" t="s">
        <v>26</v>
      </c>
      <c r="Q959" s="464" t="s">
        <v>918</v>
      </c>
      <c r="R959" s="495" t="s">
        <v>3637</v>
      </c>
      <c r="S959" s="500">
        <f t="shared" si="51"/>
        <v>25440.799999999999</v>
      </c>
      <c r="T959" s="501"/>
      <c r="U959" s="502">
        <f t="shared" si="52"/>
        <v>21560</v>
      </c>
      <c r="V959" s="369"/>
    </row>
    <row r="960" spans="1:22" x14ac:dyDescent="0.2">
      <c r="A960" s="482" t="s">
        <v>113</v>
      </c>
      <c r="B960" s="499">
        <v>4618</v>
      </c>
      <c r="C960" s="515" t="s">
        <v>301</v>
      </c>
      <c r="D960" s="485" t="s">
        <v>1712</v>
      </c>
      <c r="E960" s="504">
        <v>4</v>
      </c>
      <c r="F960" s="483" t="s">
        <v>24</v>
      </c>
      <c r="G960" s="484">
        <v>43385</v>
      </c>
      <c r="H960" s="497" t="s">
        <v>1757</v>
      </c>
      <c r="I960" s="486"/>
      <c r="J960" s="506">
        <v>1.3</v>
      </c>
      <c r="K960" s="506"/>
      <c r="L960" s="498">
        <v>970</v>
      </c>
      <c r="M960" s="489">
        <f>L960*1.18</f>
        <v>1144.5999999999999</v>
      </c>
      <c r="N960" s="494" t="s">
        <v>121</v>
      </c>
      <c r="O960" s="470">
        <v>785</v>
      </c>
      <c r="P960" s="399" t="s">
        <v>26</v>
      </c>
      <c r="Q960" s="464" t="s">
        <v>918</v>
      </c>
      <c r="R960" s="495"/>
      <c r="S960" s="500">
        <f t="shared" si="51"/>
        <v>4578.3999999999996</v>
      </c>
      <c r="T960" s="501"/>
      <c r="U960" s="502">
        <f t="shared" si="52"/>
        <v>3880</v>
      </c>
      <c r="V960" s="369"/>
    </row>
    <row r="961" spans="1:22" x14ac:dyDescent="0.2">
      <c r="A961" s="482" t="s">
        <v>113</v>
      </c>
      <c r="B961" s="499">
        <v>4619</v>
      </c>
      <c r="C961" s="463" t="s">
        <v>301</v>
      </c>
      <c r="D961" s="503" t="s">
        <v>879</v>
      </c>
      <c r="E961" s="516">
        <v>5</v>
      </c>
      <c r="F961" s="483" t="s">
        <v>378</v>
      </c>
      <c r="G961" s="484">
        <v>43385</v>
      </c>
      <c r="H961" s="485" t="s">
        <v>427</v>
      </c>
      <c r="I961" s="517"/>
      <c r="J961" s="487">
        <v>1.5</v>
      </c>
      <c r="K961" s="487"/>
      <c r="L961" s="511">
        <v>1070</v>
      </c>
      <c r="M961" s="489">
        <f>L961*1.18</f>
        <v>1262.5999999999999</v>
      </c>
      <c r="N961" s="494" t="s">
        <v>121</v>
      </c>
      <c r="O961" s="470">
        <v>785</v>
      </c>
      <c r="P961" s="399" t="s">
        <v>26</v>
      </c>
      <c r="Q961" s="464" t="s">
        <v>1752</v>
      </c>
      <c r="R961" s="495"/>
      <c r="S961" s="500">
        <f t="shared" si="51"/>
        <v>6313</v>
      </c>
      <c r="T961" s="501"/>
      <c r="U961" s="502">
        <f t="shared" si="52"/>
        <v>5350</v>
      </c>
      <c r="V961" s="369"/>
    </row>
    <row r="962" spans="1:22" x14ac:dyDescent="0.2">
      <c r="A962" s="482"/>
      <c r="B962" s="499">
        <v>4620</v>
      </c>
      <c r="C962" s="463" t="s">
        <v>3638</v>
      </c>
      <c r="D962" s="493" t="s">
        <v>3639</v>
      </c>
      <c r="E962" s="401">
        <v>1</v>
      </c>
      <c r="F962" s="483" t="s">
        <v>24</v>
      </c>
      <c r="G962" s="484">
        <v>43388</v>
      </c>
      <c r="H962" s="485" t="s">
        <v>3640</v>
      </c>
      <c r="I962" s="471"/>
      <c r="J962" s="487"/>
      <c r="K962" s="487"/>
      <c r="L962" s="488">
        <v>100000</v>
      </c>
      <c r="M962" s="489">
        <f t="shared" si="50"/>
        <v>118000</v>
      </c>
      <c r="N962" s="403"/>
      <c r="O962" s="470">
        <v>790</v>
      </c>
      <c r="P962" s="399" t="s">
        <v>26</v>
      </c>
      <c r="Q962" s="464" t="s">
        <v>2090</v>
      </c>
      <c r="R962" s="495"/>
      <c r="S962" s="500">
        <f t="shared" si="51"/>
        <v>118000</v>
      </c>
      <c r="T962" s="501"/>
      <c r="U962" s="502">
        <f t="shared" si="52"/>
        <v>100000</v>
      </c>
      <c r="V962" s="369"/>
    </row>
    <row r="963" spans="1:22" x14ac:dyDescent="0.2">
      <c r="A963" s="482"/>
      <c r="B963" s="499">
        <v>4621</v>
      </c>
      <c r="C963" s="463" t="s">
        <v>3638</v>
      </c>
      <c r="D963" s="493" t="s">
        <v>3641</v>
      </c>
      <c r="E963" s="401">
        <v>1</v>
      </c>
      <c r="F963" s="483" t="s">
        <v>24</v>
      </c>
      <c r="G963" s="484">
        <v>43388</v>
      </c>
      <c r="H963" s="485" t="s">
        <v>3642</v>
      </c>
      <c r="I963" s="471"/>
      <c r="J963" s="487"/>
      <c r="K963" s="487"/>
      <c r="L963" s="488">
        <v>100000</v>
      </c>
      <c r="M963" s="489">
        <f t="shared" si="50"/>
        <v>118000</v>
      </c>
      <c r="N963" s="403"/>
      <c r="O963" s="470">
        <v>790</v>
      </c>
      <c r="P963" s="399" t="s">
        <v>26</v>
      </c>
      <c r="Q963" s="464" t="s">
        <v>2018</v>
      </c>
      <c r="R963" s="495"/>
      <c r="S963" s="500">
        <f t="shared" si="51"/>
        <v>118000</v>
      </c>
      <c r="T963" s="501"/>
      <c r="U963" s="502">
        <f t="shared" si="52"/>
        <v>100000</v>
      </c>
      <c r="V963" s="369"/>
    </row>
    <row r="964" spans="1:22" x14ac:dyDescent="0.2">
      <c r="A964" s="482"/>
      <c r="B964" s="499">
        <v>4622</v>
      </c>
      <c r="C964" s="463" t="s">
        <v>3638</v>
      </c>
      <c r="D964" s="493" t="s">
        <v>3643</v>
      </c>
      <c r="E964" s="401">
        <v>1</v>
      </c>
      <c r="F964" s="483" t="s">
        <v>24</v>
      </c>
      <c r="G964" s="484">
        <v>43388</v>
      </c>
      <c r="H964" s="485" t="s">
        <v>3644</v>
      </c>
      <c r="I964" s="471"/>
      <c r="J964" s="487"/>
      <c r="K964" s="487"/>
      <c r="L964" s="488">
        <v>85000</v>
      </c>
      <c r="M964" s="489">
        <f t="shared" si="50"/>
        <v>100300</v>
      </c>
      <c r="N964" s="403"/>
      <c r="O964" s="470">
        <v>790</v>
      </c>
      <c r="P964" s="399" t="s">
        <v>26</v>
      </c>
      <c r="Q964" s="464" t="s">
        <v>2018</v>
      </c>
      <c r="R964" s="495"/>
      <c r="S964" s="500">
        <f t="shared" si="51"/>
        <v>100300</v>
      </c>
      <c r="T964" s="501"/>
      <c r="U964" s="502">
        <f t="shared" si="52"/>
        <v>85000</v>
      </c>
      <c r="V964" s="369"/>
    </row>
    <row r="965" spans="1:22" x14ac:dyDescent="0.2">
      <c r="A965" s="482"/>
      <c r="B965" s="499">
        <v>4623</v>
      </c>
      <c r="C965" s="463" t="s">
        <v>3638</v>
      </c>
      <c r="D965" s="493" t="s">
        <v>4112</v>
      </c>
      <c r="E965" s="401">
        <v>1</v>
      </c>
      <c r="F965" s="483" t="s">
        <v>24</v>
      </c>
      <c r="G965" s="484">
        <v>43388</v>
      </c>
      <c r="H965" s="485" t="s">
        <v>3645</v>
      </c>
      <c r="I965" s="471"/>
      <c r="J965" s="487"/>
      <c r="K965" s="487"/>
      <c r="L965" s="488">
        <v>70000</v>
      </c>
      <c r="M965" s="489">
        <f t="shared" si="50"/>
        <v>82600</v>
      </c>
      <c r="N965" s="513"/>
      <c r="O965" s="470">
        <v>790</v>
      </c>
      <c r="P965" s="457"/>
      <c r="Q965" s="464"/>
      <c r="R965" s="495"/>
      <c r="S965" s="500">
        <f t="shared" si="51"/>
        <v>82600</v>
      </c>
      <c r="T965" s="501"/>
      <c r="U965" s="502">
        <f t="shared" si="52"/>
        <v>70000</v>
      </c>
      <c r="V965" s="369"/>
    </row>
    <row r="966" spans="1:22" x14ac:dyDescent="0.2">
      <c r="A966" s="482" t="s">
        <v>113</v>
      </c>
      <c r="B966" s="499">
        <v>4624</v>
      </c>
      <c r="C966" s="463" t="s">
        <v>3646</v>
      </c>
      <c r="D966" s="463" t="s">
        <v>377</v>
      </c>
      <c r="E966" s="401">
        <v>7</v>
      </c>
      <c r="F966" s="483" t="s">
        <v>378</v>
      </c>
      <c r="G966" s="484">
        <v>43389</v>
      </c>
      <c r="H966" s="503"/>
      <c r="I966" s="471"/>
      <c r="J966" s="487"/>
      <c r="K966" s="487"/>
      <c r="L966" s="511">
        <v>1888</v>
      </c>
      <c r="M966" s="489">
        <f>L966*1.18</f>
        <v>2227.8399999999997</v>
      </c>
      <c r="N966" s="494" t="s">
        <v>121</v>
      </c>
      <c r="O966" s="470">
        <v>791</v>
      </c>
      <c r="P966" s="399" t="s">
        <v>26</v>
      </c>
      <c r="Q966" s="464" t="s">
        <v>918</v>
      </c>
      <c r="R966" s="495"/>
      <c r="S966" s="500">
        <f t="shared" si="51"/>
        <v>15594.879999999997</v>
      </c>
      <c r="T966" s="501"/>
      <c r="U966" s="502">
        <f t="shared" si="52"/>
        <v>13215.999999999998</v>
      </c>
      <c r="V966" s="369"/>
    </row>
    <row r="967" spans="1:22" x14ac:dyDescent="0.2">
      <c r="A967" s="482" t="s">
        <v>113</v>
      </c>
      <c r="B967" s="499">
        <v>4625</v>
      </c>
      <c r="C967" s="463" t="s">
        <v>2292</v>
      </c>
      <c r="D967" s="463" t="s">
        <v>3647</v>
      </c>
      <c r="E967" s="401">
        <v>2</v>
      </c>
      <c r="F967" s="483" t="s">
        <v>24</v>
      </c>
      <c r="G967" s="484">
        <v>43389</v>
      </c>
      <c r="H967" s="485" t="s">
        <v>3648</v>
      </c>
      <c r="I967" s="471" t="s">
        <v>3649</v>
      </c>
      <c r="J967" s="487"/>
      <c r="K967" s="487">
        <v>37</v>
      </c>
      <c r="L967" s="488">
        <v>67210</v>
      </c>
      <c r="M967" s="489">
        <f t="shared" si="50"/>
        <v>79307.8</v>
      </c>
      <c r="N967" s="514" t="s">
        <v>121</v>
      </c>
      <c r="O967" s="470">
        <v>793</v>
      </c>
      <c r="P967" s="399" t="s">
        <v>26</v>
      </c>
      <c r="Q967" s="464" t="s">
        <v>1927</v>
      </c>
      <c r="R967" s="495" t="s">
        <v>3650</v>
      </c>
      <c r="S967" s="500">
        <f t="shared" si="51"/>
        <v>158615.6</v>
      </c>
      <c r="T967" s="501"/>
      <c r="U967" s="502">
        <f t="shared" si="52"/>
        <v>134420</v>
      </c>
      <c r="V967" s="369"/>
    </row>
    <row r="968" spans="1:22" x14ac:dyDescent="0.2">
      <c r="A968" s="84" t="s">
        <v>113</v>
      </c>
      <c r="B968" s="499">
        <v>4626</v>
      </c>
      <c r="C968" s="113" t="s">
        <v>3651</v>
      </c>
      <c r="D968" s="111" t="s">
        <v>3652</v>
      </c>
      <c r="E968" s="401">
        <v>5</v>
      </c>
      <c r="F968" s="483" t="s">
        <v>24</v>
      </c>
      <c r="G968" s="319">
        <v>43389</v>
      </c>
      <c r="H968" s="87" t="s">
        <v>3653</v>
      </c>
      <c r="I968" s="92" t="s">
        <v>1134</v>
      </c>
      <c r="J968" s="487"/>
      <c r="K968" s="487"/>
      <c r="L968" s="488">
        <v>936</v>
      </c>
      <c r="M968" s="489">
        <f t="shared" si="50"/>
        <v>1104.48</v>
      </c>
      <c r="N968" s="403"/>
      <c r="O968" s="470">
        <v>795</v>
      </c>
      <c r="P968" s="399" t="s">
        <v>26</v>
      </c>
      <c r="Q968" s="464" t="s">
        <v>1927</v>
      </c>
      <c r="R968" s="98" t="s">
        <v>3654</v>
      </c>
      <c r="S968" s="500">
        <f t="shared" si="51"/>
        <v>5522.4</v>
      </c>
      <c r="T968" s="501"/>
      <c r="U968" s="502">
        <f t="shared" si="52"/>
        <v>4680</v>
      </c>
      <c r="V968" s="369"/>
    </row>
    <row r="969" spans="1:22" x14ac:dyDescent="0.2">
      <c r="A969" s="84" t="s">
        <v>113</v>
      </c>
      <c r="B969" s="499">
        <v>4627</v>
      </c>
      <c r="C969" s="463" t="s">
        <v>3651</v>
      </c>
      <c r="D969" s="111" t="s">
        <v>3652</v>
      </c>
      <c r="E969" s="401">
        <v>1</v>
      </c>
      <c r="F969" s="483" t="s">
        <v>24</v>
      </c>
      <c r="G969" s="319">
        <v>43389</v>
      </c>
      <c r="H969" s="87" t="s">
        <v>3655</v>
      </c>
      <c r="I969" s="92" t="s">
        <v>1134</v>
      </c>
      <c r="J969" s="487"/>
      <c r="K969" s="487"/>
      <c r="L969" s="488">
        <v>1152</v>
      </c>
      <c r="M969" s="489">
        <f t="shared" si="50"/>
        <v>1359.36</v>
      </c>
      <c r="N969" s="403"/>
      <c r="O969" s="470">
        <v>795</v>
      </c>
      <c r="P969" s="399" t="s">
        <v>26</v>
      </c>
      <c r="Q969" s="464" t="s">
        <v>1927</v>
      </c>
      <c r="R969" s="98" t="s">
        <v>3656</v>
      </c>
      <c r="S969" s="500">
        <f t="shared" si="51"/>
        <v>1359.36</v>
      </c>
      <c r="T969" s="501"/>
      <c r="U969" s="502">
        <f t="shared" si="52"/>
        <v>1152</v>
      </c>
      <c r="V969" s="369"/>
    </row>
    <row r="970" spans="1:22" x14ac:dyDescent="0.2">
      <c r="A970" s="84" t="s">
        <v>113</v>
      </c>
      <c r="B970" s="499">
        <v>4628</v>
      </c>
      <c r="C970" s="463" t="s">
        <v>3651</v>
      </c>
      <c r="D970" s="111" t="s">
        <v>933</v>
      </c>
      <c r="E970" s="401">
        <v>5</v>
      </c>
      <c r="F970" s="483" t="s">
        <v>24</v>
      </c>
      <c r="G970" s="319">
        <v>43389</v>
      </c>
      <c r="H970" s="87" t="s">
        <v>3657</v>
      </c>
      <c r="I970" s="92" t="s">
        <v>1134</v>
      </c>
      <c r="J970" s="487"/>
      <c r="K970" s="487"/>
      <c r="L970" s="488">
        <v>480</v>
      </c>
      <c r="M970" s="489">
        <f t="shared" si="50"/>
        <v>566.4</v>
      </c>
      <c r="N970" s="403"/>
      <c r="O970" s="470">
        <v>795</v>
      </c>
      <c r="P970" s="399" t="s">
        <v>26</v>
      </c>
      <c r="Q970" s="464" t="s">
        <v>1927</v>
      </c>
      <c r="R970" s="495"/>
      <c r="S970" s="500">
        <f t="shared" si="51"/>
        <v>2832</v>
      </c>
      <c r="T970" s="501"/>
      <c r="U970" s="502">
        <f t="shared" si="52"/>
        <v>2400</v>
      </c>
      <c r="V970" s="369"/>
    </row>
    <row r="971" spans="1:22" x14ac:dyDescent="0.2">
      <c r="A971" s="84" t="s">
        <v>113</v>
      </c>
      <c r="B971" s="499">
        <v>4629</v>
      </c>
      <c r="C971" s="463" t="s">
        <v>3651</v>
      </c>
      <c r="D971" s="111" t="s">
        <v>933</v>
      </c>
      <c r="E971" s="401">
        <v>1</v>
      </c>
      <c r="F971" s="483" t="s">
        <v>24</v>
      </c>
      <c r="G971" s="319">
        <v>43389</v>
      </c>
      <c r="H971" s="87" t="s">
        <v>3658</v>
      </c>
      <c r="I971" s="92" t="s">
        <v>1134</v>
      </c>
      <c r="J971" s="487"/>
      <c r="K971" s="487"/>
      <c r="L971" s="488">
        <v>948</v>
      </c>
      <c r="M971" s="489">
        <f t="shared" si="50"/>
        <v>1118.6399999999999</v>
      </c>
      <c r="N971" s="403"/>
      <c r="O971" s="470">
        <v>795</v>
      </c>
      <c r="P971" s="399" t="s">
        <v>26</v>
      </c>
      <c r="Q971" s="464" t="s">
        <v>1927</v>
      </c>
      <c r="R971" s="495"/>
      <c r="S971" s="500">
        <f t="shared" si="51"/>
        <v>1118.6399999999999</v>
      </c>
      <c r="T971" s="501"/>
      <c r="U971" s="502">
        <f t="shared" si="52"/>
        <v>947.99999999999989</v>
      </c>
      <c r="V971" s="369"/>
    </row>
    <row r="972" spans="1:22" x14ac:dyDescent="0.2">
      <c r="A972" s="84" t="s">
        <v>113</v>
      </c>
      <c r="B972" s="499">
        <v>4630</v>
      </c>
      <c r="C972" s="463" t="s">
        <v>3651</v>
      </c>
      <c r="D972" s="111" t="s">
        <v>1490</v>
      </c>
      <c r="E972" s="401">
        <v>3</v>
      </c>
      <c r="F972" s="483" t="s">
        <v>24</v>
      </c>
      <c r="G972" s="319">
        <v>43389</v>
      </c>
      <c r="H972" s="87" t="s">
        <v>3659</v>
      </c>
      <c r="I972" s="92" t="s">
        <v>1134</v>
      </c>
      <c r="J972" s="487"/>
      <c r="K972" s="487"/>
      <c r="L972" s="488">
        <v>900</v>
      </c>
      <c r="M972" s="489">
        <f t="shared" si="50"/>
        <v>1062</v>
      </c>
      <c r="N972" s="403"/>
      <c r="O972" s="470">
        <v>795</v>
      </c>
      <c r="P972" s="399" t="s">
        <v>26</v>
      </c>
      <c r="Q972" s="464" t="s">
        <v>1927</v>
      </c>
      <c r="R972" s="495"/>
      <c r="S972" s="500">
        <f t="shared" si="51"/>
        <v>3186</v>
      </c>
      <c r="T972" s="501"/>
      <c r="U972" s="502">
        <f t="shared" si="52"/>
        <v>2700</v>
      </c>
      <c r="V972" s="369"/>
    </row>
    <row r="973" spans="1:22" x14ac:dyDescent="0.2">
      <c r="A973" s="84" t="s">
        <v>113</v>
      </c>
      <c r="B973" s="499">
        <v>4631</v>
      </c>
      <c r="C973" s="463" t="s">
        <v>3651</v>
      </c>
      <c r="D973" s="111" t="s">
        <v>1490</v>
      </c>
      <c r="E973" s="401">
        <v>10</v>
      </c>
      <c r="F973" s="483" t="s">
        <v>24</v>
      </c>
      <c r="G973" s="319">
        <v>43389</v>
      </c>
      <c r="H973" s="87" t="s">
        <v>3660</v>
      </c>
      <c r="I973" s="92" t="s">
        <v>1134</v>
      </c>
      <c r="J973" s="487"/>
      <c r="K973" s="487"/>
      <c r="L973" s="488">
        <v>926.5</v>
      </c>
      <c r="M973" s="489">
        <f t="shared" si="50"/>
        <v>1093.27</v>
      </c>
      <c r="N973" s="403"/>
      <c r="O973" s="470">
        <v>795</v>
      </c>
      <c r="P973" s="399" t="s">
        <v>26</v>
      </c>
      <c r="Q973" s="464" t="s">
        <v>1927</v>
      </c>
      <c r="R973" s="495"/>
      <c r="S973" s="500">
        <f t="shared" si="51"/>
        <v>10932.7</v>
      </c>
      <c r="T973" s="501"/>
      <c r="U973" s="502">
        <f t="shared" si="52"/>
        <v>9265.0000000000018</v>
      </c>
      <c r="V973" s="369"/>
    </row>
    <row r="974" spans="1:22" x14ac:dyDescent="0.2">
      <c r="A974" s="84" t="s">
        <v>113</v>
      </c>
      <c r="B974" s="499">
        <v>4632</v>
      </c>
      <c r="C974" s="463" t="s">
        <v>3651</v>
      </c>
      <c r="D974" s="111" t="s">
        <v>1040</v>
      </c>
      <c r="E974" s="401">
        <v>5</v>
      </c>
      <c r="F974" s="483" t="s">
        <v>24</v>
      </c>
      <c r="G974" s="319">
        <v>43389</v>
      </c>
      <c r="H974" s="87" t="s">
        <v>3661</v>
      </c>
      <c r="I974" s="92" t="s">
        <v>1134</v>
      </c>
      <c r="J974" s="487"/>
      <c r="K974" s="487"/>
      <c r="L974" s="488">
        <v>365</v>
      </c>
      <c r="M974" s="489">
        <f t="shared" si="50"/>
        <v>430.7</v>
      </c>
      <c r="N974" s="403"/>
      <c r="O974" s="470">
        <v>795</v>
      </c>
      <c r="P974" s="399" t="s">
        <v>26</v>
      </c>
      <c r="Q974" s="464" t="s">
        <v>1927</v>
      </c>
      <c r="R974" s="495"/>
      <c r="S974" s="500">
        <f t="shared" si="51"/>
        <v>2153.5</v>
      </c>
      <c r="T974" s="501"/>
      <c r="U974" s="502">
        <f t="shared" si="52"/>
        <v>1825</v>
      </c>
      <c r="V974" s="369"/>
    </row>
    <row r="975" spans="1:22" x14ac:dyDescent="0.2">
      <c r="A975" s="84" t="s">
        <v>113</v>
      </c>
      <c r="B975" s="499">
        <v>4633</v>
      </c>
      <c r="C975" s="463" t="s">
        <v>3651</v>
      </c>
      <c r="D975" s="111" t="s">
        <v>1040</v>
      </c>
      <c r="E975" s="401">
        <v>1</v>
      </c>
      <c r="F975" s="483" t="s">
        <v>24</v>
      </c>
      <c r="G975" s="319">
        <v>43389</v>
      </c>
      <c r="H975" s="87" t="s">
        <v>3662</v>
      </c>
      <c r="I975" s="92" t="s">
        <v>1134</v>
      </c>
      <c r="J975" s="487"/>
      <c r="K975" s="487"/>
      <c r="L975" s="488">
        <v>510</v>
      </c>
      <c r="M975" s="489">
        <f t="shared" si="50"/>
        <v>601.79999999999995</v>
      </c>
      <c r="N975" s="403"/>
      <c r="O975" s="470">
        <v>795</v>
      </c>
      <c r="P975" s="399" t="s">
        <v>26</v>
      </c>
      <c r="Q975" s="457" t="s">
        <v>1927</v>
      </c>
      <c r="R975" s="495"/>
      <c r="S975" s="500">
        <f t="shared" si="51"/>
        <v>601.79999999999995</v>
      </c>
      <c r="T975" s="501"/>
      <c r="U975" s="502">
        <f t="shared" si="52"/>
        <v>510</v>
      </c>
      <c r="V975" s="369"/>
    </row>
    <row r="976" spans="1:22" x14ac:dyDescent="0.2">
      <c r="A976" s="84" t="s">
        <v>113</v>
      </c>
      <c r="B976" s="458">
        <v>4634</v>
      </c>
      <c r="C976" s="113" t="s">
        <v>310</v>
      </c>
      <c r="D976" s="111" t="s">
        <v>3663</v>
      </c>
      <c r="E976" s="117">
        <v>6</v>
      </c>
      <c r="F976" s="89" t="s">
        <v>24</v>
      </c>
      <c r="G976" s="319">
        <v>43390</v>
      </c>
      <c r="H976" s="87"/>
      <c r="I976" s="471" t="s">
        <v>3622</v>
      </c>
      <c r="J976" s="102">
        <v>0.4</v>
      </c>
      <c r="K976" s="102">
        <v>1.9</v>
      </c>
      <c r="L976" s="125">
        <v>395</v>
      </c>
      <c r="M976" s="95">
        <f t="shared" si="50"/>
        <v>466.09999999999997</v>
      </c>
      <c r="N976" s="403"/>
      <c r="O976" s="96">
        <v>797</v>
      </c>
      <c r="P976" s="399" t="s">
        <v>26</v>
      </c>
      <c r="Q976" s="97" t="s">
        <v>918</v>
      </c>
      <c r="R976" s="98"/>
      <c r="S976" s="36">
        <f t="shared" si="51"/>
        <v>2796.6</v>
      </c>
      <c r="T976" s="37"/>
      <c r="U976" s="38">
        <f t="shared" si="52"/>
        <v>2370</v>
      </c>
      <c r="V976" s="369"/>
    </row>
    <row r="977" spans="1:22" x14ac:dyDescent="0.2">
      <c r="A977" s="84" t="s">
        <v>113</v>
      </c>
      <c r="B977" s="458">
        <v>4635</v>
      </c>
      <c r="C977" s="463" t="s">
        <v>147</v>
      </c>
      <c r="D977" s="111" t="s">
        <v>1709</v>
      </c>
      <c r="E977" s="117">
        <v>1</v>
      </c>
      <c r="F977" s="89" t="s">
        <v>24</v>
      </c>
      <c r="G977" s="319">
        <v>43390</v>
      </c>
      <c r="H977" s="485" t="s">
        <v>120</v>
      </c>
      <c r="I977" s="92" t="s">
        <v>2014</v>
      </c>
      <c r="J977" s="102">
        <v>16</v>
      </c>
      <c r="K977" s="102">
        <v>60</v>
      </c>
      <c r="L977" s="125">
        <v>15300</v>
      </c>
      <c r="M977" s="95">
        <f t="shared" si="50"/>
        <v>18054</v>
      </c>
      <c r="N977" s="403"/>
      <c r="O977" s="96">
        <v>841</v>
      </c>
      <c r="P977" s="399" t="s">
        <v>26</v>
      </c>
      <c r="Q977" s="97" t="s">
        <v>918</v>
      </c>
      <c r="R977" s="518"/>
      <c r="S977" s="36">
        <f t="shared" si="51"/>
        <v>18054</v>
      </c>
      <c r="T977" s="37"/>
      <c r="U977" s="38">
        <f t="shared" si="52"/>
        <v>15300</v>
      </c>
      <c r="V977" s="369"/>
    </row>
    <row r="978" spans="1:22" x14ac:dyDescent="0.2">
      <c r="A978" s="84" t="s">
        <v>113</v>
      </c>
      <c r="B978" s="458">
        <v>4636</v>
      </c>
      <c r="C978" s="463" t="s">
        <v>147</v>
      </c>
      <c r="D978" s="113" t="s">
        <v>3664</v>
      </c>
      <c r="E978" s="117">
        <v>1</v>
      </c>
      <c r="F978" s="89" t="s">
        <v>24</v>
      </c>
      <c r="G978" s="319">
        <v>43390</v>
      </c>
      <c r="H978" s="87"/>
      <c r="I978" s="92"/>
      <c r="J978" s="102">
        <v>5</v>
      </c>
      <c r="K978" s="102">
        <v>10</v>
      </c>
      <c r="L978" s="125">
        <v>4600</v>
      </c>
      <c r="M978" s="95">
        <f t="shared" si="50"/>
        <v>5428</v>
      </c>
      <c r="N978" s="514" t="s">
        <v>121</v>
      </c>
      <c r="O978" s="96">
        <v>841</v>
      </c>
      <c r="P978" s="399" t="s">
        <v>26</v>
      </c>
      <c r="Q978" s="97" t="s">
        <v>918</v>
      </c>
      <c r="R978" s="98"/>
      <c r="S978" s="36">
        <f t="shared" si="51"/>
        <v>5428</v>
      </c>
      <c r="T978" s="37"/>
      <c r="U978" s="38">
        <f t="shared" si="52"/>
        <v>4600</v>
      </c>
      <c r="V978" s="369"/>
    </row>
    <row r="979" spans="1:22" x14ac:dyDescent="0.2">
      <c r="A979" s="84" t="s">
        <v>113</v>
      </c>
      <c r="B979" s="458">
        <v>4637</v>
      </c>
      <c r="C979" s="463" t="s">
        <v>2292</v>
      </c>
      <c r="D979" s="111" t="s">
        <v>3665</v>
      </c>
      <c r="E979" s="117">
        <v>1</v>
      </c>
      <c r="F979" s="89" t="s">
        <v>24</v>
      </c>
      <c r="G979" s="319">
        <v>43391</v>
      </c>
      <c r="H979" s="87" t="s">
        <v>3666</v>
      </c>
      <c r="I979" s="92"/>
      <c r="J979" s="102"/>
      <c r="K979" s="102"/>
      <c r="L979" s="125">
        <v>20515</v>
      </c>
      <c r="M979" s="95">
        <f t="shared" si="50"/>
        <v>24207.699999999997</v>
      </c>
      <c r="N979" s="403"/>
      <c r="O979" s="96">
        <v>802</v>
      </c>
      <c r="P979" s="399" t="s">
        <v>26</v>
      </c>
      <c r="Q979" s="97" t="s">
        <v>2018</v>
      </c>
      <c r="R979" s="495" t="s">
        <v>3667</v>
      </c>
      <c r="S979" s="36">
        <f t="shared" si="51"/>
        <v>24207.699999999997</v>
      </c>
      <c r="T979" s="37"/>
      <c r="U979" s="38">
        <f t="shared" si="52"/>
        <v>20515</v>
      </c>
      <c r="V979" s="369"/>
    </row>
    <row r="980" spans="1:22" x14ac:dyDescent="0.2">
      <c r="A980" s="84" t="s">
        <v>113</v>
      </c>
      <c r="B980" s="458">
        <v>4638</v>
      </c>
      <c r="C980" s="113" t="s">
        <v>514</v>
      </c>
      <c r="D980" s="111" t="s">
        <v>3668</v>
      </c>
      <c r="E980" s="117">
        <v>1</v>
      </c>
      <c r="F980" s="89" t="s">
        <v>24</v>
      </c>
      <c r="G980" s="319">
        <v>43392</v>
      </c>
      <c r="H980" s="87"/>
      <c r="I980" s="92" t="s">
        <v>2706</v>
      </c>
      <c r="J980" s="102"/>
      <c r="K980" s="102">
        <v>10.7</v>
      </c>
      <c r="L980" s="125">
        <v>700</v>
      </c>
      <c r="M980" s="95">
        <f t="shared" si="50"/>
        <v>826</v>
      </c>
      <c r="N980" s="403"/>
      <c r="O980" s="96">
        <v>803</v>
      </c>
      <c r="P980" s="399" t="s">
        <v>26</v>
      </c>
      <c r="Q980" s="97" t="s">
        <v>1742</v>
      </c>
      <c r="R980" s="98"/>
      <c r="S980" s="36">
        <f t="shared" si="51"/>
        <v>826</v>
      </c>
      <c r="T980" s="37"/>
      <c r="U980" s="38">
        <f t="shared" si="52"/>
        <v>700</v>
      </c>
      <c r="V980" s="369"/>
    </row>
    <row r="981" spans="1:22" x14ac:dyDescent="0.2">
      <c r="A981" s="84" t="s">
        <v>113</v>
      </c>
      <c r="B981" s="458">
        <v>4639</v>
      </c>
      <c r="C981" s="463" t="s">
        <v>514</v>
      </c>
      <c r="D981" s="111" t="s">
        <v>524</v>
      </c>
      <c r="E981" s="117">
        <v>1</v>
      </c>
      <c r="F981" s="483" t="s">
        <v>378</v>
      </c>
      <c r="G981" s="319">
        <v>43392</v>
      </c>
      <c r="H981" s="87"/>
      <c r="I981" s="92"/>
      <c r="J981" s="102">
        <v>16</v>
      </c>
      <c r="K981" s="102"/>
      <c r="L981" s="125">
        <v>11400</v>
      </c>
      <c r="M981" s="95">
        <f t="shared" si="50"/>
        <v>13452</v>
      </c>
      <c r="N981" s="494" t="s">
        <v>121</v>
      </c>
      <c r="O981" s="163">
        <v>806</v>
      </c>
      <c r="P981" s="423">
        <v>43391</v>
      </c>
      <c r="Q981" s="97"/>
      <c r="R981" s="98"/>
      <c r="S981" s="36">
        <f t="shared" si="51"/>
        <v>13452</v>
      </c>
      <c r="T981" s="37"/>
      <c r="U981" s="38">
        <f t="shared" si="52"/>
        <v>11400</v>
      </c>
      <c r="V981" s="369"/>
    </row>
    <row r="982" spans="1:22" x14ac:dyDescent="0.2">
      <c r="A982" s="84" t="s">
        <v>113</v>
      </c>
      <c r="B982" s="458">
        <v>4640</v>
      </c>
      <c r="C982" s="113" t="s">
        <v>3669</v>
      </c>
      <c r="D982" s="111" t="s">
        <v>3670</v>
      </c>
      <c r="E982" s="117">
        <v>2</v>
      </c>
      <c r="F982" s="89" t="s">
        <v>24</v>
      </c>
      <c r="G982" s="319">
        <v>43395</v>
      </c>
      <c r="H982" s="485" t="s">
        <v>116</v>
      </c>
      <c r="I982" s="92" t="s">
        <v>3671</v>
      </c>
      <c r="J982" s="102">
        <v>1</v>
      </c>
      <c r="K982" s="102">
        <v>0.62</v>
      </c>
      <c r="L982" s="125">
        <v>1250</v>
      </c>
      <c r="M982" s="95">
        <f t="shared" si="50"/>
        <v>1475</v>
      </c>
      <c r="N982" s="403"/>
      <c r="O982" s="96">
        <v>814</v>
      </c>
      <c r="P982" s="399" t="s">
        <v>26</v>
      </c>
      <c r="Q982" s="97" t="s">
        <v>1970</v>
      </c>
      <c r="R982" s="98" t="s">
        <v>3672</v>
      </c>
      <c r="S982" s="36">
        <f t="shared" si="51"/>
        <v>2950</v>
      </c>
      <c r="T982" s="37"/>
      <c r="U982" s="38">
        <f t="shared" si="52"/>
        <v>2500</v>
      </c>
      <c r="V982" s="369"/>
    </row>
    <row r="983" spans="1:22" x14ac:dyDescent="0.2">
      <c r="A983" s="84" t="s">
        <v>113</v>
      </c>
      <c r="B983" s="458">
        <v>4641</v>
      </c>
      <c r="C983" s="113" t="s">
        <v>301</v>
      </c>
      <c r="D983" s="111" t="s">
        <v>3673</v>
      </c>
      <c r="E983" s="117">
        <v>2</v>
      </c>
      <c r="F983" s="89" t="s">
        <v>24</v>
      </c>
      <c r="G983" s="319">
        <v>43395</v>
      </c>
      <c r="H983" s="485" t="s">
        <v>116</v>
      </c>
      <c r="I983" s="92"/>
      <c r="J983" s="102"/>
      <c r="K983" s="102"/>
      <c r="L983" s="125"/>
      <c r="M983" s="95">
        <f t="shared" ref="M983:M1027" si="53">L983*1.18</f>
        <v>0</v>
      </c>
      <c r="N983" s="494" t="s">
        <v>121</v>
      </c>
      <c r="O983" s="102"/>
      <c r="P983" s="496" t="s">
        <v>2498</v>
      </c>
      <c r="Q983" s="97"/>
      <c r="R983" s="98"/>
      <c r="S983" s="36">
        <f t="shared" si="51"/>
        <v>0</v>
      </c>
      <c r="T983" s="37"/>
      <c r="U983" s="38">
        <f t="shared" si="52"/>
        <v>0</v>
      </c>
      <c r="V983" s="369"/>
    </row>
    <row r="984" spans="1:22" x14ac:dyDescent="0.2">
      <c r="A984" s="84" t="s">
        <v>113</v>
      </c>
      <c r="B984" s="458">
        <v>4642</v>
      </c>
      <c r="C984" s="463" t="s">
        <v>2292</v>
      </c>
      <c r="D984" s="111" t="s">
        <v>3674</v>
      </c>
      <c r="E984" s="117">
        <v>6</v>
      </c>
      <c r="F984" s="89" t="s">
        <v>24</v>
      </c>
      <c r="G984" s="319">
        <v>43396</v>
      </c>
      <c r="H984" s="87" t="s">
        <v>563</v>
      </c>
      <c r="I984" s="92"/>
      <c r="J984" s="102"/>
      <c r="K984" s="102"/>
      <c r="L984" s="125">
        <v>5925</v>
      </c>
      <c r="M984" s="95">
        <f t="shared" si="53"/>
        <v>6991.5</v>
      </c>
      <c r="N984" s="403"/>
      <c r="O984" s="96">
        <v>812</v>
      </c>
      <c r="P984" s="399" t="s">
        <v>26</v>
      </c>
      <c r="Q984" s="97" t="s">
        <v>1927</v>
      </c>
      <c r="R984" s="495" t="s">
        <v>3675</v>
      </c>
      <c r="S984" s="36">
        <f t="shared" si="51"/>
        <v>41949</v>
      </c>
      <c r="T984" s="37"/>
      <c r="U984" s="38">
        <f t="shared" si="52"/>
        <v>35550</v>
      </c>
      <c r="V984" s="369"/>
    </row>
    <row r="985" spans="1:22" x14ac:dyDescent="0.2">
      <c r="A985" s="84" t="s">
        <v>113</v>
      </c>
      <c r="B985" s="458">
        <v>4643</v>
      </c>
      <c r="C985" s="463" t="s">
        <v>2292</v>
      </c>
      <c r="D985" s="111" t="s">
        <v>3676</v>
      </c>
      <c r="E985" s="117">
        <v>2</v>
      </c>
      <c r="F985" s="89" t="s">
        <v>24</v>
      </c>
      <c r="G985" s="319">
        <v>43396</v>
      </c>
      <c r="H985" s="87" t="s">
        <v>3677</v>
      </c>
      <c r="I985" s="92"/>
      <c r="J985" s="102"/>
      <c r="K985" s="102"/>
      <c r="L985" s="125">
        <v>8100</v>
      </c>
      <c r="M985" s="95">
        <f t="shared" si="53"/>
        <v>9558</v>
      </c>
      <c r="N985" s="403"/>
      <c r="O985" s="96">
        <v>812</v>
      </c>
      <c r="P985" s="399" t="s">
        <v>26</v>
      </c>
      <c r="Q985" s="97" t="s">
        <v>1927</v>
      </c>
      <c r="R985" s="495" t="s">
        <v>3675</v>
      </c>
      <c r="S985" s="36">
        <f t="shared" si="51"/>
        <v>19116</v>
      </c>
      <c r="T985" s="37"/>
      <c r="U985" s="38">
        <f t="shared" si="52"/>
        <v>16200</v>
      </c>
      <c r="V985" s="369"/>
    </row>
    <row r="986" spans="1:22" x14ac:dyDescent="0.2">
      <c r="A986" s="84" t="s">
        <v>113</v>
      </c>
      <c r="B986" s="458">
        <v>4644</v>
      </c>
      <c r="C986" s="463" t="s">
        <v>2292</v>
      </c>
      <c r="D986" s="111" t="s">
        <v>3678</v>
      </c>
      <c r="E986" s="117">
        <v>6</v>
      </c>
      <c r="F986" s="89" t="s">
        <v>24</v>
      </c>
      <c r="G986" s="319">
        <v>43396</v>
      </c>
      <c r="H986" s="87" t="s">
        <v>3679</v>
      </c>
      <c r="I986" s="92"/>
      <c r="J986" s="102"/>
      <c r="K986" s="102"/>
      <c r="L986" s="125">
        <v>5550</v>
      </c>
      <c r="M986" s="95">
        <f t="shared" si="53"/>
        <v>6549</v>
      </c>
      <c r="N986" s="403"/>
      <c r="O986" s="96">
        <v>813</v>
      </c>
      <c r="P986" s="399" t="s">
        <v>26</v>
      </c>
      <c r="Q986" s="97" t="s">
        <v>1927</v>
      </c>
      <c r="R986" s="495" t="s">
        <v>3680</v>
      </c>
      <c r="S986" s="36">
        <f t="shared" si="51"/>
        <v>39294</v>
      </c>
      <c r="T986" s="37"/>
      <c r="U986" s="38">
        <f t="shared" si="52"/>
        <v>33300</v>
      </c>
      <c r="V986" s="369"/>
    </row>
    <row r="987" spans="1:22" x14ac:dyDescent="0.2">
      <c r="A987" s="84"/>
      <c r="B987" s="458">
        <v>4645</v>
      </c>
      <c r="C987" s="463" t="s">
        <v>1150</v>
      </c>
      <c r="D987" s="493" t="s">
        <v>3626</v>
      </c>
      <c r="E987" s="401">
        <v>20</v>
      </c>
      <c r="F987" s="483" t="s">
        <v>378</v>
      </c>
      <c r="G987" s="484">
        <v>43398</v>
      </c>
      <c r="H987" s="485" t="s">
        <v>3627</v>
      </c>
      <c r="J987" s="487"/>
      <c r="K987" s="487"/>
      <c r="L987" s="488">
        <v>2900</v>
      </c>
      <c r="M987" s="95">
        <f t="shared" si="53"/>
        <v>3422</v>
      </c>
      <c r="N987" s="403"/>
      <c r="O987" s="96">
        <v>819</v>
      </c>
      <c r="P987" s="399" t="s">
        <v>26</v>
      </c>
      <c r="Q987" s="97"/>
      <c r="R987" s="98"/>
      <c r="S987" s="36">
        <f t="shared" si="51"/>
        <v>68440</v>
      </c>
      <c r="T987" s="37"/>
      <c r="U987" s="38">
        <f t="shared" si="52"/>
        <v>58000</v>
      </c>
      <c r="V987" s="369"/>
    </row>
    <row r="988" spans="1:22" x14ac:dyDescent="0.2">
      <c r="A988" s="84" t="s">
        <v>113</v>
      </c>
      <c r="B988" s="458">
        <v>4646</v>
      </c>
      <c r="C988" s="113" t="s">
        <v>147</v>
      </c>
      <c r="D988" s="111" t="s">
        <v>3681</v>
      </c>
      <c r="E988" s="117">
        <v>3</v>
      </c>
      <c r="F988" s="89" t="s">
        <v>24</v>
      </c>
      <c r="G988" s="484">
        <v>43398</v>
      </c>
      <c r="H988" s="485" t="s">
        <v>120</v>
      </c>
      <c r="I988" s="486" t="s">
        <v>3682</v>
      </c>
      <c r="J988" s="102">
        <v>3.5</v>
      </c>
      <c r="K988" s="102">
        <v>1.2</v>
      </c>
      <c r="L988" s="125">
        <v>2550</v>
      </c>
      <c r="M988" s="95">
        <f t="shared" si="53"/>
        <v>3009</v>
      </c>
      <c r="N988" s="403"/>
      <c r="O988" s="96">
        <v>935</v>
      </c>
      <c r="P988" s="399" t="s">
        <v>26</v>
      </c>
      <c r="Q988" s="97" t="s">
        <v>1927</v>
      </c>
      <c r="R988" s="98"/>
      <c r="S988" s="36">
        <f t="shared" si="51"/>
        <v>9027</v>
      </c>
      <c r="T988" s="37"/>
      <c r="U988" s="38">
        <f t="shared" si="52"/>
        <v>7650</v>
      </c>
      <c r="V988" s="369"/>
    </row>
    <row r="989" spans="1:22" x14ac:dyDescent="0.2">
      <c r="A989" s="84" t="s">
        <v>113</v>
      </c>
      <c r="B989" s="458">
        <v>4647</v>
      </c>
      <c r="C989" s="113" t="s">
        <v>147</v>
      </c>
      <c r="D989" s="111" t="s">
        <v>3683</v>
      </c>
      <c r="E989" s="117">
        <v>3</v>
      </c>
      <c r="F989" s="89" t="s">
        <v>24</v>
      </c>
      <c r="G989" s="484">
        <v>43398</v>
      </c>
      <c r="H989" s="485" t="s">
        <v>120</v>
      </c>
      <c r="I989" s="486" t="s">
        <v>3684</v>
      </c>
      <c r="J989" s="102">
        <v>4.2</v>
      </c>
      <c r="K989" s="102">
        <v>7.5</v>
      </c>
      <c r="L989" s="125">
        <v>3490</v>
      </c>
      <c r="M989" s="95">
        <f t="shared" si="53"/>
        <v>4118.2</v>
      </c>
      <c r="N989" s="403"/>
      <c r="O989" s="96">
        <v>935</v>
      </c>
      <c r="P989" s="399" t="s">
        <v>26</v>
      </c>
      <c r="Q989" s="97" t="s">
        <v>1927</v>
      </c>
      <c r="R989" s="98"/>
      <c r="S989" s="36">
        <f t="shared" si="51"/>
        <v>12354.599999999999</v>
      </c>
      <c r="T989" s="37"/>
      <c r="U989" s="38">
        <f t="shared" si="52"/>
        <v>10470</v>
      </c>
      <c r="V989" s="369"/>
    </row>
    <row r="990" spans="1:22" x14ac:dyDescent="0.2">
      <c r="A990" s="84" t="s">
        <v>113</v>
      </c>
      <c r="B990" s="458">
        <v>4648</v>
      </c>
      <c r="C990" s="113" t="s">
        <v>376</v>
      </c>
      <c r="D990" s="113" t="s">
        <v>377</v>
      </c>
      <c r="E990" s="117">
        <v>1</v>
      </c>
      <c r="F990" s="483" t="s">
        <v>378</v>
      </c>
      <c r="G990" s="484">
        <v>43398</v>
      </c>
      <c r="H990" s="86"/>
      <c r="I990" s="92"/>
      <c r="J990" s="102"/>
      <c r="K990" s="102"/>
      <c r="L990" s="395">
        <v>1888</v>
      </c>
      <c r="M990" s="95">
        <f t="shared" si="53"/>
        <v>2227.8399999999997</v>
      </c>
      <c r="N990" s="494" t="s">
        <v>121</v>
      </c>
      <c r="O990" s="96">
        <v>827</v>
      </c>
      <c r="P990" s="399" t="s">
        <v>26</v>
      </c>
      <c r="Q990" s="97" t="s">
        <v>1927</v>
      </c>
      <c r="R990" s="98"/>
      <c r="S990" s="36">
        <f t="shared" si="51"/>
        <v>2227.8399999999997</v>
      </c>
      <c r="T990" s="37"/>
      <c r="U990" s="38">
        <f t="shared" si="52"/>
        <v>1887.9999999999998</v>
      </c>
      <c r="V990" s="369"/>
    </row>
    <row r="991" spans="1:22" x14ac:dyDescent="0.2">
      <c r="A991" s="84" t="s">
        <v>113</v>
      </c>
      <c r="B991" s="458">
        <v>4649</v>
      </c>
      <c r="C991" s="463" t="s">
        <v>549</v>
      </c>
      <c r="D991" s="493" t="s">
        <v>3601</v>
      </c>
      <c r="E991" s="401">
        <v>1</v>
      </c>
      <c r="F991" s="483" t="s">
        <v>378</v>
      </c>
      <c r="G991" s="484">
        <v>43399</v>
      </c>
      <c r="H991" s="485"/>
      <c r="I991" s="486" t="s">
        <v>3685</v>
      </c>
      <c r="J991" s="487"/>
      <c r="K991" s="487"/>
      <c r="L991" s="488">
        <v>650</v>
      </c>
      <c r="M991" s="489">
        <f t="shared" si="53"/>
        <v>767</v>
      </c>
      <c r="N991" s="494" t="s">
        <v>121</v>
      </c>
      <c r="O991" s="96">
        <v>824</v>
      </c>
      <c r="P991" s="399" t="s">
        <v>26</v>
      </c>
      <c r="Q991" s="97" t="s">
        <v>918</v>
      </c>
      <c r="R991" s="495" t="s">
        <v>3358</v>
      </c>
      <c r="S991" s="36">
        <f t="shared" si="51"/>
        <v>767</v>
      </c>
      <c r="T991" s="37"/>
      <c r="U991" s="38">
        <f t="shared" si="52"/>
        <v>650</v>
      </c>
      <c r="V991" s="369"/>
    </row>
    <row r="992" spans="1:22" x14ac:dyDescent="0.2">
      <c r="A992" s="84" t="s">
        <v>113</v>
      </c>
      <c r="B992" s="458">
        <v>4650</v>
      </c>
      <c r="C992" s="463" t="s">
        <v>3164</v>
      </c>
      <c r="D992" s="493" t="s">
        <v>3686</v>
      </c>
      <c r="E992" s="401">
        <v>1</v>
      </c>
      <c r="F992" s="483" t="s">
        <v>24</v>
      </c>
      <c r="G992" s="484">
        <v>43399</v>
      </c>
      <c r="H992" s="485" t="s">
        <v>116</v>
      </c>
      <c r="I992" s="486" t="s">
        <v>146</v>
      </c>
      <c r="J992" s="487"/>
      <c r="K992" s="487"/>
      <c r="L992" s="488">
        <v>195</v>
      </c>
      <c r="M992" s="489">
        <f t="shared" si="53"/>
        <v>230.1</v>
      </c>
      <c r="N992" s="494" t="s">
        <v>121</v>
      </c>
      <c r="O992" s="96">
        <v>825</v>
      </c>
      <c r="P992" s="399" t="s">
        <v>26</v>
      </c>
      <c r="Q992" s="97" t="s">
        <v>918</v>
      </c>
      <c r="R992" s="98"/>
      <c r="S992" s="36">
        <f t="shared" si="51"/>
        <v>230.1</v>
      </c>
      <c r="T992" s="37"/>
      <c r="U992" s="38">
        <f t="shared" si="52"/>
        <v>195</v>
      </c>
      <c r="V992" s="369"/>
    </row>
    <row r="993" spans="1:22" x14ac:dyDescent="0.2">
      <c r="A993" s="84" t="s">
        <v>113</v>
      </c>
      <c r="B993" s="458">
        <v>4651</v>
      </c>
      <c r="C993" s="463" t="s">
        <v>3164</v>
      </c>
      <c r="D993" s="493" t="s">
        <v>3687</v>
      </c>
      <c r="E993" s="401">
        <v>1</v>
      </c>
      <c r="F993" s="483" t="s">
        <v>24</v>
      </c>
      <c r="G993" s="484">
        <v>43399</v>
      </c>
      <c r="H993" s="485" t="s">
        <v>116</v>
      </c>
      <c r="I993" s="486" t="s">
        <v>146</v>
      </c>
      <c r="J993" s="487"/>
      <c r="K993" s="487"/>
      <c r="L993" s="488">
        <v>220</v>
      </c>
      <c r="M993" s="489">
        <f t="shared" si="53"/>
        <v>259.59999999999997</v>
      </c>
      <c r="N993" s="494" t="s">
        <v>121</v>
      </c>
      <c r="O993" s="96">
        <v>825</v>
      </c>
      <c r="P993" s="399" t="s">
        <v>26</v>
      </c>
      <c r="Q993" s="97" t="s">
        <v>918</v>
      </c>
      <c r="R993" s="98"/>
      <c r="S993" s="36">
        <f t="shared" si="51"/>
        <v>259.59999999999997</v>
      </c>
      <c r="T993" s="37"/>
      <c r="U993" s="38">
        <f t="shared" si="52"/>
        <v>219.99999999999997</v>
      </c>
      <c r="V993" s="369"/>
    </row>
    <row r="994" spans="1:22" x14ac:dyDescent="0.2">
      <c r="A994" s="84" t="s">
        <v>113</v>
      </c>
      <c r="B994" s="458">
        <v>4652</v>
      </c>
      <c r="C994" s="463" t="s">
        <v>3164</v>
      </c>
      <c r="D994" s="493" t="s">
        <v>3688</v>
      </c>
      <c r="E994" s="401">
        <v>1</v>
      </c>
      <c r="F994" s="483" t="s">
        <v>24</v>
      </c>
      <c r="G994" s="484">
        <v>43399</v>
      </c>
      <c r="H994" s="485" t="s">
        <v>116</v>
      </c>
      <c r="I994" s="486" t="s">
        <v>146</v>
      </c>
      <c r="J994" s="487"/>
      <c r="K994" s="487"/>
      <c r="L994" s="488">
        <v>63</v>
      </c>
      <c r="M994" s="489">
        <f t="shared" si="53"/>
        <v>74.339999999999989</v>
      </c>
      <c r="N994" s="494" t="s">
        <v>121</v>
      </c>
      <c r="O994" s="96">
        <v>825</v>
      </c>
      <c r="P994" s="399" t="s">
        <v>26</v>
      </c>
      <c r="Q994" s="97" t="s">
        <v>1742</v>
      </c>
      <c r="R994" s="98"/>
      <c r="S994" s="36">
        <f t="shared" ref="S994:S1057" si="54">M994*E994</f>
        <v>74.339999999999989</v>
      </c>
      <c r="T994" s="37"/>
      <c r="U994" s="38">
        <f t="shared" ref="U994:U1057" si="55">S994/1.18</f>
        <v>62.999999999999993</v>
      </c>
      <c r="V994" s="369"/>
    </row>
    <row r="995" spans="1:22" x14ac:dyDescent="0.2">
      <c r="A995" s="482" t="s">
        <v>113</v>
      </c>
      <c r="B995" s="499">
        <v>4653</v>
      </c>
      <c r="C995" s="463" t="s">
        <v>3689</v>
      </c>
      <c r="D995" s="493" t="s">
        <v>3572</v>
      </c>
      <c r="E995" s="401">
        <v>1</v>
      </c>
      <c r="F995" s="483" t="s">
        <v>378</v>
      </c>
      <c r="G995" s="484">
        <v>43399</v>
      </c>
      <c r="H995" s="485"/>
      <c r="I995" s="471"/>
      <c r="J995" s="487">
        <v>1</v>
      </c>
      <c r="K995" s="487"/>
      <c r="L995" s="488">
        <v>715</v>
      </c>
      <c r="M995" s="489">
        <f t="shared" si="53"/>
        <v>843.69999999999993</v>
      </c>
      <c r="N995" s="494" t="s">
        <v>121</v>
      </c>
      <c r="O995" s="470">
        <v>828</v>
      </c>
      <c r="P995" s="399" t="s">
        <v>26</v>
      </c>
      <c r="Q995" s="464" t="s">
        <v>918</v>
      </c>
      <c r="R995" s="495"/>
      <c r="S995" s="500">
        <f t="shared" si="54"/>
        <v>843.69999999999993</v>
      </c>
      <c r="T995" s="501"/>
      <c r="U995" s="502">
        <f t="shared" si="55"/>
        <v>715</v>
      </c>
      <c r="V995" s="369"/>
    </row>
    <row r="996" spans="1:22" x14ac:dyDescent="0.2">
      <c r="A996" s="482" t="s">
        <v>113</v>
      </c>
      <c r="B996" s="499">
        <v>4654</v>
      </c>
      <c r="C996" s="463" t="s">
        <v>3689</v>
      </c>
      <c r="D996" s="493" t="s">
        <v>3542</v>
      </c>
      <c r="E996" s="401">
        <v>1</v>
      </c>
      <c r="F996" s="483" t="s">
        <v>24</v>
      </c>
      <c r="G996" s="484">
        <v>43399</v>
      </c>
      <c r="H996" s="485" t="s">
        <v>120</v>
      </c>
      <c r="I996" s="486" t="s">
        <v>3690</v>
      </c>
      <c r="J996" s="487">
        <v>0.15</v>
      </c>
      <c r="K996" s="487">
        <v>1.4999999999999999E-2</v>
      </c>
      <c r="L996" s="488">
        <v>110</v>
      </c>
      <c r="M996" s="489">
        <f t="shared" si="53"/>
        <v>129.79999999999998</v>
      </c>
      <c r="N996" s="403"/>
      <c r="O996" s="470">
        <v>828</v>
      </c>
      <c r="P996" s="399" t="s">
        <v>26</v>
      </c>
      <c r="Q996" s="464" t="s">
        <v>918</v>
      </c>
      <c r="R996" s="495"/>
      <c r="S996" s="500">
        <f t="shared" si="54"/>
        <v>129.79999999999998</v>
      </c>
      <c r="T996" s="501"/>
      <c r="U996" s="502">
        <f t="shared" si="55"/>
        <v>109.99999999999999</v>
      </c>
      <c r="V996" s="369"/>
    </row>
    <row r="997" spans="1:22" x14ac:dyDescent="0.2">
      <c r="A997" s="425"/>
      <c r="B997" s="426">
        <v>4655</v>
      </c>
      <c r="C997" s="472" t="s">
        <v>3571</v>
      </c>
      <c r="D997" s="519" t="s">
        <v>3691</v>
      </c>
      <c r="E997" s="474">
        <v>1</v>
      </c>
      <c r="F997" s="475" t="s">
        <v>24</v>
      </c>
      <c r="G997" s="431">
        <v>43399</v>
      </c>
      <c r="H997" s="490"/>
      <c r="I997" s="476" t="s">
        <v>3692</v>
      </c>
      <c r="J997" s="491"/>
      <c r="K997" s="477">
        <v>1.4999999999999999E-2</v>
      </c>
      <c r="L997" s="478">
        <v>99.5</v>
      </c>
      <c r="M997" s="479">
        <f t="shared" si="53"/>
        <v>117.41</v>
      </c>
      <c r="N997" s="514" t="s">
        <v>121</v>
      </c>
      <c r="O997" s="96"/>
      <c r="P997" s="399" t="s">
        <v>26</v>
      </c>
      <c r="Q997" s="97"/>
      <c r="R997" s="98"/>
      <c r="S997" s="36">
        <f t="shared" si="54"/>
        <v>117.41</v>
      </c>
      <c r="T997" s="37"/>
      <c r="U997" s="38">
        <f t="shared" si="55"/>
        <v>99.5</v>
      </c>
      <c r="V997" s="369"/>
    </row>
    <row r="998" spans="1:22" x14ac:dyDescent="0.2">
      <c r="A998" s="425"/>
      <c r="B998" s="426">
        <v>4656</v>
      </c>
      <c r="C998" s="472" t="s">
        <v>3571</v>
      </c>
      <c r="D998" s="519" t="s">
        <v>3693</v>
      </c>
      <c r="E998" s="474">
        <v>1</v>
      </c>
      <c r="F998" s="475" t="s">
        <v>24</v>
      </c>
      <c r="G998" s="431">
        <v>43399</v>
      </c>
      <c r="H998" s="490"/>
      <c r="I998" s="476" t="s">
        <v>3692</v>
      </c>
      <c r="J998" s="491"/>
      <c r="K998" s="477">
        <v>2.5000000000000001E-2</v>
      </c>
      <c r="L998" s="478">
        <v>99.5</v>
      </c>
      <c r="M998" s="479">
        <f t="shared" si="53"/>
        <v>117.41</v>
      </c>
      <c r="N998" s="514" t="s">
        <v>121</v>
      </c>
      <c r="O998" s="96"/>
      <c r="P998" s="399" t="s">
        <v>26</v>
      </c>
      <c r="Q998" s="97"/>
      <c r="R998" s="98"/>
      <c r="S998" s="36">
        <f t="shared" si="54"/>
        <v>117.41</v>
      </c>
      <c r="T998" s="37"/>
      <c r="U998" s="38">
        <f t="shared" si="55"/>
        <v>99.5</v>
      </c>
      <c r="V998" s="369"/>
    </row>
    <row r="999" spans="1:22" x14ac:dyDescent="0.2">
      <c r="A999" s="482"/>
      <c r="B999" s="499">
        <v>4657</v>
      </c>
      <c r="C999" s="463" t="s">
        <v>3167</v>
      </c>
      <c r="D999" s="493" t="s">
        <v>3694</v>
      </c>
      <c r="E999" s="401">
        <v>8</v>
      </c>
      <c r="F999" s="483" t="s">
        <v>24</v>
      </c>
      <c r="G999" s="484">
        <v>43402</v>
      </c>
      <c r="H999" s="485"/>
      <c r="I999" s="471"/>
      <c r="J999" s="487"/>
      <c r="K999" s="487"/>
      <c r="L999" s="488">
        <v>8322.0300000000007</v>
      </c>
      <c r="M999" s="489">
        <f t="shared" si="53"/>
        <v>9819.9953999999998</v>
      </c>
      <c r="N999" s="403"/>
      <c r="O999" s="470">
        <v>837</v>
      </c>
      <c r="P999" s="399" t="s">
        <v>26</v>
      </c>
      <c r="Q999" s="464" t="s">
        <v>3695</v>
      </c>
      <c r="R999" s="495"/>
      <c r="S999" s="500">
        <f t="shared" si="54"/>
        <v>78559.963199999998</v>
      </c>
      <c r="T999" s="501"/>
      <c r="U999" s="502">
        <f t="shared" si="55"/>
        <v>66576.240000000005</v>
      </c>
      <c r="V999" s="369"/>
    </row>
    <row r="1000" spans="1:22" x14ac:dyDescent="0.2">
      <c r="A1000" s="482"/>
      <c r="B1000" s="499">
        <v>4658</v>
      </c>
      <c r="C1000" s="463" t="s">
        <v>3167</v>
      </c>
      <c r="D1000" s="493" t="s">
        <v>3696</v>
      </c>
      <c r="E1000" s="401">
        <v>6</v>
      </c>
      <c r="F1000" s="483" t="s">
        <v>24</v>
      </c>
      <c r="G1000" s="484">
        <v>43402</v>
      </c>
      <c r="H1000" s="485"/>
      <c r="I1000" s="471"/>
      <c r="J1000" s="487"/>
      <c r="K1000" s="487"/>
      <c r="L1000" s="488">
        <v>3983.05</v>
      </c>
      <c r="M1000" s="489">
        <f t="shared" si="53"/>
        <v>4699.9989999999998</v>
      </c>
      <c r="N1000" s="403"/>
      <c r="O1000" s="470">
        <v>837</v>
      </c>
      <c r="P1000" s="399" t="s">
        <v>26</v>
      </c>
      <c r="Q1000" s="464" t="s">
        <v>1209</v>
      </c>
      <c r="R1000" s="495"/>
      <c r="S1000" s="500">
        <f t="shared" si="54"/>
        <v>28199.993999999999</v>
      </c>
      <c r="T1000" s="501"/>
      <c r="U1000" s="502">
        <f t="shared" si="55"/>
        <v>23898.3</v>
      </c>
      <c r="V1000" s="369"/>
    </row>
    <row r="1001" spans="1:22" x14ac:dyDescent="0.2">
      <c r="A1001" s="482"/>
      <c r="B1001" s="499">
        <v>4659</v>
      </c>
      <c r="C1001" s="463" t="s">
        <v>3167</v>
      </c>
      <c r="D1001" s="493" t="s">
        <v>3697</v>
      </c>
      <c r="E1001" s="401">
        <v>18</v>
      </c>
      <c r="F1001" s="483" t="s">
        <v>24</v>
      </c>
      <c r="G1001" s="484">
        <v>43402</v>
      </c>
      <c r="H1001" s="485"/>
      <c r="I1001" s="471"/>
      <c r="J1001" s="487"/>
      <c r="K1001" s="487"/>
      <c r="L1001" s="488">
        <v>2966.1</v>
      </c>
      <c r="M1001" s="489">
        <f t="shared" si="53"/>
        <v>3499.9979999999996</v>
      </c>
      <c r="N1001" s="403"/>
      <c r="O1001" s="470">
        <v>837</v>
      </c>
      <c r="P1001" s="399" t="s">
        <v>26</v>
      </c>
      <c r="Q1001" s="464" t="s">
        <v>1970</v>
      </c>
      <c r="R1001" s="495"/>
      <c r="S1001" s="500">
        <f t="shared" si="54"/>
        <v>62999.963999999993</v>
      </c>
      <c r="T1001" s="501"/>
      <c r="U1001" s="502">
        <f t="shared" si="55"/>
        <v>53389.799999999996</v>
      </c>
      <c r="V1001" s="369"/>
    </row>
    <row r="1002" spans="1:22" x14ac:dyDescent="0.2">
      <c r="A1002" s="482"/>
      <c r="B1002" s="499">
        <v>4660</v>
      </c>
      <c r="C1002" s="463" t="s">
        <v>3167</v>
      </c>
      <c r="D1002" s="493" t="s">
        <v>3698</v>
      </c>
      <c r="E1002" s="401">
        <v>1</v>
      </c>
      <c r="F1002" s="483" t="s">
        <v>24</v>
      </c>
      <c r="G1002" s="484">
        <v>43402</v>
      </c>
      <c r="H1002" s="485"/>
      <c r="I1002" s="471"/>
      <c r="J1002" s="487"/>
      <c r="K1002" s="487"/>
      <c r="L1002" s="488">
        <v>38220.339999999997</v>
      </c>
      <c r="M1002" s="489">
        <f t="shared" si="53"/>
        <v>45100.001199999992</v>
      </c>
      <c r="N1002" s="403"/>
      <c r="O1002" s="470">
        <v>837</v>
      </c>
      <c r="P1002" s="399" t="s">
        <v>26</v>
      </c>
      <c r="Q1002" s="464" t="s">
        <v>1927</v>
      </c>
      <c r="R1002" s="495"/>
      <c r="S1002" s="500">
        <f t="shared" si="54"/>
        <v>45100.001199999992</v>
      </c>
      <c r="T1002" s="501"/>
      <c r="U1002" s="502">
        <f t="shared" si="55"/>
        <v>38220.339999999997</v>
      </c>
      <c r="V1002" s="369"/>
    </row>
    <row r="1003" spans="1:22" x14ac:dyDescent="0.2">
      <c r="A1003" s="482"/>
      <c r="B1003" s="499">
        <v>4661</v>
      </c>
      <c r="C1003" s="463" t="s">
        <v>3167</v>
      </c>
      <c r="D1003" s="493" t="s">
        <v>3699</v>
      </c>
      <c r="E1003" s="401">
        <v>1</v>
      </c>
      <c r="F1003" s="483" t="s">
        <v>24</v>
      </c>
      <c r="G1003" s="484">
        <v>43402</v>
      </c>
      <c r="H1003" s="485"/>
      <c r="I1003" s="471"/>
      <c r="J1003" s="487"/>
      <c r="K1003" s="487"/>
      <c r="L1003" s="488">
        <v>46694.92</v>
      </c>
      <c r="M1003" s="489">
        <f t="shared" si="53"/>
        <v>55100.005599999997</v>
      </c>
      <c r="N1003" s="403"/>
      <c r="O1003" s="470">
        <v>837</v>
      </c>
      <c r="P1003" s="399" t="s">
        <v>26</v>
      </c>
      <c r="Q1003" s="464" t="s">
        <v>1927</v>
      </c>
      <c r="R1003" s="495"/>
      <c r="S1003" s="500">
        <f t="shared" si="54"/>
        <v>55100.005599999997</v>
      </c>
      <c r="T1003" s="501"/>
      <c r="U1003" s="502">
        <f t="shared" si="55"/>
        <v>46694.92</v>
      </c>
      <c r="V1003" s="369"/>
    </row>
    <row r="1004" spans="1:22" x14ac:dyDescent="0.2">
      <c r="A1004" s="482" t="s">
        <v>113</v>
      </c>
      <c r="B1004" s="499">
        <v>4662</v>
      </c>
      <c r="C1004" s="463" t="s">
        <v>3689</v>
      </c>
      <c r="D1004" s="493" t="s">
        <v>732</v>
      </c>
      <c r="E1004" s="401">
        <v>8</v>
      </c>
      <c r="F1004" s="483" t="s">
        <v>24</v>
      </c>
      <c r="G1004" s="484">
        <v>43402</v>
      </c>
      <c r="H1004" s="485" t="s">
        <v>120</v>
      </c>
      <c r="I1004" s="486" t="s">
        <v>3682</v>
      </c>
      <c r="J1004" s="487">
        <v>0.4</v>
      </c>
      <c r="K1004" s="487">
        <v>0.12</v>
      </c>
      <c r="L1004" s="488">
        <v>290</v>
      </c>
      <c r="M1004" s="489">
        <f t="shared" si="53"/>
        <v>342.2</v>
      </c>
      <c r="N1004" s="403"/>
      <c r="O1004" s="470">
        <v>840</v>
      </c>
      <c r="P1004" s="399" t="s">
        <v>26</v>
      </c>
      <c r="Q1004" s="464" t="s">
        <v>1970</v>
      </c>
      <c r="R1004" s="495"/>
      <c r="S1004" s="500">
        <f t="shared" si="54"/>
        <v>2737.6</v>
      </c>
      <c r="T1004" s="501"/>
      <c r="U1004" s="502">
        <f t="shared" si="55"/>
        <v>2320</v>
      </c>
      <c r="V1004" s="369"/>
    </row>
    <row r="1005" spans="1:22" x14ac:dyDescent="0.2">
      <c r="A1005" s="482"/>
      <c r="B1005" s="499">
        <v>4663</v>
      </c>
      <c r="C1005" s="463" t="s">
        <v>565</v>
      </c>
      <c r="D1005" s="493" t="s">
        <v>3700</v>
      </c>
      <c r="E1005" s="401">
        <v>1</v>
      </c>
      <c r="F1005" s="483" t="s">
        <v>24</v>
      </c>
      <c r="G1005" s="484">
        <v>43403</v>
      </c>
      <c r="H1005" s="485" t="s">
        <v>116</v>
      </c>
      <c r="I1005" s="471" t="s">
        <v>3701</v>
      </c>
      <c r="J1005" s="487"/>
      <c r="K1005" s="487">
        <v>45.5</v>
      </c>
      <c r="L1005" s="488">
        <v>3006</v>
      </c>
      <c r="M1005" s="489">
        <f t="shared" si="53"/>
        <v>3547.08</v>
      </c>
      <c r="N1005" s="403"/>
      <c r="O1005" s="470">
        <v>833</v>
      </c>
      <c r="P1005" s="399" t="s">
        <v>26</v>
      </c>
      <c r="Q1005" s="464" t="s">
        <v>3702</v>
      </c>
      <c r="R1005" s="495"/>
      <c r="S1005" s="500">
        <f t="shared" si="54"/>
        <v>3547.08</v>
      </c>
      <c r="T1005" s="501"/>
      <c r="U1005" s="502">
        <f t="shared" si="55"/>
        <v>3006</v>
      </c>
      <c r="V1005" s="369"/>
    </row>
    <row r="1006" spans="1:22" x14ac:dyDescent="0.2">
      <c r="A1006" s="482"/>
      <c r="B1006" s="499">
        <v>4664</v>
      </c>
      <c r="C1006" s="463" t="s">
        <v>1783</v>
      </c>
      <c r="D1006" s="493" t="s">
        <v>3703</v>
      </c>
      <c r="E1006" s="401">
        <v>6</v>
      </c>
      <c r="F1006" s="483" t="s">
        <v>24</v>
      </c>
      <c r="G1006" s="484">
        <v>43403</v>
      </c>
      <c r="H1006" s="485"/>
      <c r="I1006" s="486"/>
      <c r="J1006" s="487"/>
      <c r="K1006" s="487">
        <v>100</v>
      </c>
      <c r="L1006" s="488">
        <v>21950</v>
      </c>
      <c r="M1006" s="489">
        <f>L1006*1.18</f>
        <v>25901</v>
      </c>
      <c r="N1006" s="70"/>
      <c r="O1006" s="470">
        <v>838</v>
      </c>
      <c r="P1006" s="399" t="s">
        <v>26</v>
      </c>
      <c r="Q1006" s="464" t="s">
        <v>1927</v>
      </c>
      <c r="R1006" s="495"/>
      <c r="S1006" s="500">
        <f>M1006*E1006</f>
        <v>155406</v>
      </c>
      <c r="T1006" s="501"/>
      <c r="U1006" s="502">
        <f>S1006/1.18</f>
        <v>131700</v>
      </c>
      <c r="V1006" s="369"/>
    </row>
    <row r="1007" spans="1:22" x14ac:dyDescent="0.2">
      <c r="A1007" s="482" t="s">
        <v>113</v>
      </c>
      <c r="B1007" s="499">
        <v>4665</v>
      </c>
      <c r="C1007" s="463" t="s">
        <v>310</v>
      </c>
      <c r="D1007" s="493" t="s">
        <v>3704</v>
      </c>
      <c r="E1007" s="401">
        <v>30</v>
      </c>
      <c r="F1007" s="483" t="s">
        <v>24</v>
      </c>
      <c r="G1007" s="484">
        <v>43403</v>
      </c>
      <c r="H1007" s="485"/>
      <c r="I1007" s="471" t="s">
        <v>3521</v>
      </c>
      <c r="J1007" s="487">
        <v>0.03</v>
      </c>
      <c r="K1007" s="487">
        <v>0.2</v>
      </c>
      <c r="L1007" s="488">
        <v>34.5</v>
      </c>
      <c r="M1007" s="489">
        <f t="shared" si="53"/>
        <v>40.71</v>
      </c>
      <c r="N1007" s="403"/>
      <c r="O1007" s="470">
        <v>839</v>
      </c>
      <c r="P1007" s="399" t="s">
        <v>26</v>
      </c>
      <c r="Q1007" s="464" t="s">
        <v>918</v>
      </c>
      <c r="R1007" s="495"/>
      <c r="S1007" s="500">
        <f t="shared" si="54"/>
        <v>1221.3</v>
      </c>
      <c r="T1007" s="501"/>
      <c r="U1007" s="502">
        <f t="shared" si="55"/>
        <v>1035</v>
      </c>
      <c r="V1007" s="369"/>
    </row>
    <row r="1008" spans="1:22" x14ac:dyDescent="0.2">
      <c r="A1008" s="482" t="s">
        <v>113</v>
      </c>
      <c r="B1008" s="499">
        <v>4666</v>
      </c>
      <c r="C1008" s="463" t="s">
        <v>3705</v>
      </c>
      <c r="D1008" s="493" t="s">
        <v>3706</v>
      </c>
      <c r="E1008" s="401">
        <v>10</v>
      </c>
      <c r="F1008" s="483" t="s">
        <v>24</v>
      </c>
      <c r="G1008" s="484">
        <v>43403</v>
      </c>
      <c r="H1008" s="485" t="s">
        <v>120</v>
      </c>
      <c r="I1008" s="471" t="s">
        <v>898</v>
      </c>
      <c r="J1008" s="487">
        <v>8</v>
      </c>
      <c r="K1008" s="487">
        <v>4</v>
      </c>
      <c r="L1008" s="488">
        <v>6000</v>
      </c>
      <c r="M1008" s="489">
        <f t="shared" si="53"/>
        <v>7080</v>
      </c>
      <c r="N1008" s="513"/>
      <c r="O1008" s="508">
        <v>845</v>
      </c>
      <c r="P1008" s="509"/>
      <c r="Q1008" s="464"/>
      <c r="R1008" s="495"/>
      <c r="S1008" s="500">
        <f t="shared" si="54"/>
        <v>70800</v>
      </c>
      <c r="T1008" s="501"/>
      <c r="U1008" s="502">
        <f t="shared" si="55"/>
        <v>60000</v>
      </c>
      <c r="V1008" s="369"/>
    </row>
    <row r="1009" spans="1:22" x14ac:dyDescent="0.2">
      <c r="A1009" s="482" t="s">
        <v>113</v>
      </c>
      <c r="B1009" s="499">
        <v>4667</v>
      </c>
      <c r="C1009" s="463" t="s">
        <v>3705</v>
      </c>
      <c r="D1009" s="493" t="s">
        <v>3707</v>
      </c>
      <c r="E1009" s="401">
        <v>10</v>
      </c>
      <c r="F1009" s="483" t="s">
        <v>24</v>
      </c>
      <c r="G1009" s="484">
        <v>43403</v>
      </c>
      <c r="H1009" s="485" t="s">
        <v>120</v>
      </c>
      <c r="I1009" s="471" t="s">
        <v>898</v>
      </c>
      <c r="J1009" s="487">
        <v>8</v>
      </c>
      <c r="K1009" s="487">
        <v>4</v>
      </c>
      <c r="L1009" s="488">
        <v>6000</v>
      </c>
      <c r="M1009" s="489">
        <f t="shared" si="53"/>
        <v>7080</v>
      </c>
      <c r="N1009" s="513"/>
      <c r="O1009" s="508">
        <v>845</v>
      </c>
      <c r="P1009" s="509"/>
      <c r="Q1009" s="464"/>
      <c r="R1009" s="495"/>
      <c r="S1009" s="500">
        <f t="shared" si="54"/>
        <v>70800</v>
      </c>
      <c r="T1009" s="501"/>
      <c r="U1009" s="502">
        <f t="shared" si="55"/>
        <v>60000</v>
      </c>
      <c r="V1009" s="369"/>
    </row>
    <row r="1010" spans="1:22" x14ac:dyDescent="0.2">
      <c r="A1010" s="482" t="s">
        <v>113</v>
      </c>
      <c r="B1010" s="499">
        <v>4668</v>
      </c>
      <c r="C1010" s="463" t="s">
        <v>3705</v>
      </c>
      <c r="D1010" s="493" t="s">
        <v>1078</v>
      </c>
      <c r="E1010" s="401">
        <v>20</v>
      </c>
      <c r="F1010" s="483" t="s">
        <v>24</v>
      </c>
      <c r="G1010" s="484">
        <v>43403</v>
      </c>
      <c r="H1010" s="485" t="s">
        <v>120</v>
      </c>
      <c r="I1010" s="486" t="s">
        <v>3708</v>
      </c>
      <c r="J1010" s="487">
        <v>1.2</v>
      </c>
      <c r="K1010" s="487">
        <v>0.3</v>
      </c>
      <c r="L1010" s="488">
        <v>890</v>
      </c>
      <c r="M1010" s="489">
        <f t="shared" si="53"/>
        <v>1050.2</v>
      </c>
      <c r="N1010" s="513"/>
      <c r="O1010" s="508">
        <v>845</v>
      </c>
      <c r="P1010" s="509"/>
      <c r="Q1010" s="464"/>
      <c r="R1010" s="495"/>
      <c r="S1010" s="500">
        <f t="shared" si="54"/>
        <v>21004</v>
      </c>
      <c r="T1010" s="501"/>
      <c r="U1010" s="502">
        <f t="shared" si="55"/>
        <v>17800</v>
      </c>
      <c r="V1010" s="369"/>
    </row>
    <row r="1011" spans="1:22" x14ac:dyDescent="0.2">
      <c r="A1011" s="482" t="s">
        <v>113</v>
      </c>
      <c r="B1011" s="499">
        <v>4669</v>
      </c>
      <c r="C1011" s="463" t="s">
        <v>147</v>
      </c>
      <c r="D1011" s="463" t="s">
        <v>3709</v>
      </c>
      <c r="E1011" s="401">
        <v>1</v>
      </c>
      <c r="F1011" s="483" t="s">
        <v>378</v>
      </c>
      <c r="G1011" s="484">
        <v>43403</v>
      </c>
      <c r="H1011" s="485"/>
      <c r="I1011" s="471"/>
      <c r="J1011" s="487">
        <v>8</v>
      </c>
      <c r="K1011" s="487"/>
      <c r="L1011" s="488">
        <v>5750</v>
      </c>
      <c r="M1011" s="489">
        <f t="shared" si="53"/>
        <v>6785</v>
      </c>
      <c r="N1011" s="494" t="s">
        <v>121</v>
      </c>
      <c r="O1011" s="487"/>
      <c r="P1011" s="399" t="s">
        <v>26</v>
      </c>
      <c r="Q1011" s="464"/>
      <c r="R1011" s="495"/>
      <c r="S1011" s="500">
        <f t="shared" si="54"/>
        <v>6785</v>
      </c>
      <c r="T1011" s="501"/>
      <c r="U1011" s="502">
        <f t="shared" si="55"/>
        <v>5750</v>
      </c>
      <c r="V1011" s="369"/>
    </row>
    <row r="1012" spans="1:22" x14ac:dyDescent="0.2">
      <c r="A1012" s="482" t="s">
        <v>113</v>
      </c>
      <c r="B1012" s="499">
        <v>4670</v>
      </c>
      <c r="C1012" s="463" t="s">
        <v>483</v>
      </c>
      <c r="D1012" s="493" t="s">
        <v>1078</v>
      </c>
      <c r="E1012" s="401">
        <v>1</v>
      </c>
      <c r="F1012" s="483" t="s">
        <v>24</v>
      </c>
      <c r="G1012" s="484">
        <v>43404</v>
      </c>
      <c r="H1012" s="485" t="s">
        <v>3710</v>
      </c>
      <c r="I1012" s="471"/>
      <c r="J1012" s="487">
        <v>5</v>
      </c>
      <c r="K1012" s="487">
        <v>2</v>
      </c>
      <c r="L1012" s="559">
        <v>3800</v>
      </c>
      <c r="M1012" s="560">
        <f t="shared" si="53"/>
        <v>4484</v>
      </c>
      <c r="N1012" s="513"/>
      <c r="O1012" s="508">
        <v>846</v>
      </c>
      <c r="P1012" s="509" t="s">
        <v>2498</v>
      </c>
      <c r="Q1012" s="464"/>
      <c r="R1012" s="495"/>
      <c r="S1012" s="500">
        <f t="shared" si="54"/>
        <v>4484</v>
      </c>
      <c r="T1012" s="501"/>
      <c r="U1012" s="502">
        <f t="shared" si="55"/>
        <v>3800</v>
      </c>
      <c r="V1012" s="369"/>
    </row>
    <row r="1013" spans="1:22" x14ac:dyDescent="0.2">
      <c r="A1013" s="482" t="s">
        <v>113</v>
      </c>
      <c r="B1013" s="499">
        <v>4671</v>
      </c>
      <c r="C1013" s="463" t="s">
        <v>483</v>
      </c>
      <c r="D1013" s="493" t="s">
        <v>3711</v>
      </c>
      <c r="E1013" s="401">
        <v>1</v>
      </c>
      <c r="F1013" s="483" t="s">
        <v>378</v>
      </c>
      <c r="G1013" s="484">
        <v>43404</v>
      </c>
      <c r="H1013" s="485" t="s">
        <v>3712</v>
      </c>
      <c r="I1013" s="471"/>
      <c r="J1013" s="487">
        <v>40</v>
      </c>
      <c r="K1013" s="487">
        <v>30</v>
      </c>
      <c r="L1013" s="559">
        <v>30500</v>
      </c>
      <c r="M1013" s="560">
        <f t="shared" si="53"/>
        <v>35990</v>
      </c>
      <c r="N1013" s="513"/>
      <c r="O1013" s="508">
        <v>846</v>
      </c>
      <c r="P1013" s="509" t="s">
        <v>2498</v>
      </c>
      <c r="Q1013" s="464"/>
      <c r="R1013" s="495"/>
      <c r="S1013" s="500">
        <f t="shared" si="54"/>
        <v>35990</v>
      </c>
      <c r="T1013" s="501"/>
      <c r="U1013" s="502">
        <f t="shared" si="55"/>
        <v>30500</v>
      </c>
      <c r="V1013" s="369"/>
    </row>
    <row r="1014" spans="1:22" x14ac:dyDescent="0.2">
      <c r="A1014" s="482" t="s">
        <v>113</v>
      </c>
      <c r="B1014" s="499">
        <v>4672</v>
      </c>
      <c r="C1014" s="463" t="s">
        <v>483</v>
      </c>
      <c r="D1014" s="493" t="s">
        <v>3713</v>
      </c>
      <c r="E1014" s="401">
        <v>4</v>
      </c>
      <c r="F1014" s="483" t="s">
        <v>378</v>
      </c>
      <c r="G1014" s="484">
        <v>43404</v>
      </c>
      <c r="H1014" s="485" t="s">
        <v>3714</v>
      </c>
      <c r="I1014" s="471"/>
      <c r="J1014" s="487"/>
      <c r="K1014" s="487"/>
      <c r="L1014" s="559">
        <v>6000</v>
      </c>
      <c r="M1014" s="560">
        <f t="shared" si="53"/>
        <v>7080</v>
      </c>
      <c r="N1014" s="513"/>
      <c r="O1014" s="508">
        <v>846</v>
      </c>
      <c r="P1014" s="509" t="s">
        <v>2498</v>
      </c>
      <c r="Q1014" s="464"/>
      <c r="R1014" s="495"/>
      <c r="S1014" s="500">
        <f t="shared" si="54"/>
        <v>28320</v>
      </c>
      <c r="T1014" s="501"/>
      <c r="U1014" s="502">
        <f t="shared" si="55"/>
        <v>24000</v>
      </c>
      <c r="V1014" s="369"/>
    </row>
    <row r="1015" spans="1:22" x14ac:dyDescent="0.2">
      <c r="A1015" s="482" t="s">
        <v>113</v>
      </c>
      <c r="B1015" s="499">
        <v>4673</v>
      </c>
      <c r="C1015" s="463" t="s">
        <v>483</v>
      </c>
      <c r="D1015" s="493" t="s">
        <v>3713</v>
      </c>
      <c r="E1015" s="401">
        <v>4</v>
      </c>
      <c r="F1015" s="483" t="s">
        <v>378</v>
      </c>
      <c r="G1015" s="484">
        <v>43404</v>
      </c>
      <c r="H1015" s="485" t="s">
        <v>3715</v>
      </c>
      <c r="I1015" s="471"/>
      <c r="J1015" s="487"/>
      <c r="K1015" s="487"/>
      <c r="L1015" s="559">
        <v>6000</v>
      </c>
      <c r="M1015" s="560">
        <f t="shared" si="53"/>
        <v>7080</v>
      </c>
      <c r="N1015" s="513"/>
      <c r="O1015" s="508">
        <v>846</v>
      </c>
      <c r="P1015" s="509" t="s">
        <v>2498</v>
      </c>
      <c r="Q1015" s="464"/>
      <c r="R1015" s="495"/>
      <c r="S1015" s="500">
        <f t="shared" si="54"/>
        <v>28320</v>
      </c>
      <c r="T1015" s="501"/>
      <c r="U1015" s="502">
        <f t="shared" si="55"/>
        <v>24000</v>
      </c>
      <c r="V1015" s="369"/>
    </row>
    <row r="1016" spans="1:22" x14ac:dyDescent="0.2">
      <c r="A1016" s="482" t="s">
        <v>113</v>
      </c>
      <c r="B1016" s="499">
        <v>4674</v>
      </c>
      <c r="C1016" s="463" t="s">
        <v>483</v>
      </c>
      <c r="D1016" s="493" t="s">
        <v>3716</v>
      </c>
      <c r="E1016" s="401">
        <v>2</v>
      </c>
      <c r="F1016" s="483" t="s">
        <v>24</v>
      </c>
      <c r="G1016" s="484">
        <v>43404</v>
      </c>
      <c r="H1016" s="485" t="s">
        <v>3717</v>
      </c>
      <c r="I1016" s="471"/>
      <c r="J1016" s="487">
        <v>1.1499999999999999</v>
      </c>
      <c r="K1016" s="487">
        <v>0.25</v>
      </c>
      <c r="L1016" s="559">
        <v>830</v>
      </c>
      <c r="M1016" s="560">
        <f t="shared" si="53"/>
        <v>979.4</v>
      </c>
      <c r="N1016" s="513"/>
      <c r="O1016" s="508">
        <v>846</v>
      </c>
      <c r="P1016" s="509" t="s">
        <v>2498</v>
      </c>
      <c r="Q1016" s="464"/>
      <c r="R1016" s="495"/>
      <c r="S1016" s="500">
        <f t="shared" si="54"/>
        <v>1958.8</v>
      </c>
      <c r="T1016" s="501"/>
      <c r="U1016" s="502">
        <f t="shared" si="55"/>
        <v>1660</v>
      </c>
      <c r="V1016" s="369"/>
    </row>
    <row r="1017" spans="1:22" x14ac:dyDescent="0.2">
      <c r="A1017" s="482" t="s">
        <v>113</v>
      </c>
      <c r="B1017" s="499">
        <v>4675</v>
      </c>
      <c r="C1017" s="463" t="s">
        <v>483</v>
      </c>
      <c r="D1017" s="493" t="s">
        <v>3716</v>
      </c>
      <c r="E1017" s="401">
        <v>2</v>
      </c>
      <c r="F1017" s="483" t="s">
        <v>24</v>
      </c>
      <c r="G1017" s="484">
        <v>43404</v>
      </c>
      <c r="H1017" s="485" t="s">
        <v>3718</v>
      </c>
      <c r="I1017" s="471"/>
      <c r="J1017" s="487">
        <v>1.2</v>
      </c>
      <c r="K1017" s="487">
        <v>0.35</v>
      </c>
      <c r="L1017" s="559">
        <v>880</v>
      </c>
      <c r="M1017" s="560">
        <f t="shared" si="53"/>
        <v>1038.3999999999999</v>
      </c>
      <c r="N1017" s="513"/>
      <c r="O1017" s="508">
        <v>846</v>
      </c>
      <c r="P1017" s="509" t="s">
        <v>2498</v>
      </c>
      <c r="Q1017" s="464"/>
      <c r="R1017" s="495"/>
      <c r="S1017" s="500">
        <f t="shared" si="54"/>
        <v>2076.7999999999997</v>
      </c>
      <c r="T1017" s="501"/>
      <c r="U1017" s="502">
        <f t="shared" si="55"/>
        <v>1759.9999999999998</v>
      </c>
      <c r="V1017" s="369"/>
    </row>
    <row r="1018" spans="1:22" x14ac:dyDescent="0.2">
      <c r="A1018" s="482" t="s">
        <v>113</v>
      </c>
      <c r="B1018" s="499">
        <v>4676</v>
      </c>
      <c r="C1018" s="463" t="s">
        <v>483</v>
      </c>
      <c r="D1018" s="493" t="s">
        <v>3716</v>
      </c>
      <c r="E1018" s="401">
        <v>1</v>
      </c>
      <c r="F1018" s="483" t="s">
        <v>24</v>
      </c>
      <c r="G1018" s="484">
        <v>43404</v>
      </c>
      <c r="H1018" s="485" t="s">
        <v>3719</v>
      </c>
      <c r="I1018" s="471"/>
      <c r="J1018" s="487">
        <v>1.2</v>
      </c>
      <c r="K1018" s="487">
        <v>0.32</v>
      </c>
      <c r="L1018" s="559">
        <v>875</v>
      </c>
      <c r="M1018" s="560">
        <f t="shared" si="53"/>
        <v>1032.5</v>
      </c>
      <c r="N1018" s="513"/>
      <c r="O1018" s="508">
        <v>846</v>
      </c>
      <c r="P1018" s="509" t="s">
        <v>2498</v>
      </c>
      <c r="Q1018" s="464"/>
      <c r="R1018" s="495"/>
      <c r="S1018" s="500">
        <f t="shared" si="54"/>
        <v>1032.5</v>
      </c>
      <c r="T1018" s="501"/>
      <c r="U1018" s="502">
        <f t="shared" si="55"/>
        <v>875</v>
      </c>
      <c r="V1018" s="369"/>
    </row>
    <row r="1019" spans="1:22" x14ac:dyDescent="0.2">
      <c r="A1019" s="482" t="s">
        <v>113</v>
      </c>
      <c r="B1019" s="499">
        <v>4677</v>
      </c>
      <c r="C1019" s="463" t="s">
        <v>483</v>
      </c>
      <c r="D1019" s="493" t="s">
        <v>3720</v>
      </c>
      <c r="E1019" s="401">
        <v>1</v>
      </c>
      <c r="F1019" s="483" t="s">
        <v>24</v>
      </c>
      <c r="G1019" s="484">
        <v>43404</v>
      </c>
      <c r="H1019" s="485" t="s">
        <v>3721</v>
      </c>
      <c r="I1019" s="471"/>
      <c r="J1019" s="487">
        <v>0.65</v>
      </c>
      <c r="K1019" s="487">
        <v>0.25</v>
      </c>
      <c r="L1019" s="559">
        <v>500</v>
      </c>
      <c r="M1019" s="560">
        <f t="shared" si="53"/>
        <v>590</v>
      </c>
      <c r="N1019" s="513"/>
      <c r="O1019" s="508">
        <v>846</v>
      </c>
      <c r="P1019" s="509" t="s">
        <v>2498</v>
      </c>
      <c r="Q1019" s="464"/>
      <c r="R1019" s="495"/>
      <c r="S1019" s="500">
        <f t="shared" si="54"/>
        <v>590</v>
      </c>
      <c r="T1019" s="501"/>
      <c r="U1019" s="502">
        <f t="shared" si="55"/>
        <v>500</v>
      </c>
      <c r="V1019" s="369"/>
    </row>
    <row r="1020" spans="1:22" x14ac:dyDescent="0.2">
      <c r="A1020" s="482" t="s">
        <v>113</v>
      </c>
      <c r="B1020" s="499">
        <v>4678</v>
      </c>
      <c r="C1020" s="463" t="s">
        <v>3164</v>
      </c>
      <c r="D1020" s="463" t="s">
        <v>3722</v>
      </c>
      <c r="E1020" s="401">
        <v>8</v>
      </c>
      <c r="F1020" s="483" t="s">
        <v>24</v>
      </c>
      <c r="G1020" s="484">
        <v>43404</v>
      </c>
      <c r="H1020" s="485" t="s">
        <v>116</v>
      </c>
      <c r="I1020" s="486" t="s">
        <v>146</v>
      </c>
      <c r="J1020" s="487"/>
      <c r="K1020" s="487"/>
      <c r="L1020" s="488">
        <v>85</v>
      </c>
      <c r="M1020" s="489">
        <f>L1020*1.18</f>
        <v>100.3</v>
      </c>
      <c r="N1020" s="494" t="s">
        <v>121</v>
      </c>
      <c r="O1020" s="470">
        <v>847</v>
      </c>
      <c r="P1020" s="83" t="s">
        <v>26</v>
      </c>
      <c r="Q1020" s="97" t="s">
        <v>1970</v>
      </c>
      <c r="R1020" s="495"/>
      <c r="S1020" s="500">
        <f t="shared" si="54"/>
        <v>802.4</v>
      </c>
      <c r="T1020" s="501"/>
      <c r="U1020" s="502">
        <f t="shared" si="55"/>
        <v>680</v>
      </c>
      <c r="V1020" s="369"/>
    </row>
    <row r="1021" spans="1:22" x14ac:dyDescent="0.2">
      <c r="A1021" s="482" t="s">
        <v>113</v>
      </c>
      <c r="B1021" s="499">
        <v>4679</v>
      </c>
      <c r="C1021" s="463" t="s">
        <v>3723</v>
      </c>
      <c r="D1021" s="463" t="s">
        <v>3724</v>
      </c>
      <c r="E1021" s="401">
        <v>40</v>
      </c>
      <c r="F1021" s="483" t="s">
        <v>24</v>
      </c>
      <c r="G1021" s="484">
        <v>43404</v>
      </c>
      <c r="H1021" s="485"/>
      <c r="I1021" s="486" t="s">
        <v>146</v>
      </c>
      <c r="J1021" s="487"/>
      <c r="K1021" s="487"/>
      <c r="L1021" s="488">
        <v>933</v>
      </c>
      <c r="M1021" s="489">
        <f t="shared" si="53"/>
        <v>1100.94</v>
      </c>
      <c r="N1021" s="494" t="s">
        <v>121</v>
      </c>
      <c r="O1021" s="470">
        <v>849</v>
      </c>
      <c r="P1021" s="399" t="s">
        <v>26</v>
      </c>
      <c r="Q1021" s="464" t="s">
        <v>1970</v>
      </c>
      <c r="R1021" s="495"/>
      <c r="S1021" s="500">
        <f t="shared" si="54"/>
        <v>44037.600000000006</v>
      </c>
      <c r="T1021" s="501"/>
      <c r="U1021" s="502">
        <f t="shared" si="55"/>
        <v>37320.000000000007</v>
      </c>
      <c r="V1021" s="369"/>
    </row>
    <row r="1022" spans="1:22" x14ac:dyDescent="0.2">
      <c r="A1022" s="482" t="s">
        <v>113</v>
      </c>
      <c r="B1022" s="499">
        <v>4680</v>
      </c>
      <c r="C1022" s="463" t="s">
        <v>301</v>
      </c>
      <c r="D1022" s="493" t="s">
        <v>3725</v>
      </c>
      <c r="E1022" s="401">
        <v>200</v>
      </c>
      <c r="F1022" s="483" t="s">
        <v>24</v>
      </c>
      <c r="G1022" s="484">
        <v>43405</v>
      </c>
      <c r="H1022" s="485"/>
      <c r="I1022" s="486" t="s">
        <v>146</v>
      </c>
      <c r="J1022" s="487"/>
      <c r="K1022" s="487"/>
      <c r="L1022" s="488">
        <v>35.5</v>
      </c>
      <c r="M1022" s="489">
        <f t="shared" si="53"/>
        <v>41.89</v>
      </c>
      <c r="N1022" s="494" t="s">
        <v>121</v>
      </c>
      <c r="O1022" s="470">
        <v>853</v>
      </c>
      <c r="P1022" s="399" t="s">
        <v>26</v>
      </c>
      <c r="Q1022" s="464" t="s">
        <v>1927</v>
      </c>
      <c r="R1022" s="495"/>
      <c r="S1022" s="500">
        <f t="shared" si="54"/>
        <v>8378</v>
      </c>
      <c r="T1022" s="501"/>
      <c r="U1022" s="502">
        <f t="shared" si="55"/>
        <v>7100</v>
      </c>
      <c r="V1022" s="369"/>
    </row>
    <row r="1023" spans="1:22" x14ac:dyDescent="0.2">
      <c r="A1023" s="482"/>
      <c r="B1023" s="499">
        <v>4681</v>
      </c>
      <c r="C1023" s="113" t="s">
        <v>3726</v>
      </c>
      <c r="D1023" s="111" t="s">
        <v>3727</v>
      </c>
      <c r="E1023" s="401"/>
      <c r="F1023" s="483" t="s">
        <v>24</v>
      </c>
      <c r="G1023" s="484">
        <v>43405</v>
      </c>
      <c r="H1023" s="485"/>
      <c r="I1023" s="486" t="s">
        <v>146</v>
      </c>
      <c r="J1023" s="487"/>
      <c r="K1023" s="487"/>
      <c r="L1023" s="488">
        <v>12.5</v>
      </c>
      <c r="M1023" s="489">
        <f t="shared" si="53"/>
        <v>14.75</v>
      </c>
      <c r="N1023" s="128" t="s">
        <v>121</v>
      </c>
      <c r="O1023" s="470"/>
      <c r="P1023" s="509"/>
      <c r="Q1023" s="557">
        <v>159216</v>
      </c>
      <c r="R1023" s="495"/>
      <c r="S1023" s="500">
        <f t="shared" si="54"/>
        <v>0</v>
      </c>
      <c r="T1023" s="501"/>
      <c r="U1023" s="502">
        <f t="shared" si="55"/>
        <v>0</v>
      </c>
      <c r="V1023" s="369"/>
    </row>
    <row r="1024" spans="1:22" x14ac:dyDescent="0.2">
      <c r="A1024" s="482"/>
      <c r="B1024" s="499">
        <v>4682</v>
      </c>
      <c r="C1024" s="113" t="s">
        <v>3726</v>
      </c>
      <c r="D1024" s="111" t="s">
        <v>3728</v>
      </c>
      <c r="E1024" s="401"/>
      <c r="F1024" s="483" t="s">
        <v>24</v>
      </c>
      <c r="G1024" s="484">
        <v>43405</v>
      </c>
      <c r="H1024" s="485"/>
      <c r="I1024" s="486" t="s">
        <v>146</v>
      </c>
      <c r="J1024" s="487"/>
      <c r="K1024" s="487"/>
      <c r="L1024" s="488">
        <v>17</v>
      </c>
      <c r="M1024" s="489">
        <f t="shared" si="53"/>
        <v>20.059999999999999</v>
      </c>
      <c r="N1024" s="128" t="s">
        <v>121</v>
      </c>
      <c r="O1024" s="470"/>
      <c r="P1024" s="509"/>
      <c r="Q1024" s="464"/>
      <c r="R1024" s="495"/>
      <c r="S1024" s="500">
        <f t="shared" si="54"/>
        <v>0</v>
      </c>
      <c r="T1024" s="501"/>
      <c r="U1024" s="502">
        <f t="shared" si="55"/>
        <v>0</v>
      </c>
      <c r="V1024" s="369"/>
    </row>
    <row r="1025" spans="1:22" x14ac:dyDescent="0.2">
      <c r="A1025" s="482"/>
      <c r="B1025" s="499">
        <v>4683</v>
      </c>
      <c r="C1025" s="113" t="s">
        <v>3726</v>
      </c>
      <c r="D1025" s="111" t="s">
        <v>3729</v>
      </c>
      <c r="E1025" s="401"/>
      <c r="F1025" s="483" t="s">
        <v>24</v>
      </c>
      <c r="G1025" s="484">
        <v>43405</v>
      </c>
      <c r="H1025" s="485"/>
      <c r="I1025" s="486" t="s">
        <v>146</v>
      </c>
      <c r="J1025" s="487"/>
      <c r="K1025" s="487"/>
      <c r="L1025" s="488">
        <v>25</v>
      </c>
      <c r="M1025" s="489">
        <f t="shared" si="53"/>
        <v>29.5</v>
      </c>
      <c r="N1025" s="128" t="s">
        <v>121</v>
      </c>
      <c r="O1025" s="487"/>
      <c r="P1025" s="509"/>
      <c r="Q1025" s="464"/>
      <c r="R1025" s="495"/>
      <c r="S1025" s="500">
        <f t="shared" si="54"/>
        <v>0</v>
      </c>
      <c r="T1025" s="501"/>
      <c r="U1025" s="502">
        <f t="shared" si="55"/>
        <v>0</v>
      </c>
      <c r="V1025" s="369"/>
    </row>
    <row r="1026" spans="1:22" x14ac:dyDescent="0.2">
      <c r="A1026" s="482"/>
      <c r="B1026" s="499">
        <v>4684</v>
      </c>
      <c r="C1026" s="113" t="s">
        <v>3726</v>
      </c>
      <c r="D1026" s="111" t="s">
        <v>3730</v>
      </c>
      <c r="E1026" s="401"/>
      <c r="F1026" s="483" t="s">
        <v>24</v>
      </c>
      <c r="G1026" s="484">
        <v>43405</v>
      </c>
      <c r="H1026" s="485"/>
      <c r="I1026" s="486" t="s">
        <v>146</v>
      </c>
      <c r="J1026" s="487"/>
      <c r="K1026" s="487"/>
      <c r="L1026" s="488">
        <v>26</v>
      </c>
      <c r="M1026" s="489">
        <f t="shared" si="53"/>
        <v>30.68</v>
      </c>
      <c r="N1026" s="128" t="s">
        <v>121</v>
      </c>
      <c r="O1026" s="487"/>
      <c r="P1026" s="509"/>
      <c r="Q1026" s="464"/>
      <c r="R1026" s="495"/>
      <c r="S1026" s="500">
        <f t="shared" si="54"/>
        <v>0</v>
      </c>
      <c r="T1026" s="501"/>
      <c r="U1026" s="502">
        <f t="shared" si="55"/>
        <v>0</v>
      </c>
      <c r="V1026" s="369"/>
    </row>
    <row r="1027" spans="1:22" x14ac:dyDescent="0.2">
      <c r="A1027" s="482" t="s">
        <v>113</v>
      </c>
      <c r="B1027" s="499">
        <v>4685</v>
      </c>
      <c r="C1027" s="463" t="s">
        <v>3689</v>
      </c>
      <c r="D1027" s="493" t="s">
        <v>3731</v>
      </c>
      <c r="E1027" s="401">
        <v>1</v>
      </c>
      <c r="F1027" s="483" t="s">
        <v>24</v>
      </c>
      <c r="G1027" s="484">
        <v>43410</v>
      </c>
      <c r="H1027" s="485"/>
      <c r="I1027" s="471"/>
      <c r="J1027" s="487">
        <v>1</v>
      </c>
      <c r="K1027" s="487"/>
      <c r="L1027" s="488">
        <v>715</v>
      </c>
      <c r="M1027" s="489">
        <f t="shared" si="53"/>
        <v>843.69999999999993</v>
      </c>
      <c r="N1027" s="494" t="s">
        <v>121</v>
      </c>
      <c r="O1027" s="470">
        <v>857</v>
      </c>
      <c r="P1027" s="399" t="s">
        <v>26</v>
      </c>
      <c r="Q1027" s="464"/>
      <c r="R1027" s="495"/>
      <c r="S1027" s="500">
        <f t="shared" si="54"/>
        <v>843.69999999999993</v>
      </c>
      <c r="T1027" s="501"/>
      <c r="U1027" s="502">
        <f t="shared" si="55"/>
        <v>715</v>
      </c>
      <c r="V1027" s="369"/>
    </row>
    <row r="1028" spans="1:22" x14ac:dyDescent="0.2">
      <c r="A1028" s="482" t="s">
        <v>113</v>
      </c>
      <c r="B1028" s="499">
        <v>4686</v>
      </c>
      <c r="C1028" s="515" t="s">
        <v>301</v>
      </c>
      <c r="D1028" s="485" t="s">
        <v>3732</v>
      </c>
      <c r="E1028" s="504">
        <v>1</v>
      </c>
      <c r="F1028" s="483" t="s">
        <v>24</v>
      </c>
      <c r="G1028" s="484">
        <v>43411</v>
      </c>
      <c r="H1028" s="485"/>
      <c r="I1028" s="486" t="s">
        <v>146</v>
      </c>
      <c r="J1028" s="506">
        <v>2.8</v>
      </c>
      <c r="K1028" s="506"/>
      <c r="L1028" s="498">
        <v>2100</v>
      </c>
      <c r="M1028" s="489">
        <f>L1028*1.18</f>
        <v>2478</v>
      </c>
      <c r="N1028" s="494" t="s">
        <v>121</v>
      </c>
      <c r="O1028" s="470">
        <v>859</v>
      </c>
      <c r="P1028" s="399" t="s">
        <v>26</v>
      </c>
      <c r="Q1028" s="464" t="s">
        <v>1927</v>
      </c>
      <c r="R1028" s="495"/>
      <c r="S1028" s="500">
        <f t="shared" si="54"/>
        <v>2478</v>
      </c>
      <c r="T1028" s="501"/>
      <c r="U1028" s="502">
        <f t="shared" si="55"/>
        <v>2100</v>
      </c>
      <c r="V1028" s="369"/>
    </row>
    <row r="1029" spans="1:22" x14ac:dyDescent="0.2">
      <c r="A1029" s="482" t="s">
        <v>113</v>
      </c>
      <c r="B1029" s="499">
        <v>4687</v>
      </c>
      <c r="C1029" s="139" t="s">
        <v>147</v>
      </c>
      <c r="D1029" s="87" t="s">
        <v>2118</v>
      </c>
      <c r="E1029" s="100">
        <v>4</v>
      </c>
      <c r="F1029" s="89" t="s">
        <v>24</v>
      </c>
      <c r="G1029" s="484">
        <v>43411</v>
      </c>
      <c r="H1029" s="101" t="s">
        <v>2119</v>
      </c>
      <c r="I1029" s="92" t="s">
        <v>2120</v>
      </c>
      <c r="J1029" s="93">
        <v>6</v>
      </c>
      <c r="K1029" s="93">
        <v>31.7</v>
      </c>
      <c r="L1029" s="320">
        <v>6300</v>
      </c>
      <c r="M1029" s="95">
        <f t="shared" ref="M1029:M1051" si="56">L1029*1.18</f>
        <v>7434</v>
      </c>
      <c r="N1029" s="104"/>
      <c r="O1029" s="470">
        <v>935</v>
      </c>
      <c r="P1029" s="399" t="s">
        <v>26</v>
      </c>
      <c r="Q1029" s="464" t="s">
        <v>1927</v>
      </c>
      <c r="R1029" s="495"/>
      <c r="S1029" s="500">
        <f t="shared" si="54"/>
        <v>29736</v>
      </c>
      <c r="T1029" s="501"/>
      <c r="U1029" s="502">
        <f t="shared" si="55"/>
        <v>25200</v>
      </c>
      <c r="V1029" s="369"/>
    </row>
    <row r="1030" spans="1:22" x14ac:dyDescent="0.2">
      <c r="A1030" s="482" t="s">
        <v>113</v>
      </c>
      <c r="B1030" s="499">
        <v>4688</v>
      </c>
      <c r="C1030" s="139" t="s">
        <v>147</v>
      </c>
      <c r="D1030" s="87" t="s">
        <v>2123</v>
      </c>
      <c r="E1030" s="100">
        <v>4</v>
      </c>
      <c r="F1030" s="89" t="s">
        <v>24</v>
      </c>
      <c r="G1030" s="484">
        <v>43411</v>
      </c>
      <c r="H1030" s="101" t="s">
        <v>2124</v>
      </c>
      <c r="I1030" s="92" t="s">
        <v>1491</v>
      </c>
      <c r="J1030" s="93">
        <v>8</v>
      </c>
      <c r="K1030" s="93">
        <v>12.5</v>
      </c>
      <c r="L1030" s="320">
        <v>6500</v>
      </c>
      <c r="M1030" s="95">
        <f t="shared" si="56"/>
        <v>7670</v>
      </c>
      <c r="N1030" s="104"/>
      <c r="O1030" s="470">
        <v>935</v>
      </c>
      <c r="P1030" s="399" t="s">
        <v>26</v>
      </c>
      <c r="Q1030" s="464" t="s">
        <v>1927</v>
      </c>
      <c r="R1030" s="495"/>
      <c r="S1030" s="500">
        <f t="shared" si="54"/>
        <v>30680</v>
      </c>
      <c r="T1030" s="501"/>
      <c r="U1030" s="502">
        <f t="shared" si="55"/>
        <v>26000</v>
      </c>
      <c r="V1030" s="369"/>
    </row>
    <row r="1031" spans="1:22" x14ac:dyDescent="0.2">
      <c r="A1031" s="482" t="s">
        <v>113</v>
      </c>
      <c r="B1031" s="499">
        <v>4689</v>
      </c>
      <c r="C1031" s="139" t="s">
        <v>147</v>
      </c>
      <c r="D1031" s="493" t="s">
        <v>3733</v>
      </c>
      <c r="E1031" s="401">
        <v>4</v>
      </c>
      <c r="F1031" s="483" t="s">
        <v>24</v>
      </c>
      <c r="G1031" s="484">
        <v>43411</v>
      </c>
      <c r="H1031" s="485"/>
      <c r="I1031" s="471"/>
      <c r="J1031" s="487">
        <v>0.25</v>
      </c>
      <c r="K1031" s="487"/>
      <c r="L1031" s="488">
        <v>200</v>
      </c>
      <c r="M1031" s="489">
        <f t="shared" si="56"/>
        <v>236</v>
      </c>
      <c r="N1031" s="494" t="s">
        <v>121</v>
      </c>
      <c r="O1031" s="470">
        <v>935</v>
      </c>
      <c r="P1031" s="399" t="s">
        <v>26</v>
      </c>
      <c r="Q1031" s="464" t="s">
        <v>1927</v>
      </c>
      <c r="R1031" s="495"/>
      <c r="S1031" s="500">
        <f t="shared" si="54"/>
        <v>944</v>
      </c>
      <c r="T1031" s="501"/>
      <c r="U1031" s="502">
        <f t="shared" si="55"/>
        <v>800</v>
      </c>
      <c r="V1031" s="369"/>
    </row>
    <row r="1032" spans="1:22" x14ac:dyDescent="0.2">
      <c r="A1032" s="482" t="s">
        <v>113</v>
      </c>
      <c r="B1032" s="499">
        <v>4690</v>
      </c>
      <c r="C1032" s="139" t="s">
        <v>147</v>
      </c>
      <c r="D1032" s="493" t="s">
        <v>3073</v>
      </c>
      <c r="E1032" s="401">
        <v>10</v>
      </c>
      <c r="F1032" s="483" t="s">
        <v>24</v>
      </c>
      <c r="G1032" s="484">
        <v>43411</v>
      </c>
      <c r="H1032" s="485" t="s">
        <v>120</v>
      </c>
      <c r="I1032" s="471" t="s">
        <v>3734</v>
      </c>
      <c r="J1032" s="487">
        <v>1.5</v>
      </c>
      <c r="K1032" s="487">
        <v>0.75</v>
      </c>
      <c r="L1032" s="488">
        <v>1200</v>
      </c>
      <c r="M1032" s="489">
        <f>L1032*1.18</f>
        <v>1416</v>
      </c>
      <c r="N1032" s="520"/>
      <c r="O1032" s="470">
        <v>935</v>
      </c>
      <c r="P1032" s="399" t="s">
        <v>26</v>
      </c>
      <c r="Q1032" s="464" t="s">
        <v>1927</v>
      </c>
      <c r="R1032" s="495"/>
      <c r="S1032" s="500">
        <f t="shared" si="54"/>
        <v>14160</v>
      </c>
      <c r="T1032" s="501"/>
      <c r="U1032" s="502">
        <f t="shared" si="55"/>
        <v>12000</v>
      </c>
      <c r="V1032" s="369"/>
    </row>
    <row r="1033" spans="1:22" x14ac:dyDescent="0.2">
      <c r="A1033" s="482" t="s">
        <v>113</v>
      </c>
      <c r="B1033" s="499">
        <v>4691</v>
      </c>
      <c r="C1033" s="463" t="s">
        <v>2292</v>
      </c>
      <c r="D1033" s="493" t="s">
        <v>3735</v>
      </c>
      <c r="E1033" s="401">
        <v>2</v>
      </c>
      <c r="F1033" s="483" t="s">
        <v>24</v>
      </c>
      <c r="G1033" s="484">
        <v>43412</v>
      </c>
      <c r="H1033" s="485" t="s">
        <v>3736</v>
      </c>
      <c r="I1033" s="471"/>
      <c r="J1033" s="487"/>
      <c r="K1033" s="487"/>
      <c r="L1033" s="488">
        <v>28820</v>
      </c>
      <c r="M1033" s="489">
        <f t="shared" si="56"/>
        <v>34007.599999999999</v>
      </c>
      <c r="N1033" s="520"/>
      <c r="O1033" s="470">
        <v>864</v>
      </c>
      <c r="P1033" s="399" t="s">
        <v>26</v>
      </c>
      <c r="Q1033" s="464" t="s">
        <v>2018</v>
      </c>
      <c r="R1033" s="495" t="s">
        <v>3737</v>
      </c>
      <c r="S1033" s="500">
        <f t="shared" si="54"/>
        <v>68015.199999999997</v>
      </c>
      <c r="T1033" s="501"/>
      <c r="U1033" s="502">
        <f t="shared" si="55"/>
        <v>57640</v>
      </c>
      <c r="V1033" s="369"/>
    </row>
    <row r="1034" spans="1:22" x14ac:dyDescent="0.2">
      <c r="A1034" s="482" t="s">
        <v>113</v>
      </c>
      <c r="B1034" s="499">
        <v>4692</v>
      </c>
      <c r="C1034" s="463" t="s">
        <v>3738</v>
      </c>
      <c r="D1034" s="463" t="s">
        <v>3739</v>
      </c>
      <c r="E1034" s="401">
        <v>20</v>
      </c>
      <c r="F1034" s="483" t="s">
        <v>24</v>
      </c>
      <c r="G1034" s="484">
        <v>43412</v>
      </c>
      <c r="H1034" s="485" t="s">
        <v>116</v>
      </c>
      <c r="I1034" s="486" t="s">
        <v>146</v>
      </c>
      <c r="J1034" s="487"/>
      <c r="K1034" s="487"/>
      <c r="L1034" s="488">
        <v>59</v>
      </c>
      <c r="M1034" s="489">
        <f t="shared" si="56"/>
        <v>69.61999999999999</v>
      </c>
      <c r="N1034" s="494" t="s">
        <v>121</v>
      </c>
      <c r="O1034" s="470">
        <v>866</v>
      </c>
      <c r="P1034" s="399" t="s">
        <v>26</v>
      </c>
      <c r="Q1034" s="521" t="s">
        <v>1970</v>
      </c>
      <c r="R1034" s="495"/>
      <c r="S1034" s="500">
        <f t="shared" si="54"/>
        <v>1392.3999999999999</v>
      </c>
      <c r="T1034" s="501"/>
      <c r="U1034" s="502">
        <f t="shared" si="55"/>
        <v>1180</v>
      </c>
      <c r="V1034" s="369"/>
    </row>
    <row r="1035" spans="1:22" x14ac:dyDescent="0.2">
      <c r="A1035" s="482" t="s">
        <v>113</v>
      </c>
      <c r="B1035" s="499">
        <v>4693</v>
      </c>
      <c r="C1035" s="463" t="s">
        <v>3738</v>
      </c>
      <c r="D1035" s="463" t="s">
        <v>3740</v>
      </c>
      <c r="E1035" s="401">
        <v>20</v>
      </c>
      <c r="F1035" s="483" t="s">
        <v>24</v>
      </c>
      <c r="G1035" s="484">
        <v>43412</v>
      </c>
      <c r="H1035" s="485" t="s">
        <v>116</v>
      </c>
      <c r="I1035" s="486" t="s">
        <v>146</v>
      </c>
      <c r="J1035" s="487"/>
      <c r="K1035" s="487"/>
      <c r="L1035" s="488">
        <v>50</v>
      </c>
      <c r="M1035" s="489">
        <f t="shared" si="56"/>
        <v>59</v>
      </c>
      <c r="N1035" s="494" t="s">
        <v>121</v>
      </c>
      <c r="O1035" s="470">
        <v>866</v>
      </c>
      <c r="P1035" s="399" t="s">
        <v>26</v>
      </c>
      <c r="Q1035" s="521" t="s">
        <v>1970</v>
      </c>
      <c r="R1035" s="495"/>
      <c r="S1035" s="500">
        <f t="shared" si="54"/>
        <v>1180</v>
      </c>
      <c r="T1035" s="501"/>
      <c r="U1035" s="502">
        <f t="shared" si="55"/>
        <v>1000</v>
      </c>
      <c r="V1035" s="369"/>
    </row>
    <row r="1036" spans="1:22" x14ac:dyDescent="0.2">
      <c r="A1036" s="482" t="s">
        <v>113</v>
      </c>
      <c r="B1036" s="499">
        <v>4694</v>
      </c>
      <c r="C1036" s="463" t="s">
        <v>3738</v>
      </c>
      <c r="D1036" s="493" t="s">
        <v>3741</v>
      </c>
      <c r="E1036" s="401">
        <v>40</v>
      </c>
      <c r="F1036" s="483" t="s">
        <v>24</v>
      </c>
      <c r="G1036" s="484">
        <v>43412</v>
      </c>
      <c r="H1036" s="485" t="s">
        <v>116</v>
      </c>
      <c r="I1036" s="486" t="s">
        <v>146</v>
      </c>
      <c r="J1036" s="487"/>
      <c r="K1036" s="487"/>
      <c r="L1036" s="488">
        <v>55</v>
      </c>
      <c r="M1036" s="489">
        <f t="shared" si="56"/>
        <v>64.899999999999991</v>
      </c>
      <c r="N1036" s="494" t="s">
        <v>121</v>
      </c>
      <c r="O1036" s="470">
        <v>866</v>
      </c>
      <c r="P1036" s="399" t="s">
        <v>26</v>
      </c>
      <c r="Q1036" s="521" t="s">
        <v>1970</v>
      </c>
      <c r="R1036" s="495"/>
      <c r="S1036" s="500">
        <f t="shared" si="54"/>
        <v>2595.9999999999995</v>
      </c>
      <c r="T1036" s="501"/>
      <c r="U1036" s="502">
        <f t="shared" si="55"/>
        <v>2199.9999999999995</v>
      </c>
      <c r="V1036" s="369"/>
    </row>
    <row r="1037" spans="1:22" x14ac:dyDescent="0.2">
      <c r="A1037" s="482" t="s">
        <v>113</v>
      </c>
      <c r="B1037" s="499">
        <v>4695</v>
      </c>
      <c r="C1037" s="463" t="s">
        <v>3738</v>
      </c>
      <c r="D1037" s="493" t="s">
        <v>3742</v>
      </c>
      <c r="E1037" s="401">
        <v>40</v>
      </c>
      <c r="F1037" s="483" t="s">
        <v>24</v>
      </c>
      <c r="G1037" s="484">
        <v>43412</v>
      </c>
      <c r="H1037" s="485" t="s">
        <v>116</v>
      </c>
      <c r="I1037" s="486" t="s">
        <v>146</v>
      </c>
      <c r="J1037" s="487"/>
      <c r="K1037" s="487"/>
      <c r="L1037" s="488">
        <v>32</v>
      </c>
      <c r="M1037" s="489">
        <f t="shared" si="56"/>
        <v>37.76</v>
      </c>
      <c r="N1037" s="128" t="s">
        <v>121</v>
      </c>
      <c r="O1037" s="470">
        <v>866</v>
      </c>
      <c r="P1037" s="399" t="s">
        <v>26</v>
      </c>
      <c r="Q1037" s="521" t="s">
        <v>1970</v>
      </c>
      <c r="R1037" s="495"/>
      <c r="S1037" s="500">
        <f t="shared" si="54"/>
        <v>1510.3999999999999</v>
      </c>
      <c r="T1037" s="501"/>
      <c r="U1037" s="502">
        <f t="shared" si="55"/>
        <v>1280</v>
      </c>
      <c r="V1037" s="369"/>
    </row>
    <row r="1038" spans="1:22" x14ac:dyDescent="0.2">
      <c r="A1038" s="482" t="s">
        <v>113</v>
      </c>
      <c r="B1038" s="499">
        <v>4696</v>
      </c>
      <c r="C1038" s="463" t="s">
        <v>3738</v>
      </c>
      <c r="D1038" s="493" t="s">
        <v>3743</v>
      </c>
      <c r="E1038" s="401">
        <v>100</v>
      </c>
      <c r="F1038" s="483" t="s">
        <v>24</v>
      </c>
      <c r="G1038" s="484">
        <v>43412</v>
      </c>
      <c r="H1038" s="485" t="s">
        <v>116</v>
      </c>
      <c r="I1038" s="486" t="s">
        <v>146</v>
      </c>
      <c r="J1038" s="487"/>
      <c r="K1038" s="487"/>
      <c r="L1038" s="488">
        <v>26</v>
      </c>
      <c r="M1038" s="489">
        <f t="shared" si="56"/>
        <v>30.68</v>
      </c>
      <c r="N1038" s="128" t="s">
        <v>121</v>
      </c>
      <c r="O1038" s="470">
        <v>866</v>
      </c>
      <c r="P1038" s="399" t="s">
        <v>26</v>
      </c>
      <c r="Q1038" s="521" t="s">
        <v>1970</v>
      </c>
      <c r="R1038" s="495"/>
      <c r="S1038" s="500">
        <f t="shared" si="54"/>
        <v>3068</v>
      </c>
      <c r="T1038" s="501"/>
      <c r="U1038" s="502">
        <f t="shared" si="55"/>
        <v>2600</v>
      </c>
      <c r="V1038" s="369"/>
    </row>
    <row r="1039" spans="1:22" x14ac:dyDescent="0.2">
      <c r="A1039" s="482" t="s">
        <v>113</v>
      </c>
      <c r="B1039" s="499">
        <v>4697</v>
      </c>
      <c r="C1039" s="463" t="s">
        <v>3738</v>
      </c>
      <c r="D1039" s="493" t="s">
        <v>3744</v>
      </c>
      <c r="E1039" s="401">
        <v>100</v>
      </c>
      <c r="F1039" s="483" t="s">
        <v>24</v>
      </c>
      <c r="G1039" s="484">
        <v>43412</v>
      </c>
      <c r="H1039" s="485" t="s">
        <v>116</v>
      </c>
      <c r="I1039" s="486" t="s">
        <v>146</v>
      </c>
      <c r="J1039" s="487"/>
      <c r="K1039" s="487"/>
      <c r="L1039" s="488">
        <v>33</v>
      </c>
      <c r="M1039" s="489">
        <f t="shared" si="56"/>
        <v>38.94</v>
      </c>
      <c r="N1039" s="128" t="s">
        <v>121</v>
      </c>
      <c r="O1039" s="470">
        <v>866</v>
      </c>
      <c r="P1039" s="399" t="s">
        <v>26</v>
      </c>
      <c r="Q1039" s="521" t="s">
        <v>1970</v>
      </c>
      <c r="R1039" s="495"/>
      <c r="S1039" s="500">
        <f t="shared" si="54"/>
        <v>3894</v>
      </c>
      <c r="T1039" s="501"/>
      <c r="U1039" s="502">
        <f t="shared" si="55"/>
        <v>3300</v>
      </c>
      <c r="V1039" s="369"/>
    </row>
    <row r="1040" spans="1:22" x14ac:dyDescent="0.2">
      <c r="A1040" s="482" t="s">
        <v>113</v>
      </c>
      <c r="B1040" s="499">
        <v>4698</v>
      </c>
      <c r="C1040" s="463" t="s">
        <v>3738</v>
      </c>
      <c r="D1040" s="493" t="s">
        <v>3745</v>
      </c>
      <c r="E1040" s="401">
        <v>20</v>
      </c>
      <c r="F1040" s="483" t="s">
        <v>24</v>
      </c>
      <c r="G1040" s="484">
        <v>43412</v>
      </c>
      <c r="H1040" s="485" t="s">
        <v>116</v>
      </c>
      <c r="I1040" s="486" t="s">
        <v>146</v>
      </c>
      <c r="J1040" s="487"/>
      <c r="K1040" s="487"/>
      <c r="L1040" s="488">
        <v>27</v>
      </c>
      <c r="M1040" s="489">
        <f t="shared" si="56"/>
        <v>31.86</v>
      </c>
      <c r="N1040" s="128" t="s">
        <v>121</v>
      </c>
      <c r="O1040" s="470">
        <v>866</v>
      </c>
      <c r="P1040" s="399" t="s">
        <v>26</v>
      </c>
      <c r="Q1040" s="521" t="s">
        <v>1970</v>
      </c>
      <c r="R1040" s="495"/>
      <c r="S1040" s="500">
        <f t="shared" si="54"/>
        <v>637.20000000000005</v>
      </c>
      <c r="T1040" s="501"/>
      <c r="U1040" s="502">
        <f t="shared" si="55"/>
        <v>540.00000000000011</v>
      </c>
      <c r="V1040" s="369"/>
    </row>
    <row r="1041" spans="1:22" x14ac:dyDescent="0.2">
      <c r="A1041" s="482" t="s">
        <v>113</v>
      </c>
      <c r="B1041" s="499">
        <v>4699</v>
      </c>
      <c r="C1041" s="463" t="s">
        <v>3738</v>
      </c>
      <c r="D1041" s="493" t="s">
        <v>3746</v>
      </c>
      <c r="E1041" s="401">
        <v>20</v>
      </c>
      <c r="F1041" s="483" t="s">
        <v>24</v>
      </c>
      <c r="G1041" s="484">
        <v>43412</v>
      </c>
      <c r="H1041" s="485" t="s">
        <v>116</v>
      </c>
      <c r="I1041" s="486" t="s">
        <v>146</v>
      </c>
      <c r="J1041" s="487"/>
      <c r="K1041" s="487"/>
      <c r="L1041" s="488">
        <v>43</v>
      </c>
      <c r="M1041" s="489">
        <f t="shared" si="56"/>
        <v>50.739999999999995</v>
      </c>
      <c r="N1041" s="494" t="s">
        <v>121</v>
      </c>
      <c r="O1041" s="470">
        <v>866</v>
      </c>
      <c r="P1041" s="399" t="s">
        <v>26</v>
      </c>
      <c r="Q1041" s="521" t="s">
        <v>1970</v>
      </c>
      <c r="R1041" s="495"/>
      <c r="S1041" s="500">
        <f t="shared" si="54"/>
        <v>1014.8</v>
      </c>
      <c r="T1041" s="501"/>
      <c r="U1041" s="502">
        <f t="shared" si="55"/>
        <v>860</v>
      </c>
      <c r="V1041" s="369"/>
    </row>
    <row r="1042" spans="1:22" x14ac:dyDescent="0.2">
      <c r="A1042" s="482" t="s">
        <v>113</v>
      </c>
      <c r="B1042" s="499">
        <v>4700</v>
      </c>
      <c r="C1042" s="113" t="s">
        <v>514</v>
      </c>
      <c r="D1042" s="493" t="s">
        <v>1003</v>
      </c>
      <c r="E1042" s="401">
        <v>2</v>
      </c>
      <c r="F1042" s="483" t="s">
        <v>24</v>
      </c>
      <c r="G1042" s="484">
        <v>43413</v>
      </c>
      <c r="H1042" s="485" t="s">
        <v>116</v>
      </c>
      <c r="I1042" s="92" t="s">
        <v>3747</v>
      </c>
      <c r="J1042" s="487">
        <v>1.5</v>
      </c>
      <c r="K1042" s="487">
        <v>19</v>
      </c>
      <c r="L1042" s="488">
        <v>2445</v>
      </c>
      <c r="M1042" s="489">
        <f t="shared" si="56"/>
        <v>2885.1</v>
      </c>
      <c r="N1042" s="104"/>
      <c r="O1042" s="470">
        <v>876</v>
      </c>
      <c r="P1042" s="399" t="s">
        <v>26</v>
      </c>
      <c r="Q1042" s="464" t="s">
        <v>1927</v>
      </c>
      <c r="R1042" s="495"/>
      <c r="S1042" s="500">
        <f t="shared" si="54"/>
        <v>5770.2</v>
      </c>
      <c r="T1042" s="501"/>
      <c r="U1042" s="502">
        <f t="shared" si="55"/>
        <v>4890</v>
      </c>
      <c r="V1042" s="369"/>
    </row>
    <row r="1043" spans="1:22" x14ac:dyDescent="0.2">
      <c r="A1043" s="482" t="s">
        <v>113</v>
      </c>
      <c r="B1043" s="499">
        <v>4701</v>
      </c>
      <c r="C1043" s="515" t="s">
        <v>147</v>
      </c>
      <c r="D1043" s="493" t="s">
        <v>524</v>
      </c>
      <c r="E1043" s="401">
        <v>1</v>
      </c>
      <c r="F1043" s="483" t="s">
        <v>378</v>
      </c>
      <c r="G1043" s="484">
        <v>43413</v>
      </c>
      <c r="H1043" s="485"/>
      <c r="I1043" s="471"/>
      <c r="J1043" s="487">
        <v>12</v>
      </c>
      <c r="K1043" s="487"/>
      <c r="L1043" s="488">
        <v>8580</v>
      </c>
      <c r="M1043" s="489">
        <f t="shared" si="56"/>
        <v>10124.4</v>
      </c>
      <c r="N1043" s="494" t="s">
        <v>121</v>
      </c>
      <c r="O1043" s="470">
        <v>935</v>
      </c>
      <c r="P1043" s="399" t="s">
        <v>26</v>
      </c>
      <c r="Q1043" s="464" t="s">
        <v>1927</v>
      </c>
      <c r="R1043" s="495"/>
      <c r="S1043" s="500">
        <f t="shared" si="54"/>
        <v>10124.4</v>
      </c>
      <c r="T1043" s="501"/>
      <c r="U1043" s="502">
        <f t="shared" si="55"/>
        <v>8580</v>
      </c>
      <c r="V1043" s="369"/>
    </row>
    <row r="1044" spans="1:22" x14ac:dyDescent="0.2">
      <c r="A1044" s="482" t="s">
        <v>113</v>
      </c>
      <c r="B1044" s="499">
        <v>4702</v>
      </c>
      <c r="C1044" s="113" t="s">
        <v>514</v>
      </c>
      <c r="D1044" s="493" t="s">
        <v>3748</v>
      </c>
      <c r="E1044" s="401">
        <v>2</v>
      </c>
      <c r="F1044" s="483" t="s">
        <v>24</v>
      </c>
      <c r="G1044" s="484">
        <v>43416</v>
      </c>
      <c r="H1044" s="485" t="s">
        <v>116</v>
      </c>
      <c r="I1044" s="471"/>
      <c r="J1044" s="487">
        <v>3</v>
      </c>
      <c r="K1044" s="487"/>
      <c r="L1044" s="488">
        <v>2150</v>
      </c>
      <c r="M1044" s="489">
        <f t="shared" si="56"/>
        <v>2537</v>
      </c>
      <c r="N1044" s="494" t="s">
        <v>121</v>
      </c>
      <c r="O1044" s="470">
        <v>876</v>
      </c>
      <c r="P1044" s="399" t="s">
        <v>26</v>
      </c>
      <c r="Q1044" s="464" t="s">
        <v>3695</v>
      </c>
      <c r="R1044" s="495"/>
      <c r="S1044" s="500">
        <f t="shared" si="54"/>
        <v>5074</v>
      </c>
      <c r="T1044" s="501"/>
      <c r="U1044" s="502">
        <f t="shared" si="55"/>
        <v>4300</v>
      </c>
      <c r="V1044" s="369"/>
    </row>
    <row r="1045" spans="1:22" x14ac:dyDescent="0.2">
      <c r="A1045" s="482" t="s">
        <v>113</v>
      </c>
      <c r="B1045" s="499">
        <v>4703</v>
      </c>
      <c r="C1045" s="463" t="s">
        <v>3749</v>
      </c>
      <c r="D1045" s="493" t="s">
        <v>3750</v>
      </c>
      <c r="E1045" s="401">
        <v>1</v>
      </c>
      <c r="F1045" s="483" t="s">
        <v>378</v>
      </c>
      <c r="G1045" s="484">
        <v>43416</v>
      </c>
      <c r="H1045" s="485"/>
      <c r="I1045" s="92" t="s">
        <v>2905</v>
      </c>
      <c r="J1045" s="487"/>
      <c r="K1045" s="487">
        <v>47</v>
      </c>
      <c r="L1045" s="488">
        <v>4600</v>
      </c>
      <c r="M1045" s="489">
        <f t="shared" si="56"/>
        <v>5428</v>
      </c>
      <c r="N1045" s="513"/>
      <c r="O1045" s="470">
        <v>873</v>
      </c>
      <c r="P1045" s="399" t="s">
        <v>26</v>
      </c>
      <c r="Q1045" s="464" t="s">
        <v>3695</v>
      </c>
      <c r="R1045" s="495"/>
      <c r="S1045" s="500">
        <f t="shared" si="54"/>
        <v>5428</v>
      </c>
      <c r="T1045" s="501"/>
      <c r="U1045" s="502">
        <f t="shared" si="55"/>
        <v>4600</v>
      </c>
      <c r="V1045" s="369"/>
    </row>
    <row r="1046" spans="1:22" x14ac:dyDescent="0.2">
      <c r="A1046" s="482" t="s">
        <v>113</v>
      </c>
      <c r="B1046" s="499">
        <v>4704</v>
      </c>
      <c r="C1046" s="463" t="s">
        <v>3751</v>
      </c>
      <c r="D1046" s="493" t="s">
        <v>3752</v>
      </c>
      <c r="E1046" s="401">
        <v>12</v>
      </c>
      <c r="F1046" s="483" t="s">
        <v>24</v>
      </c>
      <c r="G1046" s="484">
        <v>43417</v>
      </c>
      <c r="H1046" s="485" t="s">
        <v>3753</v>
      </c>
      <c r="I1046" s="471" t="s">
        <v>146</v>
      </c>
      <c r="J1046" s="487"/>
      <c r="K1046" s="487"/>
      <c r="L1046" s="488">
        <v>105</v>
      </c>
      <c r="M1046" s="489">
        <f t="shared" si="56"/>
        <v>123.89999999999999</v>
      </c>
      <c r="N1046" s="494" t="s">
        <v>121</v>
      </c>
      <c r="O1046" s="470">
        <v>872</v>
      </c>
      <c r="P1046" s="399" t="s">
        <v>26</v>
      </c>
      <c r="Q1046" s="464" t="s">
        <v>3695</v>
      </c>
      <c r="R1046" s="495"/>
      <c r="S1046" s="500">
        <f t="shared" si="54"/>
        <v>1486.8</v>
      </c>
      <c r="T1046" s="501"/>
      <c r="U1046" s="502">
        <f t="shared" si="55"/>
        <v>1260</v>
      </c>
      <c r="V1046" s="369"/>
    </row>
    <row r="1047" spans="1:22" x14ac:dyDescent="0.2">
      <c r="A1047" s="482" t="s">
        <v>113</v>
      </c>
      <c r="B1047" s="499">
        <v>4705</v>
      </c>
      <c r="C1047" s="463" t="s">
        <v>203</v>
      </c>
      <c r="D1047" s="493" t="s">
        <v>3754</v>
      </c>
      <c r="E1047" s="401">
        <v>1</v>
      </c>
      <c r="F1047" s="483" t="s">
        <v>24</v>
      </c>
      <c r="G1047" s="484">
        <v>43417</v>
      </c>
      <c r="H1047" s="485"/>
      <c r="I1047" s="471" t="s">
        <v>2014</v>
      </c>
      <c r="J1047" s="487">
        <v>18</v>
      </c>
      <c r="K1047" s="487">
        <v>35</v>
      </c>
      <c r="L1047" s="488">
        <v>16000</v>
      </c>
      <c r="M1047" s="489">
        <f t="shared" si="56"/>
        <v>18880</v>
      </c>
      <c r="N1047" s="514" t="s">
        <v>121</v>
      </c>
      <c r="O1047" s="470"/>
      <c r="P1047" s="399" t="s">
        <v>26</v>
      </c>
      <c r="Q1047" s="464" t="s">
        <v>1927</v>
      </c>
      <c r="R1047" s="495"/>
      <c r="S1047" s="500">
        <f t="shared" si="54"/>
        <v>18880</v>
      </c>
      <c r="T1047" s="501"/>
      <c r="U1047" s="502">
        <f t="shared" si="55"/>
        <v>16000</v>
      </c>
      <c r="V1047" s="369"/>
    </row>
    <row r="1048" spans="1:22" x14ac:dyDescent="0.2">
      <c r="A1048" s="482" t="s">
        <v>113</v>
      </c>
      <c r="B1048" s="499">
        <v>4706</v>
      </c>
      <c r="C1048" s="463" t="s">
        <v>203</v>
      </c>
      <c r="D1048" s="493" t="s">
        <v>663</v>
      </c>
      <c r="E1048" s="401">
        <v>2</v>
      </c>
      <c r="F1048" s="483" t="s">
        <v>24</v>
      </c>
      <c r="G1048" s="484">
        <v>43417</v>
      </c>
      <c r="H1048" s="485" t="s">
        <v>120</v>
      </c>
      <c r="I1048" s="471" t="s">
        <v>411</v>
      </c>
      <c r="J1048" s="487">
        <v>3.5</v>
      </c>
      <c r="K1048" s="487">
        <v>7</v>
      </c>
      <c r="L1048" s="488">
        <v>2900</v>
      </c>
      <c r="M1048" s="489">
        <f t="shared" si="56"/>
        <v>3422</v>
      </c>
      <c r="N1048" s="520"/>
      <c r="O1048" s="470"/>
      <c r="P1048" s="399" t="s">
        <v>26</v>
      </c>
      <c r="Q1048" s="464" t="s">
        <v>1209</v>
      </c>
      <c r="R1048" s="495"/>
      <c r="S1048" s="500">
        <f t="shared" si="54"/>
        <v>6844</v>
      </c>
      <c r="T1048" s="501"/>
      <c r="U1048" s="502">
        <f t="shared" si="55"/>
        <v>5800</v>
      </c>
      <c r="V1048" s="369"/>
    </row>
    <row r="1049" spans="1:22" x14ac:dyDescent="0.2">
      <c r="A1049" s="482" t="s">
        <v>113</v>
      </c>
      <c r="B1049" s="499">
        <v>4707</v>
      </c>
      <c r="C1049" s="463" t="s">
        <v>203</v>
      </c>
      <c r="D1049" s="493" t="s">
        <v>732</v>
      </c>
      <c r="E1049" s="401">
        <v>2</v>
      </c>
      <c r="F1049" s="483" t="s">
        <v>24</v>
      </c>
      <c r="G1049" s="484">
        <v>43417</v>
      </c>
      <c r="H1049" s="485" t="s">
        <v>116</v>
      </c>
      <c r="I1049" s="486" t="s">
        <v>3755</v>
      </c>
      <c r="J1049" s="487">
        <v>1</v>
      </c>
      <c r="K1049" s="487">
        <v>3.1</v>
      </c>
      <c r="L1049" s="488">
        <v>3400</v>
      </c>
      <c r="M1049" s="489">
        <f t="shared" si="56"/>
        <v>4012</v>
      </c>
      <c r="N1049" s="520"/>
      <c r="O1049" s="470"/>
      <c r="P1049" s="399" t="s">
        <v>26</v>
      </c>
      <c r="Q1049" s="464" t="s">
        <v>1927</v>
      </c>
      <c r="R1049" s="495"/>
      <c r="S1049" s="500">
        <f t="shared" si="54"/>
        <v>8024</v>
      </c>
      <c r="T1049" s="501"/>
      <c r="U1049" s="502">
        <f t="shared" si="55"/>
        <v>6800</v>
      </c>
      <c r="V1049" s="369"/>
    </row>
    <row r="1050" spans="1:22" x14ac:dyDescent="0.2">
      <c r="A1050" s="482" t="s">
        <v>113</v>
      </c>
      <c r="B1050" s="499">
        <v>4708</v>
      </c>
      <c r="C1050" s="515" t="s">
        <v>147</v>
      </c>
      <c r="D1050" s="493" t="s">
        <v>3349</v>
      </c>
      <c r="E1050" s="401">
        <v>6</v>
      </c>
      <c r="F1050" s="483" t="s">
        <v>24</v>
      </c>
      <c r="G1050" s="484">
        <v>43418</v>
      </c>
      <c r="H1050" s="485"/>
      <c r="I1050" s="471" t="s">
        <v>2117</v>
      </c>
      <c r="J1050" s="487">
        <v>0.3</v>
      </c>
      <c r="K1050" s="487">
        <v>1.2</v>
      </c>
      <c r="L1050" s="488">
        <v>270</v>
      </c>
      <c r="M1050" s="489">
        <f t="shared" si="56"/>
        <v>318.59999999999997</v>
      </c>
      <c r="N1050" s="520"/>
      <c r="O1050" s="470">
        <v>935</v>
      </c>
      <c r="P1050" s="399" t="s">
        <v>26</v>
      </c>
      <c r="Q1050" s="464" t="s">
        <v>1927</v>
      </c>
      <c r="R1050" s="495"/>
      <c r="S1050" s="500">
        <f t="shared" si="54"/>
        <v>1911.6</v>
      </c>
      <c r="T1050" s="501"/>
      <c r="U1050" s="502">
        <f t="shared" si="55"/>
        <v>1620</v>
      </c>
      <c r="V1050" s="369"/>
    </row>
    <row r="1051" spans="1:22" x14ac:dyDescent="0.2">
      <c r="A1051" s="482" t="s">
        <v>113</v>
      </c>
      <c r="B1051" s="499">
        <v>4709</v>
      </c>
      <c r="C1051" s="515" t="s">
        <v>147</v>
      </c>
      <c r="D1051" s="493" t="s">
        <v>3756</v>
      </c>
      <c r="E1051" s="401">
        <v>1</v>
      </c>
      <c r="F1051" s="483" t="s">
        <v>24</v>
      </c>
      <c r="G1051" s="484">
        <v>43418</v>
      </c>
      <c r="H1051" s="485" t="s">
        <v>120</v>
      </c>
      <c r="I1051" s="486" t="s">
        <v>1085</v>
      </c>
      <c r="J1051" s="487">
        <v>7</v>
      </c>
      <c r="K1051" s="487">
        <v>25.4</v>
      </c>
      <c r="L1051" s="488">
        <v>6700</v>
      </c>
      <c r="M1051" s="489">
        <f t="shared" si="56"/>
        <v>7906</v>
      </c>
      <c r="N1051" s="520"/>
      <c r="O1051" s="470">
        <v>935</v>
      </c>
      <c r="P1051" s="399" t="s">
        <v>26</v>
      </c>
      <c r="Q1051" s="464" t="s">
        <v>1927</v>
      </c>
      <c r="R1051" s="495"/>
      <c r="S1051" s="500">
        <f t="shared" si="54"/>
        <v>7906</v>
      </c>
      <c r="T1051" s="501"/>
      <c r="U1051" s="502">
        <f t="shared" si="55"/>
        <v>6700</v>
      </c>
      <c r="V1051" s="369"/>
    </row>
    <row r="1052" spans="1:22" x14ac:dyDescent="0.2">
      <c r="A1052" s="482" t="s">
        <v>113</v>
      </c>
      <c r="B1052" s="499">
        <v>4710</v>
      </c>
      <c r="C1052" s="463" t="s">
        <v>301</v>
      </c>
      <c r="D1052" s="493" t="s">
        <v>3757</v>
      </c>
      <c r="E1052" s="401">
        <v>1</v>
      </c>
      <c r="F1052" s="483" t="s">
        <v>24</v>
      </c>
      <c r="G1052" s="484">
        <v>43419</v>
      </c>
      <c r="H1052" s="485"/>
      <c r="I1052" s="486"/>
      <c r="J1052" s="487"/>
      <c r="K1052" s="487"/>
      <c r="L1052" s="488">
        <v>600</v>
      </c>
      <c r="M1052" s="489">
        <f>L1052*1.18</f>
        <v>708</v>
      </c>
      <c r="N1052" s="494" t="s">
        <v>121</v>
      </c>
      <c r="O1052" s="470">
        <v>881</v>
      </c>
      <c r="P1052" s="399" t="s">
        <v>26</v>
      </c>
      <c r="Q1052" s="464" t="s">
        <v>1209</v>
      </c>
      <c r="R1052" s="495"/>
      <c r="S1052" s="500">
        <f t="shared" si="54"/>
        <v>708</v>
      </c>
      <c r="T1052" s="501"/>
      <c r="U1052" s="502">
        <f t="shared" si="55"/>
        <v>600</v>
      </c>
      <c r="V1052" s="369"/>
    </row>
    <row r="1053" spans="1:22" x14ac:dyDescent="0.2">
      <c r="A1053" s="482" t="s">
        <v>113</v>
      </c>
      <c r="B1053" s="499">
        <v>4711</v>
      </c>
      <c r="C1053" s="463" t="s">
        <v>301</v>
      </c>
      <c r="D1053" s="503" t="s">
        <v>3758</v>
      </c>
      <c r="E1053" s="516">
        <v>1</v>
      </c>
      <c r="F1053" s="483" t="s">
        <v>24</v>
      </c>
      <c r="G1053" s="484">
        <v>43419</v>
      </c>
      <c r="H1053" s="485" t="s">
        <v>3759</v>
      </c>
      <c r="I1053" s="517"/>
      <c r="J1053" s="487">
        <v>1.5</v>
      </c>
      <c r="K1053" s="487"/>
      <c r="L1053" s="511">
        <v>1100</v>
      </c>
      <c r="M1053" s="489">
        <f>L1053*1.18</f>
        <v>1298</v>
      </c>
      <c r="N1053" s="494" t="s">
        <v>121</v>
      </c>
      <c r="O1053" s="470">
        <v>881</v>
      </c>
      <c r="P1053" s="399" t="s">
        <v>26</v>
      </c>
      <c r="Q1053" s="464" t="s">
        <v>1209</v>
      </c>
      <c r="R1053" s="495"/>
      <c r="S1053" s="500">
        <f t="shared" si="54"/>
        <v>1298</v>
      </c>
      <c r="T1053" s="501"/>
      <c r="U1053" s="502">
        <f t="shared" si="55"/>
        <v>1100</v>
      </c>
      <c r="V1053" s="369"/>
    </row>
    <row r="1054" spans="1:22" x14ac:dyDescent="0.2">
      <c r="A1054" s="482" t="s">
        <v>113</v>
      </c>
      <c r="B1054" s="499">
        <v>4712</v>
      </c>
      <c r="C1054" s="463" t="s">
        <v>301</v>
      </c>
      <c r="D1054" s="493" t="s">
        <v>3760</v>
      </c>
      <c r="E1054" s="401">
        <v>1</v>
      </c>
      <c r="F1054" s="483" t="s">
        <v>378</v>
      </c>
      <c r="G1054" s="484">
        <v>43419</v>
      </c>
      <c r="H1054" s="485" t="s">
        <v>116</v>
      </c>
      <c r="I1054" s="471" t="s">
        <v>146</v>
      </c>
      <c r="J1054" s="487">
        <v>0.8</v>
      </c>
      <c r="K1054" s="487"/>
      <c r="L1054" s="488">
        <v>600</v>
      </c>
      <c r="M1054" s="489">
        <f t="shared" ref="M1054:M1117" si="57">L1054*1.18</f>
        <v>708</v>
      </c>
      <c r="N1054" s="494" t="s">
        <v>121</v>
      </c>
      <c r="O1054" s="470">
        <v>881</v>
      </c>
      <c r="P1054" s="399" t="s">
        <v>26</v>
      </c>
      <c r="Q1054" s="464" t="s">
        <v>1927</v>
      </c>
      <c r="R1054" s="495"/>
      <c r="S1054" s="500">
        <f t="shared" si="54"/>
        <v>708</v>
      </c>
      <c r="T1054" s="501"/>
      <c r="U1054" s="502">
        <f t="shared" si="55"/>
        <v>600</v>
      </c>
      <c r="V1054" s="369"/>
    </row>
    <row r="1055" spans="1:22" x14ac:dyDescent="0.2">
      <c r="A1055" s="482" t="s">
        <v>113</v>
      </c>
      <c r="B1055" s="499">
        <v>4713</v>
      </c>
      <c r="C1055" s="515" t="s">
        <v>147</v>
      </c>
      <c r="D1055" s="493" t="s">
        <v>3761</v>
      </c>
      <c r="E1055" s="401">
        <v>1</v>
      </c>
      <c r="F1055" s="483" t="s">
        <v>24</v>
      </c>
      <c r="G1055" s="484">
        <v>43419</v>
      </c>
      <c r="H1055" s="485"/>
      <c r="I1055" s="471"/>
      <c r="J1055" s="487">
        <v>4</v>
      </c>
      <c r="K1055" s="487"/>
      <c r="L1055" s="488">
        <v>2700</v>
      </c>
      <c r="M1055" s="489">
        <f t="shared" si="57"/>
        <v>3186</v>
      </c>
      <c r="N1055" s="494" t="s">
        <v>121</v>
      </c>
      <c r="O1055" s="508">
        <v>999</v>
      </c>
      <c r="P1055" s="399" t="s">
        <v>26</v>
      </c>
      <c r="Q1055" s="464" t="s">
        <v>1964</v>
      </c>
      <c r="R1055" s="495"/>
      <c r="S1055" s="500">
        <f t="shared" si="54"/>
        <v>3186</v>
      </c>
      <c r="T1055" s="501"/>
      <c r="U1055" s="502">
        <f t="shared" si="55"/>
        <v>2700</v>
      </c>
      <c r="V1055" s="369"/>
    </row>
    <row r="1056" spans="1:22" x14ac:dyDescent="0.2">
      <c r="A1056" s="482" t="s">
        <v>113</v>
      </c>
      <c r="B1056" s="499">
        <v>4714</v>
      </c>
      <c r="C1056" s="463" t="s">
        <v>376</v>
      </c>
      <c r="D1056" s="463" t="s">
        <v>377</v>
      </c>
      <c r="E1056" s="401">
        <v>2</v>
      </c>
      <c r="F1056" s="483" t="s">
        <v>378</v>
      </c>
      <c r="G1056" s="484">
        <v>43420</v>
      </c>
      <c r="H1056" s="503"/>
      <c r="I1056" s="471"/>
      <c r="J1056" s="487"/>
      <c r="K1056" s="487"/>
      <c r="L1056" s="511">
        <v>1888</v>
      </c>
      <c r="M1056" s="489">
        <f>L1056*1.18</f>
        <v>2227.8399999999997</v>
      </c>
      <c r="N1056" s="494" t="s">
        <v>121</v>
      </c>
      <c r="O1056" s="470">
        <v>884</v>
      </c>
      <c r="P1056" s="399" t="s">
        <v>26</v>
      </c>
      <c r="Q1056" s="464" t="s">
        <v>2090</v>
      </c>
      <c r="R1056" s="495"/>
      <c r="S1056" s="500">
        <f t="shared" si="54"/>
        <v>4455.6799999999994</v>
      </c>
      <c r="T1056" s="501"/>
      <c r="U1056" s="502">
        <f t="shared" si="55"/>
        <v>3775.9999999999995</v>
      </c>
      <c r="V1056" s="369"/>
    </row>
    <row r="1057" spans="1:22" x14ac:dyDescent="0.2">
      <c r="A1057" s="482" t="s">
        <v>113</v>
      </c>
      <c r="B1057" s="499">
        <v>4715</v>
      </c>
      <c r="C1057" s="463" t="s">
        <v>3762</v>
      </c>
      <c r="D1057" s="493" t="s">
        <v>3763</v>
      </c>
      <c r="E1057" s="401">
        <v>1</v>
      </c>
      <c r="F1057" s="483" t="s">
        <v>24</v>
      </c>
      <c r="G1057" s="484">
        <v>43420</v>
      </c>
      <c r="H1057" s="485" t="s">
        <v>116</v>
      </c>
      <c r="I1057" s="471" t="s">
        <v>2905</v>
      </c>
      <c r="J1057" s="487"/>
      <c r="K1057" s="487">
        <v>40</v>
      </c>
      <c r="L1057" s="488">
        <v>2200</v>
      </c>
      <c r="M1057" s="489">
        <f t="shared" si="57"/>
        <v>2596</v>
      </c>
      <c r="N1057" s="520"/>
      <c r="O1057" s="470">
        <v>886</v>
      </c>
      <c r="P1057" s="399" t="s">
        <v>26</v>
      </c>
      <c r="Q1057" s="464" t="s">
        <v>1927</v>
      </c>
      <c r="R1057" s="495" t="s">
        <v>3764</v>
      </c>
      <c r="S1057" s="500">
        <f t="shared" si="54"/>
        <v>2596</v>
      </c>
      <c r="T1057" s="501"/>
      <c r="U1057" s="502">
        <f t="shared" si="55"/>
        <v>2200</v>
      </c>
      <c r="V1057" s="369"/>
    </row>
    <row r="1058" spans="1:22" x14ac:dyDescent="0.2">
      <c r="A1058" s="482" t="s">
        <v>113</v>
      </c>
      <c r="B1058" s="499">
        <v>4716</v>
      </c>
      <c r="C1058" s="463" t="s">
        <v>3762</v>
      </c>
      <c r="D1058" s="493" t="s">
        <v>3765</v>
      </c>
      <c r="E1058" s="401">
        <v>1</v>
      </c>
      <c r="F1058" s="483" t="s">
        <v>24</v>
      </c>
      <c r="G1058" s="484">
        <v>43420</v>
      </c>
      <c r="H1058" s="485" t="s">
        <v>116</v>
      </c>
      <c r="I1058" s="471" t="s">
        <v>2905</v>
      </c>
      <c r="J1058" s="487"/>
      <c r="K1058" s="487">
        <v>21</v>
      </c>
      <c r="L1058" s="488">
        <v>1150</v>
      </c>
      <c r="M1058" s="489">
        <f t="shared" si="57"/>
        <v>1357</v>
      </c>
      <c r="N1058" s="520"/>
      <c r="O1058" s="470">
        <v>886</v>
      </c>
      <c r="P1058" s="399" t="s">
        <v>26</v>
      </c>
      <c r="Q1058" s="464" t="s">
        <v>1927</v>
      </c>
      <c r="R1058" s="495"/>
      <c r="S1058" s="500">
        <f t="shared" ref="S1058:S1121" si="58">M1058*E1058</f>
        <v>1357</v>
      </c>
      <c r="T1058" s="501"/>
      <c r="U1058" s="502">
        <f t="shared" ref="U1058:U1121" si="59">S1058/1.18</f>
        <v>1150</v>
      </c>
      <c r="V1058" s="369"/>
    </row>
    <row r="1059" spans="1:22" x14ac:dyDescent="0.2">
      <c r="A1059" s="522"/>
      <c r="B1059" s="523">
        <v>4717</v>
      </c>
      <c r="C1059" s="524" t="s">
        <v>3571</v>
      </c>
      <c r="D1059" s="525" t="s">
        <v>3766</v>
      </c>
      <c r="E1059" s="526"/>
      <c r="F1059" s="527" t="s">
        <v>24</v>
      </c>
      <c r="G1059" s="528">
        <v>43423</v>
      </c>
      <c r="H1059" s="529" t="s">
        <v>3767</v>
      </c>
      <c r="I1059" s="530"/>
      <c r="J1059" s="531"/>
      <c r="K1059" s="531"/>
      <c r="L1059" s="532">
        <v>362</v>
      </c>
      <c r="M1059" s="533">
        <f t="shared" si="57"/>
        <v>427.15999999999997</v>
      </c>
      <c r="N1059" s="514" t="s">
        <v>121</v>
      </c>
      <c r="O1059" s="470"/>
      <c r="P1059" s="399" t="s">
        <v>26</v>
      </c>
      <c r="Q1059" s="464"/>
      <c r="R1059" s="495"/>
      <c r="S1059" s="500">
        <f>M1059*E1059</f>
        <v>0</v>
      </c>
      <c r="T1059" s="501"/>
      <c r="U1059" s="502">
        <f>S1059/1.18</f>
        <v>0</v>
      </c>
      <c r="V1059" s="369"/>
    </row>
    <row r="1060" spans="1:22" x14ac:dyDescent="0.2">
      <c r="A1060" s="482" t="s">
        <v>113</v>
      </c>
      <c r="B1060" s="499">
        <v>4718</v>
      </c>
      <c r="C1060" s="485" t="s">
        <v>147</v>
      </c>
      <c r="D1060" s="485" t="s">
        <v>190</v>
      </c>
      <c r="E1060" s="504">
        <v>1</v>
      </c>
      <c r="F1060" s="483" t="s">
        <v>24</v>
      </c>
      <c r="G1060" s="484">
        <v>43424</v>
      </c>
      <c r="H1060" s="497" t="s">
        <v>120</v>
      </c>
      <c r="I1060" s="471" t="s">
        <v>191</v>
      </c>
      <c r="J1060" s="487">
        <v>14</v>
      </c>
      <c r="K1060" s="487">
        <v>56</v>
      </c>
      <c r="L1060" s="511">
        <v>12750</v>
      </c>
      <c r="M1060" s="489">
        <f t="shared" si="57"/>
        <v>15045</v>
      </c>
      <c r="N1060" s="403"/>
      <c r="O1060" s="470">
        <v>935</v>
      </c>
      <c r="P1060" s="399" t="s">
        <v>26</v>
      </c>
      <c r="Q1060" s="464" t="s">
        <v>1927</v>
      </c>
      <c r="R1060" s="495"/>
      <c r="S1060" s="500">
        <f t="shared" si="58"/>
        <v>15045</v>
      </c>
      <c r="T1060" s="501"/>
      <c r="U1060" s="502">
        <f t="shared" si="59"/>
        <v>12750</v>
      </c>
      <c r="V1060" s="369"/>
    </row>
    <row r="1061" spans="1:22" x14ac:dyDescent="0.2">
      <c r="A1061" s="482" t="s">
        <v>113</v>
      </c>
      <c r="B1061" s="499">
        <v>4719</v>
      </c>
      <c r="C1061" s="485" t="s">
        <v>147</v>
      </c>
      <c r="D1061" s="493" t="s">
        <v>3522</v>
      </c>
      <c r="E1061" s="401">
        <v>1</v>
      </c>
      <c r="F1061" s="483" t="s">
        <v>24</v>
      </c>
      <c r="G1061" s="484">
        <v>43424</v>
      </c>
      <c r="H1061" s="485" t="s">
        <v>120</v>
      </c>
      <c r="I1061" s="471" t="s">
        <v>1937</v>
      </c>
      <c r="J1061" s="487">
        <v>10</v>
      </c>
      <c r="K1061" s="487">
        <v>33</v>
      </c>
      <c r="L1061" s="488">
        <v>9200</v>
      </c>
      <c r="M1061" s="489">
        <f t="shared" si="57"/>
        <v>10856</v>
      </c>
      <c r="N1061" s="403"/>
      <c r="O1061" s="470">
        <v>935</v>
      </c>
      <c r="P1061" s="399" t="s">
        <v>26</v>
      </c>
      <c r="Q1061" s="464" t="s">
        <v>1927</v>
      </c>
      <c r="R1061" s="495"/>
      <c r="S1061" s="500">
        <f t="shared" si="58"/>
        <v>10856</v>
      </c>
      <c r="T1061" s="501"/>
      <c r="U1061" s="502">
        <f t="shared" si="59"/>
        <v>9200</v>
      </c>
      <c r="V1061" s="369"/>
    </row>
    <row r="1062" spans="1:22" x14ac:dyDescent="0.2">
      <c r="A1062" s="482" t="s">
        <v>113</v>
      </c>
      <c r="B1062" s="499">
        <v>4720</v>
      </c>
      <c r="C1062" s="534" t="s">
        <v>147</v>
      </c>
      <c r="D1062" s="485" t="s">
        <v>1080</v>
      </c>
      <c r="E1062" s="516">
        <v>10</v>
      </c>
      <c r="F1062" s="483" t="s">
        <v>24</v>
      </c>
      <c r="G1062" s="484">
        <v>43424</v>
      </c>
      <c r="H1062" s="463" t="s">
        <v>1081</v>
      </c>
      <c r="I1062" s="486" t="s">
        <v>1082</v>
      </c>
      <c r="J1062" s="487">
        <v>3</v>
      </c>
      <c r="K1062" s="487">
        <v>0.62</v>
      </c>
      <c r="L1062" s="535">
        <v>2180</v>
      </c>
      <c r="M1062" s="489">
        <f t="shared" si="57"/>
        <v>2572.4</v>
      </c>
      <c r="N1062" s="403"/>
      <c r="O1062" s="470">
        <v>935</v>
      </c>
      <c r="P1062" s="399" t="s">
        <v>26</v>
      </c>
      <c r="Q1062" s="464" t="s">
        <v>3768</v>
      </c>
      <c r="R1062" s="495"/>
      <c r="S1062" s="500">
        <f t="shared" si="58"/>
        <v>25724</v>
      </c>
      <c r="T1062" s="501"/>
      <c r="U1062" s="502">
        <f t="shared" si="59"/>
        <v>21800</v>
      </c>
      <c r="V1062" s="369"/>
    </row>
    <row r="1063" spans="1:22" x14ac:dyDescent="0.2">
      <c r="A1063" s="482" t="s">
        <v>113</v>
      </c>
      <c r="B1063" s="499">
        <v>4721</v>
      </c>
      <c r="C1063" s="503" t="s">
        <v>147</v>
      </c>
      <c r="D1063" s="493" t="s">
        <v>1083</v>
      </c>
      <c r="E1063" s="401">
        <v>10</v>
      </c>
      <c r="F1063" s="483" t="s">
        <v>24</v>
      </c>
      <c r="G1063" s="484">
        <v>43424</v>
      </c>
      <c r="H1063" s="497" t="s">
        <v>1084</v>
      </c>
      <c r="I1063" s="486" t="s">
        <v>1085</v>
      </c>
      <c r="J1063" s="487">
        <v>10</v>
      </c>
      <c r="K1063" s="487">
        <v>12</v>
      </c>
      <c r="L1063" s="488">
        <v>7900</v>
      </c>
      <c r="M1063" s="489">
        <f t="shared" si="57"/>
        <v>9322</v>
      </c>
      <c r="N1063" s="403"/>
      <c r="O1063" s="508">
        <v>999</v>
      </c>
      <c r="P1063" s="399" t="s">
        <v>26</v>
      </c>
      <c r="Q1063" s="464" t="s">
        <v>1964</v>
      </c>
      <c r="R1063" s="495"/>
      <c r="S1063" s="500">
        <f t="shared" si="58"/>
        <v>93220</v>
      </c>
      <c r="T1063" s="501"/>
      <c r="U1063" s="502">
        <f t="shared" si="59"/>
        <v>79000</v>
      </c>
      <c r="V1063" s="369"/>
    </row>
    <row r="1064" spans="1:22" x14ac:dyDescent="0.2">
      <c r="A1064" s="482" t="s">
        <v>113</v>
      </c>
      <c r="B1064" s="499">
        <v>4722</v>
      </c>
      <c r="C1064" s="463" t="s">
        <v>147</v>
      </c>
      <c r="D1064" s="463" t="s">
        <v>3769</v>
      </c>
      <c r="E1064" s="401">
        <v>1</v>
      </c>
      <c r="F1064" s="483" t="s">
        <v>24</v>
      </c>
      <c r="G1064" s="484">
        <v>43424</v>
      </c>
      <c r="H1064" s="536" t="s">
        <v>116</v>
      </c>
      <c r="I1064" s="471" t="s">
        <v>2174</v>
      </c>
      <c r="J1064" s="487">
        <v>20</v>
      </c>
      <c r="K1064" s="487">
        <v>96</v>
      </c>
      <c r="L1064" s="537">
        <v>17900</v>
      </c>
      <c r="M1064" s="489">
        <f t="shared" si="57"/>
        <v>21122</v>
      </c>
      <c r="N1064" s="403"/>
      <c r="O1064" s="470">
        <v>154</v>
      </c>
      <c r="P1064" s="649" t="s">
        <v>26</v>
      </c>
      <c r="Q1064" s="97" t="s">
        <v>4099</v>
      </c>
      <c r="R1064" s="495"/>
      <c r="S1064" s="500">
        <f t="shared" si="58"/>
        <v>21122</v>
      </c>
      <c r="T1064" s="501"/>
      <c r="U1064" s="502">
        <f t="shared" si="59"/>
        <v>17900</v>
      </c>
      <c r="V1064" s="369"/>
    </row>
    <row r="1065" spans="1:22" x14ac:dyDescent="0.2">
      <c r="A1065" s="482" t="s">
        <v>113</v>
      </c>
      <c r="B1065" s="499">
        <v>4723</v>
      </c>
      <c r="C1065" s="463" t="s">
        <v>147</v>
      </c>
      <c r="D1065" s="113" t="s">
        <v>3770</v>
      </c>
      <c r="E1065" s="401">
        <v>2</v>
      </c>
      <c r="F1065" s="483" t="s">
        <v>24</v>
      </c>
      <c r="G1065" s="484">
        <v>43424</v>
      </c>
      <c r="H1065" s="536" t="s">
        <v>116</v>
      </c>
      <c r="I1065" s="471" t="s">
        <v>2174</v>
      </c>
      <c r="J1065" s="487">
        <v>20</v>
      </c>
      <c r="K1065" s="487">
        <v>102</v>
      </c>
      <c r="L1065" s="537">
        <v>18500</v>
      </c>
      <c r="M1065" s="489">
        <f t="shared" si="57"/>
        <v>21830</v>
      </c>
      <c r="N1065" s="403"/>
      <c r="O1065" s="470">
        <v>154</v>
      </c>
      <c r="P1065" s="649" t="s">
        <v>26</v>
      </c>
      <c r="Q1065" s="97" t="s">
        <v>4099</v>
      </c>
      <c r="R1065" s="495"/>
      <c r="S1065" s="500">
        <f t="shared" si="58"/>
        <v>43660</v>
      </c>
      <c r="T1065" s="501"/>
      <c r="U1065" s="502">
        <f t="shared" si="59"/>
        <v>37000</v>
      </c>
      <c r="V1065" s="369"/>
    </row>
    <row r="1066" spans="1:22" x14ac:dyDescent="0.2">
      <c r="A1066" s="482" t="s">
        <v>113</v>
      </c>
      <c r="B1066" s="499">
        <v>4724</v>
      </c>
      <c r="C1066" s="538" t="s">
        <v>147</v>
      </c>
      <c r="D1066" s="463" t="s">
        <v>3771</v>
      </c>
      <c r="E1066" s="401">
        <v>3</v>
      </c>
      <c r="F1066" s="483" t="s">
        <v>24</v>
      </c>
      <c r="G1066" s="484">
        <v>43424</v>
      </c>
      <c r="H1066" s="485" t="s">
        <v>120</v>
      </c>
      <c r="I1066" s="471" t="s">
        <v>1349</v>
      </c>
      <c r="J1066" s="487">
        <v>1.6</v>
      </c>
      <c r="K1066" s="487">
        <v>4</v>
      </c>
      <c r="L1066" s="539">
        <v>1350</v>
      </c>
      <c r="M1066" s="489">
        <f t="shared" si="57"/>
        <v>1593</v>
      </c>
      <c r="N1066" s="403"/>
      <c r="O1066" s="487"/>
      <c r="P1066" s="423">
        <v>43425</v>
      </c>
      <c r="Q1066" s="464"/>
      <c r="R1066" s="495"/>
      <c r="S1066" s="500">
        <f t="shared" si="58"/>
        <v>4779</v>
      </c>
      <c r="T1066" s="501"/>
      <c r="U1066" s="502">
        <f t="shared" si="59"/>
        <v>4050</v>
      </c>
      <c r="V1066" s="369"/>
    </row>
    <row r="1067" spans="1:22" x14ac:dyDescent="0.2">
      <c r="A1067" s="482" t="s">
        <v>113</v>
      </c>
      <c r="B1067" s="499">
        <v>4725</v>
      </c>
      <c r="C1067" s="540" t="s">
        <v>147</v>
      </c>
      <c r="D1067" s="463" t="s">
        <v>1175</v>
      </c>
      <c r="E1067" s="401">
        <v>2</v>
      </c>
      <c r="F1067" s="483" t="s">
        <v>24</v>
      </c>
      <c r="G1067" s="484">
        <v>43424</v>
      </c>
      <c r="H1067" s="503" t="s">
        <v>3772</v>
      </c>
      <c r="I1067" s="471" t="s">
        <v>3773</v>
      </c>
      <c r="J1067" s="487">
        <v>8</v>
      </c>
      <c r="K1067" s="487">
        <v>48</v>
      </c>
      <c r="L1067" s="537">
        <v>8650</v>
      </c>
      <c r="M1067" s="489">
        <f t="shared" si="57"/>
        <v>10207</v>
      </c>
      <c r="N1067" s="403"/>
      <c r="O1067" s="508">
        <v>999</v>
      </c>
      <c r="P1067" s="83" t="s">
        <v>26</v>
      </c>
      <c r="Q1067" s="464" t="s">
        <v>1964</v>
      </c>
      <c r="R1067" s="495"/>
      <c r="S1067" s="500">
        <f t="shared" si="58"/>
        <v>20414</v>
      </c>
      <c r="T1067" s="501"/>
      <c r="U1067" s="502">
        <f t="shared" si="59"/>
        <v>17300</v>
      </c>
      <c r="V1067" s="369"/>
    </row>
    <row r="1068" spans="1:22" x14ac:dyDescent="0.2">
      <c r="A1068" s="482" t="s">
        <v>113</v>
      </c>
      <c r="B1068" s="499">
        <v>4726</v>
      </c>
      <c r="C1068" s="538" t="s">
        <v>147</v>
      </c>
      <c r="D1068" s="463" t="s">
        <v>1175</v>
      </c>
      <c r="E1068" s="401">
        <v>2</v>
      </c>
      <c r="F1068" s="483" t="s">
        <v>24</v>
      </c>
      <c r="G1068" s="484">
        <v>43424</v>
      </c>
      <c r="H1068" s="503" t="s">
        <v>3774</v>
      </c>
      <c r="I1068" s="471" t="s">
        <v>3773</v>
      </c>
      <c r="J1068" s="487">
        <v>8</v>
      </c>
      <c r="K1068" s="487">
        <v>48</v>
      </c>
      <c r="L1068" s="537">
        <v>8850</v>
      </c>
      <c r="M1068" s="489">
        <f t="shared" si="57"/>
        <v>10443</v>
      </c>
      <c r="N1068" s="403"/>
      <c r="O1068" s="508">
        <v>999</v>
      </c>
      <c r="P1068" s="83" t="s">
        <v>26</v>
      </c>
      <c r="Q1068" s="464" t="s">
        <v>1964</v>
      </c>
      <c r="R1068" s="495"/>
      <c r="S1068" s="500">
        <f t="shared" si="58"/>
        <v>20886</v>
      </c>
      <c r="T1068" s="501"/>
      <c r="U1068" s="502">
        <f t="shared" si="59"/>
        <v>17700</v>
      </c>
      <c r="V1068" s="369"/>
    </row>
    <row r="1069" spans="1:22" x14ac:dyDescent="0.2">
      <c r="A1069" s="482" t="s">
        <v>113</v>
      </c>
      <c r="B1069" s="499">
        <v>4727</v>
      </c>
      <c r="C1069" s="541" t="s">
        <v>147</v>
      </c>
      <c r="D1069" s="463" t="s">
        <v>3775</v>
      </c>
      <c r="E1069" s="401">
        <v>2</v>
      </c>
      <c r="F1069" s="483" t="s">
        <v>24</v>
      </c>
      <c r="G1069" s="484">
        <v>43424</v>
      </c>
      <c r="H1069" s="485" t="s">
        <v>120</v>
      </c>
      <c r="I1069" s="471" t="s">
        <v>3776</v>
      </c>
      <c r="J1069" s="542">
        <v>4</v>
      </c>
      <c r="K1069" s="542">
        <v>1.9</v>
      </c>
      <c r="L1069" s="537">
        <v>2980</v>
      </c>
      <c r="M1069" s="489">
        <f t="shared" si="57"/>
        <v>3516.3999999999996</v>
      </c>
      <c r="N1069" s="403"/>
      <c r="O1069" s="470">
        <v>935</v>
      </c>
      <c r="P1069" s="399" t="s">
        <v>26</v>
      </c>
      <c r="Q1069" s="464" t="s">
        <v>1927</v>
      </c>
      <c r="R1069" s="495"/>
      <c r="S1069" s="500">
        <f t="shared" si="58"/>
        <v>7032.7999999999993</v>
      </c>
      <c r="T1069" s="501"/>
      <c r="U1069" s="502">
        <f t="shared" si="59"/>
        <v>5960</v>
      </c>
      <c r="V1069" s="369"/>
    </row>
    <row r="1070" spans="1:22" x14ac:dyDescent="0.2">
      <c r="A1070" s="482" t="s">
        <v>113</v>
      </c>
      <c r="B1070" s="499">
        <v>4728</v>
      </c>
      <c r="C1070" s="463" t="s">
        <v>147</v>
      </c>
      <c r="D1070" s="493" t="s">
        <v>201</v>
      </c>
      <c r="E1070" s="401">
        <v>2</v>
      </c>
      <c r="F1070" s="483" t="s">
        <v>24</v>
      </c>
      <c r="G1070" s="484">
        <v>43424</v>
      </c>
      <c r="H1070" s="485" t="s">
        <v>120</v>
      </c>
      <c r="I1070" s="471" t="s">
        <v>3777</v>
      </c>
      <c r="J1070" s="487">
        <v>3.5</v>
      </c>
      <c r="K1070" s="487">
        <v>5.6</v>
      </c>
      <c r="L1070" s="488">
        <v>2600</v>
      </c>
      <c r="M1070" s="489">
        <f t="shared" si="57"/>
        <v>3068</v>
      </c>
      <c r="N1070" s="403"/>
      <c r="O1070" s="508">
        <v>77</v>
      </c>
      <c r="P1070" s="399" t="s">
        <v>26</v>
      </c>
      <c r="Q1070" s="464" t="s">
        <v>4022</v>
      </c>
      <c r="R1070" s="495"/>
      <c r="S1070" s="500">
        <f t="shared" si="58"/>
        <v>6136</v>
      </c>
      <c r="T1070" s="501"/>
      <c r="U1070" s="502">
        <f t="shared" si="59"/>
        <v>5200</v>
      </c>
      <c r="V1070" s="369"/>
    </row>
    <row r="1071" spans="1:22" x14ac:dyDescent="0.2">
      <c r="A1071" s="482" t="s">
        <v>113</v>
      </c>
      <c r="B1071" s="499">
        <v>4729</v>
      </c>
      <c r="C1071" s="538" t="s">
        <v>147</v>
      </c>
      <c r="D1071" s="493" t="s">
        <v>156</v>
      </c>
      <c r="E1071" s="401">
        <v>2</v>
      </c>
      <c r="F1071" s="483" t="s">
        <v>24</v>
      </c>
      <c r="G1071" s="484">
        <v>43424</v>
      </c>
      <c r="H1071" s="485" t="s">
        <v>120</v>
      </c>
      <c r="I1071" s="471" t="s">
        <v>3708</v>
      </c>
      <c r="J1071" s="487">
        <v>0.7</v>
      </c>
      <c r="K1071" s="487">
        <v>0.25</v>
      </c>
      <c r="L1071" s="488">
        <v>400</v>
      </c>
      <c r="M1071" s="489">
        <f t="shared" si="57"/>
        <v>472</v>
      </c>
      <c r="N1071" s="403"/>
      <c r="O1071" s="470">
        <v>935</v>
      </c>
      <c r="P1071" s="399" t="s">
        <v>26</v>
      </c>
      <c r="Q1071" s="464" t="s">
        <v>1927</v>
      </c>
      <c r="R1071" s="495"/>
      <c r="S1071" s="500">
        <f t="shared" si="58"/>
        <v>944</v>
      </c>
      <c r="T1071" s="501"/>
      <c r="U1071" s="502">
        <f t="shared" si="59"/>
        <v>800</v>
      </c>
      <c r="V1071" s="369"/>
    </row>
    <row r="1072" spans="1:22" x14ac:dyDescent="0.2">
      <c r="A1072" s="482" t="s">
        <v>113</v>
      </c>
      <c r="B1072" s="499">
        <v>4730</v>
      </c>
      <c r="C1072" s="463" t="s">
        <v>206</v>
      </c>
      <c r="D1072" s="493" t="s">
        <v>3778</v>
      </c>
      <c r="E1072" s="401">
        <v>4</v>
      </c>
      <c r="F1072" s="483" t="s">
        <v>24</v>
      </c>
      <c r="G1072" s="484">
        <v>43425</v>
      </c>
      <c r="H1072" s="485" t="s">
        <v>120</v>
      </c>
      <c r="I1072" s="486" t="s">
        <v>186</v>
      </c>
      <c r="J1072" s="487">
        <v>3</v>
      </c>
      <c r="K1072" s="487">
        <v>2</v>
      </c>
      <c r="L1072" s="488">
        <v>2100</v>
      </c>
      <c r="M1072" s="489">
        <f t="shared" si="57"/>
        <v>2478</v>
      </c>
      <c r="N1072" s="403"/>
      <c r="O1072" s="470">
        <v>898</v>
      </c>
      <c r="P1072" s="399" t="s">
        <v>26</v>
      </c>
      <c r="Q1072" s="464"/>
      <c r="R1072" s="495" t="s">
        <v>320</v>
      </c>
      <c r="S1072" s="500">
        <f t="shared" si="58"/>
        <v>9912</v>
      </c>
      <c r="T1072" s="501"/>
      <c r="U1072" s="502">
        <f t="shared" si="59"/>
        <v>8400</v>
      </c>
      <c r="V1072" s="369"/>
    </row>
    <row r="1073" spans="1:22" ht="25.5" x14ac:dyDescent="0.2">
      <c r="A1073" s="482" t="s">
        <v>113</v>
      </c>
      <c r="B1073" s="499">
        <v>4731</v>
      </c>
      <c r="C1073" s="463" t="s">
        <v>159</v>
      </c>
      <c r="D1073" s="493" t="s">
        <v>3779</v>
      </c>
      <c r="E1073" s="401">
        <v>1</v>
      </c>
      <c r="F1073" s="483" t="s">
        <v>24</v>
      </c>
      <c r="G1073" s="484">
        <v>43425</v>
      </c>
      <c r="H1073" s="485"/>
      <c r="I1073" s="471"/>
      <c r="J1073" s="487">
        <v>12</v>
      </c>
      <c r="K1073" s="487"/>
      <c r="L1073" s="488">
        <v>8000</v>
      </c>
      <c r="M1073" s="489">
        <f t="shared" si="57"/>
        <v>9440</v>
      </c>
      <c r="N1073" s="294" t="s">
        <v>121</v>
      </c>
      <c r="O1073" s="470">
        <v>905</v>
      </c>
      <c r="P1073" s="399" t="s">
        <v>26</v>
      </c>
      <c r="Q1073" s="464" t="s">
        <v>1927</v>
      </c>
      <c r="R1073" s="495"/>
      <c r="S1073" s="500">
        <f t="shared" si="58"/>
        <v>9440</v>
      </c>
      <c r="T1073" s="501"/>
      <c r="U1073" s="502">
        <f t="shared" si="59"/>
        <v>8000</v>
      </c>
      <c r="V1073" s="369"/>
    </row>
    <row r="1074" spans="1:22" x14ac:dyDescent="0.2">
      <c r="A1074" s="482" t="s">
        <v>113</v>
      </c>
      <c r="B1074" s="499">
        <v>4732</v>
      </c>
      <c r="C1074" s="463" t="s">
        <v>2292</v>
      </c>
      <c r="D1074" s="493" t="s">
        <v>3780</v>
      </c>
      <c r="E1074" s="401">
        <v>1</v>
      </c>
      <c r="F1074" s="483" t="s">
        <v>24</v>
      </c>
      <c r="G1074" s="484">
        <v>43426</v>
      </c>
      <c r="H1074" s="485" t="s">
        <v>3781</v>
      </c>
      <c r="I1074" s="471"/>
      <c r="J1074" s="487"/>
      <c r="K1074" s="487"/>
      <c r="L1074" s="488">
        <v>109200</v>
      </c>
      <c r="M1074" s="489">
        <f t="shared" si="57"/>
        <v>128856</v>
      </c>
      <c r="N1074" s="513"/>
      <c r="O1074" s="508">
        <v>895</v>
      </c>
      <c r="P1074" s="509" t="s">
        <v>425</v>
      </c>
      <c r="Q1074" s="464"/>
      <c r="R1074" s="495" t="s">
        <v>3782</v>
      </c>
      <c r="S1074" s="500">
        <f t="shared" si="58"/>
        <v>128856</v>
      </c>
      <c r="T1074" s="501"/>
      <c r="U1074" s="502">
        <f t="shared" si="59"/>
        <v>109200</v>
      </c>
      <c r="V1074" s="369"/>
    </row>
    <row r="1075" spans="1:22" x14ac:dyDescent="0.2">
      <c r="A1075" s="482" t="s">
        <v>113</v>
      </c>
      <c r="B1075" s="499">
        <v>4733</v>
      </c>
      <c r="C1075" s="463" t="s">
        <v>3783</v>
      </c>
      <c r="D1075" s="463" t="s">
        <v>377</v>
      </c>
      <c r="E1075" s="401">
        <v>2</v>
      </c>
      <c r="F1075" s="483" t="s">
        <v>378</v>
      </c>
      <c r="G1075" s="484">
        <v>43426</v>
      </c>
      <c r="H1075" s="485"/>
      <c r="I1075" s="471"/>
      <c r="J1075" s="487"/>
      <c r="K1075" s="487"/>
      <c r="L1075" s="488">
        <v>1888</v>
      </c>
      <c r="M1075" s="489">
        <f t="shared" si="57"/>
        <v>2227.8399999999997</v>
      </c>
      <c r="N1075" s="494" t="s">
        <v>121</v>
      </c>
      <c r="O1075" s="470">
        <v>896</v>
      </c>
      <c r="P1075" s="423">
        <v>43426</v>
      </c>
      <c r="Q1075" s="464"/>
      <c r="R1075" s="495"/>
      <c r="S1075" s="500">
        <f t="shared" si="58"/>
        <v>4455.6799999999994</v>
      </c>
      <c r="T1075" s="501"/>
      <c r="U1075" s="502">
        <f t="shared" si="59"/>
        <v>3775.9999999999995</v>
      </c>
      <c r="V1075" s="369"/>
    </row>
    <row r="1076" spans="1:22" x14ac:dyDescent="0.2">
      <c r="A1076" s="482" t="s">
        <v>113</v>
      </c>
      <c r="B1076" s="499">
        <v>4734</v>
      </c>
      <c r="C1076" s="463" t="s">
        <v>2292</v>
      </c>
      <c r="D1076" s="493" t="s">
        <v>2864</v>
      </c>
      <c r="E1076" s="401">
        <v>4</v>
      </c>
      <c r="F1076" s="483" t="s">
        <v>24</v>
      </c>
      <c r="G1076" s="484">
        <v>43426</v>
      </c>
      <c r="H1076" s="485" t="s">
        <v>2865</v>
      </c>
      <c r="I1076" s="471"/>
      <c r="J1076" s="487"/>
      <c r="K1076" s="487"/>
      <c r="L1076" s="488">
        <v>29700</v>
      </c>
      <c r="M1076" s="489">
        <f t="shared" si="57"/>
        <v>35046</v>
      </c>
      <c r="N1076" s="403"/>
      <c r="O1076" s="470">
        <v>21</v>
      </c>
      <c r="P1076" s="399" t="s">
        <v>26</v>
      </c>
      <c r="Q1076" s="464"/>
      <c r="R1076" s="495" t="s">
        <v>3784</v>
      </c>
      <c r="S1076" s="500">
        <f t="shared" si="58"/>
        <v>140184</v>
      </c>
      <c r="T1076" s="501"/>
      <c r="U1076" s="502">
        <f t="shared" si="59"/>
        <v>118800</v>
      </c>
      <c r="V1076" s="369"/>
    </row>
    <row r="1077" spans="1:22" x14ac:dyDescent="0.2">
      <c r="A1077" s="482" t="s">
        <v>113</v>
      </c>
      <c r="B1077" s="499">
        <v>4735</v>
      </c>
      <c r="C1077" s="538" t="s">
        <v>196</v>
      </c>
      <c r="D1077" s="493" t="s">
        <v>1444</v>
      </c>
      <c r="E1077" s="504">
        <v>5430</v>
      </c>
      <c r="F1077" s="483" t="s">
        <v>24</v>
      </c>
      <c r="G1077" s="484">
        <v>43427</v>
      </c>
      <c r="H1077" s="497"/>
      <c r="I1077" s="486" t="s">
        <v>1445</v>
      </c>
      <c r="J1077" s="506"/>
      <c r="K1077" s="506"/>
      <c r="L1077" s="507">
        <v>2.4</v>
      </c>
      <c r="M1077" s="489">
        <f>L1077*1.18</f>
        <v>2.8319999999999999</v>
      </c>
      <c r="N1077" s="494" t="s">
        <v>121</v>
      </c>
      <c r="O1077" s="470">
        <v>912</v>
      </c>
      <c r="P1077" s="399" t="s">
        <v>26</v>
      </c>
      <c r="Q1077" s="464" t="s">
        <v>1927</v>
      </c>
      <c r="R1077" s="495"/>
      <c r="S1077" s="500">
        <f t="shared" si="58"/>
        <v>15377.759999999998</v>
      </c>
      <c r="T1077" s="501"/>
      <c r="U1077" s="502">
        <f t="shared" si="59"/>
        <v>13032</v>
      </c>
      <c r="V1077" s="369"/>
    </row>
    <row r="1078" spans="1:22" x14ac:dyDescent="0.2">
      <c r="A1078" s="482" t="s">
        <v>113</v>
      </c>
      <c r="B1078" s="499">
        <v>4736</v>
      </c>
      <c r="C1078" s="463" t="s">
        <v>3785</v>
      </c>
      <c r="D1078" s="493" t="s">
        <v>3786</v>
      </c>
      <c r="E1078" s="401">
        <v>3</v>
      </c>
      <c r="F1078" s="483" t="s">
        <v>24</v>
      </c>
      <c r="G1078" s="484">
        <v>43430</v>
      </c>
      <c r="H1078" s="485"/>
      <c r="I1078" s="471" t="s">
        <v>373</v>
      </c>
      <c r="J1078" s="487"/>
      <c r="K1078" s="487">
        <v>34</v>
      </c>
      <c r="L1078" s="488">
        <v>2110</v>
      </c>
      <c r="M1078" s="489">
        <f t="shared" si="57"/>
        <v>2489.7999999999997</v>
      </c>
      <c r="N1078" s="403"/>
      <c r="O1078" s="470">
        <v>901</v>
      </c>
      <c r="P1078" s="399" t="s">
        <v>26</v>
      </c>
      <c r="Q1078" s="464" t="s">
        <v>1970</v>
      </c>
      <c r="R1078" s="495"/>
      <c r="S1078" s="500">
        <f t="shared" si="58"/>
        <v>7469.4</v>
      </c>
      <c r="T1078" s="501"/>
      <c r="U1078" s="502">
        <f t="shared" si="59"/>
        <v>6330</v>
      </c>
      <c r="V1078" s="369"/>
    </row>
    <row r="1079" spans="1:22" x14ac:dyDescent="0.2">
      <c r="A1079" s="482" t="s">
        <v>113</v>
      </c>
      <c r="B1079" s="499">
        <v>4737</v>
      </c>
      <c r="C1079" s="463" t="s">
        <v>3785</v>
      </c>
      <c r="D1079" s="493" t="s">
        <v>3787</v>
      </c>
      <c r="E1079" s="401">
        <v>4</v>
      </c>
      <c r="F1079" s="483" t="s">
        <v>24</v>
      </c>
      <c r="G1079" s="484">
        <v>43430</v>
      </c>
      <c r="H1079" s="485"/>
      <c r="I1079" s="471" t="s">
        <v>2748</v>
      </c>
      <c r="J1079" s="487"/>
      <c r="K1079" s="487">
        <v>5.7</v>
      </c>
      <c r="L1079" s="488">
        <v>370</v>
      </c>
      <c r="M1079" s="489">
        <f t="shared" si="57"/>
        <v>436.59999999999997</v>
      </c>
      <c r="N1079" s="403"/>
      <c r="O1079" s="470">
        <v>901</v>
      </c>
      <c r="P1079" s="399" t="s">
        <v>26</v>
      </c>
      <c r="Q1079" s="464" t="s">
        <v>1927</v>
      </c>
      <c r="R1079" s="495"/>
      <c r="S1079" s="500">
        <f t="shared" si="58"/>
        <v>1746.3999999999999</v>
      </c>
      <c r="T1079" s="501"/>
      <c r="U1079" s="502">
        <f t="shared" si="59"/>
        <v>1480</v>
      </c>
      <c r="V1079" s="369"/>
    </row>
    <row r="1080" spans="1:22" x14ac:dyDescent="0.2">
      <c r="A1080" s="482" t="s">
        <v>113</v>
      </c>
      <c r="B1080" s="499">
        <v>4738</v>
      </c>
      <c r="C1080" s="463" t="s">
        <v>3788</v>
      </c>
      <c r="D1080" s="493" t="s">
        <v>3789</v>
      </c>
      <c r="E1080" s="401">
        <v>1</v>
      </c>
      <c r="F1080" s="483" t="s">
        <v>24</v>
      </c>
      <c r="G1080" s="484">
        <v>43430</v>
      </c>
      <c r="H1080" s="536" t="s">
        <v>116</v>
      </c>
      <c r="I1080" s="486" t="s">
        <v>3790</v>
      </c>
      <c r="J1080" s="487"/>
      <c r="K1080" s="487">
        <v>164</v>
      </c>
      <c r="L1080" s="488">
        <v>32870</v>
      </c>
      <c r="M1080" s="489">
        <f t="shared" si="57"/>
        <v>38786.6</v>
      </c>
      <c r="N1080" s="403"/>
      <c r="O1080" s="470">
        <v>904</v>
      </c>
      <c r="P1080" s="399" t="s">
        <v>26</v>
      </c>
      <c r="Q1080" s="464" t="s">
        <v>2018</v>
      </c>
      <c r="R1080" s="495"/>
      <c r="S1080" s="500">
        <f t="shared" si="58"/>
        <v>38786.6</v>
      </c>
      <c r="T1080" s="501"/>
      <c r="U1080" s="502">
        <f t="shared" si="59"/>
        <v>32870</v>
      </c>
      <c r="V1080" s="369"/>
    </row>
    <row r="1081" spans="1:22" x14ac:dyDescent="0.2">
      <c r="A1081" s="482" t="s">
        <v>113</v>
      </c>
      <c r="B1081" s="499">
        <v>4739</v>
      </c>
      <c r="C1081" s="463" t="s">
        <v>3788</v>
      </c>
      <c r="D1081" s="493" t="s">
        <v>3791</v>
      </c>
      <c r="E1081" s="401">
        <v>1</v>
      </c>
      <c r="F1081" s="483" t="s">
        <v>24</v>
      </c>
      <c r="G1081" s="484">
        <v>43430</v>
      </c>
      <c r="H1081" s="536" t="s">
        <v>116</v>
      </c>
      <c r="I1081" s="486" t="s">
        <v>3792</v>
      </c>
      <c r="J1081" s="487"/>
      <c r="K1081" s="487">
        <v>75</v>
      </c>
      <c r="L1081" s="488">
        <v>15560</v>
      </c>
      <c r="M1081" s="489">
        <f t="shared" si="57"/>
        <v>18360.8</v>
      </c>
      <c r="N1081" s="403"/>
      <c r="O1081" s="470">
        <v>904</v>
      </c>
      <c r="P1081" s="399" t="s">
        <v>26</v>
      </c>
      <c r="Q1081" s="464" t="s">
        <v>2018</v>
      </c>
      <c r="R1081" s="495"/>
      <c r="S1081" s="500">
        <f t="shared" si="58"/>
        <v>18360.8</v>
      </c>
      <c r="T1081" s="501"/>
      <c r="U1081" s="502">
        <f t="shared" si="59"/>
        <v>15560</v>
      </c>
      <c r="V1081" s="369"/>
    </row>
    <row r="1082" spans="1:22" ht="25.5" x14ac:dyDescent="0.2">
      <c r="A1082" s="482" t="s">
        <v>113</v>
      </c>
      <c r="B1082" s="499">
        <v>4740</v>
      </c>
      <c r="C1082" s="463" t="s">
        <v>2292</v>
      </c>
      <c r="D1082" s="493" t="s">
        <v>3793</v>
      </c>
      <c r="E1082" s="401">
        <v>3</v>
      </c>
      <c r="F1082" s="483" t="s">
        <v>24</v>
      </c>
      <c r="G1082" s="484">
        <v>43431</v>
      </c>
      <c r="H1082" s="485" t="s">
        <v>3794</v>
      </c>
      <c r="I1082" s="471"/>
      <c r="J1082" s="487"/>
      <c r="K1082" s="487"/>
      <c r="L1082" s="488">
        <v>44000</v>
      </c>
      <c r="M1082" s="489">
        <f t="shared" si="57"/>
        <v>51920</v>
      </c>
      <c r="N1082" s="403"/>
      <c r="O1082" s="470">
        <v>22</v>
      </c>
      <c r="P1082" s="423">
        <v>43437</v>
      </c>
      <c r="Q1082" s="464" t="s">
        <v>33</v>
      </c>
      <c r="R1082" s="495" t="s">
        <v>3795</v>
      </c>
      <c r="S1082" s="500">
        <f t="shared" si="58"/>
        <v>155760</v>
      </c>
      <c r="T1082" s="501"/>
      <c r="U1082" s="502">
        <f t="shared" si="59"/>
        <v>132000</v>
      </c>
      <c r="V1082" s="369"/>
    </row>
    <row r="1083" spans="1:22" x14ac:dyDescent="0.2">
      <c r="A1083" s="482" t="s">
        <v>113</v>
      </c>
      <c r="B1083" s="499">
        <v>4741</v>
      </c>
      <c r="C1083" s="538" t="s">
        <v>196</v>
      </c>
      <c r="D1083" s="493" t="s">
        <v>3796</v>
      </c>
      <c r="E1083" s="401">
        <v>3</v>
      </c>
      <c r="F1083" s="483" t="s">
        <v>24</v>
      </c>
      <c r="G1083" s="484">
        <v>43431</v>
      </c>
      <c r="H1083" s="485"/>
      <c r="I1083" s="471"/>
      <c r="J1083" s="487">
        <v>0.5</v>
      </c>
      <c r="K1083" s="487"/>
      <c r="L1083" s="488">
        <v>350</v>
      </c>
      <c r="M1083" s="489">
        <f t="shared" si="57"/>
        <v>413</v>
      </c>
      <c r="N1083" s="494" t="s">
        <v>121</v>
      </c>
      <c r="O1083" s="470">
        <v>913</v>
      </c>
      <c r="P1083" s="399" t="s">
        <v>26</v>
      </c>
      <c r="Q1083" s="464" t="s">
        <v>1970</v>
      </c>
      <c r="R1083" s="495"/>
      <c r="S1083" s="500">
        <f t="shared" si="58"/>
        <v>1239</v>
      </c>
      <c r="T1083" s="501"/>
      <c r="U1083" s="502">
        <f t="shared" si="59"/>
        <v>1050</v>
      </c>
      <c r="V1083" s="369"/>
    </row>
    <row r="1084" spans="1:22" x14ac:dyDescent="0.2">
      <c r="A1084" s="482" t="s">
        <v>113</v>
      </c>
      <c r="B1084" s="499">
        <v>4742</v>
      </c>
      <c r="C1084" s="463" t="s">
        <v>208</v>
      </c>
      <c r="D1084" s="493" t="s">
        <v>3797</v>
      </c>
      <c r="E1084" s="401">
        <v>4</v>
      </c>
      <c r="F1084" s="483" t="s">
        <v>24</v>
      </c>
      <c r="G1084" s="484">
        <v>43431</v>
      </c>
      <c r="H1084" s="485" t="s">
        <v>116</v>
      </c>
      <c r="I1084" s="486" t="s">
        <v>146</v>
      </c>
      <c r="J1084" s="487"/>
      <c r="K1084" s="487"/>
      <c r="L1084" s="488">
        <v>341</v>
      </c>
      <c r="M1084" s="489">
        <f t="shared" si="57"/>
        <v>402.38</v>
      </c>
      <c r="N1084" s="494" t="s">
        <v>121</v>
      </c>
      <c r="O1084" s="470">
        <v>914</v>
      </c>
      <c r="P1084" s="509"/>
      <c r="Q1084" s="464"/>
      <c r="R1084" s="495"/>
      <c r="S1084" s="500">
        <f t="shared" si="58"/>
        <v>1609.52</v>
      </c>
      <c r="T1084" s="501"/>
      <c r="U1084" s="502">
        <f t="shared" si="59"/>
        <v>1364</v>
      </c>
      <c r="V1084" s="369"/>
    </row>
    <row r="1085" spans="1:22" x14ac:dyDescent="0.2">
      <c r="A1085" s="482" t="s">
        <v>113</v>
      </c>
      <c r="B1085" s="499">
        <v>4743</v>
      </c>
      <c r="C1085" s="463" t="s">
        <v>208</v>
      </c>
      <c r="D1085" s="493" t="s">
        <v>3798</v>
      </c>
      <c r="E1085" s="401">
        <v>2</v>
      </c>
      <c r="F1085" s="483" t="s">
        <v>24</v>
      </c>
      <c r="G1085" s="484">
        <v>43431</v>
      </c>
      <c r="H1085" s="485" t="s">
        <v>116</v>
      </c>
      <c r="I1085" s="486" t="s">
        <v>146</v>
      </c>
      <c r="J1085" s="487"/>
      <c r="K1085" s="487"/>
      <c r="L1085" s="488">
        <v>176</v>
      </c>
      <c r="M1085" s="489">
        <f t="shared" si="57"/>
        <v>207.67999999999998</v>
      </c>
      <c r="N1085" s="494" t="s">
        <v>121</v>
      </c>
      <c r="O1085" s="470">
        <v>914</v>
      </c>
      <c r="P1085" s="509"/>
      <c r="Q1085" s="464"/>
      <c r="R1085" s="495"/>
      <c r="S1085" s="500">
        <f t="shared" si="58"/>
        <v>415.35999999999996</v>
      </c>
      <c r="T1085" s="501"/>
      <c r="U1085" s="502">
        <f t="shared" si="59"/>
        <v>352</v>
      </c>
      <c r="V1085" s="369"/>
    </row>
    <row r="1086" spans="1:22" x14ac:dyDescent="0.2">
      <c r="A1086" s="482" t="s">
        <v>113</v>
      </c>
      <c r="B1086" s="499">
        <v>4744</v>
      </c>
      <c r="C1086" s="463" t="s">
        <v>208</v>
      </c>
      <c r="D1086" s="493" t="s">
        <v>3799</v>
      </c>
      <c r="E1086" s="401">
        <v>2</v>
      </c>
      <c r="F1086" s="483" t="s">
        <v>24</v>
      </c>
      <c r="G1086" s="484">
        <v>43431</v>
      </c>
      <c r="H1086" s="485" t="s">
        <v>116</v>
      </c>
      <c r="I1086" s="486" t="s">
        <v>146</v>
      </c>
      <c r="J1086" s="487"/>
      <c r="K1086" s="487"/>
      <c r="L1086" s="488">
        <v>176</v>
      </c>
      <c r="M1086" s="489">
        <f t="shared" si="57"/>
        <v>207.67999999999998</v>
      </c>
      <c r="N1086" s="494" t="s">
        <v>121</v>
      </c>
      <c r="O1086" s="470">
        <v>914</v>
      </c>
      <c r="P1086" s="509"/>
      <c r="Q1086" s="464"/>
      <c r="R1086" s="495"/>
      <c r="S1086" s="500">
        <f t="shared" si="58"/>
        <v>415.35999999999996</v>
      </c>
      <c r="T1086" s="501"/>
      <c r="U1086" s="502">
        <f t="shared" si="59"/>
        <v>352</v>
      </c>
      <c r="V1086" s="369"/>
    </row>
    <row r="1087" spans="1:22" x14ac:dyDescent="0.2">
      <c r="A1087" s="482" t="s">
        <v>113</v>
      </c>
      <c r="B1087" s="499">
        <v>4745</v>
      </c>
      <c r="C1087" s="463" t="s">
        <v>208</v>
      </c>
      <c r="D1087" s="493" t="s">
        <v>3800</v>
      </c>
      <c r="E1087" s="401">
        <v>8</v>
      </c>
      <c r="F1087" s="483" t="s">
        <v>24</v>
      </c>
      <c r="G1087" s="484">
        <v>43431</v>
      </c>
      <c r="H1087" s="485" t="s">
        <v>116</v>
      </c>
      <c r="I1087" s="486" t="s">
        <v>146</v>
      </c>
      <c r="J1087" s="487"/>
      <c r="K1087" s="487"/>
      <c r="L1087" s="488">
        <v>162</v>
      </c>
      <c r="M1087" s="489">
        <f t="shared" si="57"/>
        <v>191.16</v>
      </c>
      <c r="N1087" s="128" t="s">
        <v>121</v>
      </c>
      <c r="O1087" s="470">
        <v>914</v>
      </c>
      <c r="P1087" s="496"/>
      <c r="Q1087" s="464"/>
      <c r="R1087" s="495"/>
      <c r="S1087" s="500">
        <f t="shared" si="58"/>
        <v>1529.28</v>
      </c>
      <c r="T1087" s="501"/>
      <c r="U1087" s="502">
        <f t="shared" si="59"/>
        <v>1296</v>
      </c>
      <c r="V1087" s="369"/>
    </row>
    <row r="1088" spans="1:22" x14ac:dyDescent="0.2">
      <c r="A1088" s="482" t="s">
        <v>113</v>
      </c>
      <c r="B1088" s="499">
        <v>4746</v>
      </c>
      <c r="C1088" s="463" t="s">
        <v>208</v>
      </c>
      <c r="D1088" s="493" t="s">
        <v>3801</v>
      </c>
      <c r="E1088" s="401">
        <v>4</v>
      </c>
      <c r="F1088" s="483" t="s">
        <v>24</v>
      </c>
      <c r="G1088" s="484">
        <v>43431</v>
      </c>
      <c r="H1088" s="485" t="s">
        <v>116</v>
      </c>
      <c r="I1088" s="486" t="s">
        <v>146</v>
      </c>
      <c r="J1088" s="487"/>
      <c r="K1088" s="487"/>
      <c r="L1088" s="488">
        <v>560</v>
      </c>
      <c r="M1088" s="489">
        <f t="shared" si="57"/>
        <v>660.8</v>
      </c>
      <c r="N1088" s="128" t="s">
        <v>121</v>
      </c>
      <c r="O1088" s="470">
        <v>914</v>
      </c>
      <c r="P1088" s="509"/>
      <c r="Q1088" s="464"/>
      <c r="R1088" s="495"/>
      <c r="S1088" s="500">
        <f t="shared" si="58"/>
        <v>2643.2</v>
      </c>
      <c r="T1088" s="501"/>
      <c r="U1088" s="502">
        <f t="shared" si="59"/>
        <v>2240</v>
      </c>
      <c r="V1088" s="369"/>
    </row>
    <row r="1089" spans="1:22" x14ac:dyDescent="0.2">
      <c r="A1089" s="482" t="s">
        <v>113</v>
      </c>
      <c r="B1089" s="499">
        <v>4747</v>
      </c>
      <c r="C1089" s="463" t="s">
        <v>208</v>
      </c>
      <c r="D1089" s="493" t="s">
        <v>3802</v>
      </c>
      <c r="E1089" s="401">
        <v>4</v>
      </c>
      <c r="F1089" s="483" t="s">
        <v>24</v>
      </c>
      <c r="G1089" s="484">
        <v>43431</v>
      </c>
      <c r="H1089" s="485" t="s">
        <v>116</v>
      </c>
      <c r="I1089" s="486" t="s">
        <v>146</v>
      </c>
      <c r="J1089" s="487"/>
      <c r="K1089" s="487"/>
      <c r="L1089" s="488">
        <v>340</v>
      </c>
      <c r="M1089" s="489">
        <f t="shared" si="57"/>
        <v>401.2</v>
      </c>
      <c r="N1089" s="128" t="s">
        <v>121</v>
      </c>
      <c r="O1089" s="470">
        <v>914</v>
      </c>
      <c r="P1089" s="399" t="s">
        <v>26</v>
      </c>
      <c r="Q1089" s="464" t="s">
        <v>1964</v>
      </c>
      <c r="R1089" s="495"/>
      <c r="S1089" s="500">
        <f t="shared" si="58"/>
        <v>1604.8</v>
      </c>
      <c r="T1089" s="501"/>
      <c r="U1089" s="502">
        <f t="shared" si="59"/>
        <v>1360</v>
      </c>
      <c r="V1089" s="369"/>
    </row>
    <row r="1090" spans="1:22" x14ac:dyDescent="0.2">
      <c r="A1090" s="482" t="s">
        <v>113</v>
      </c>
      <c r="B1090" s="499">
        <v>4748</v>
      </c>
      <c r="C1090" s="463" t="s">
        <v>208</v>
      </c>
      <c r="D1090" s="493" t="s">
        <v>3803</v>
      </c>
      <c r="E1090" s="401">
        <v>2</v>
      </c>
      <c r="F1090" s="483" t="s">
        <v>24</v>
      </c>
      <c r="G1090" s="484">
        <v>43431</v>
      </c>
      <c r="H1090" s="485" t="s">
        <v>116</v>
      </c>
      <c r="I1090" s="486" t="s">
        <v>146</v>
      </c>
      <c r="J1090" s="487"/>
      <c r="K1090" s="487"/>
      <c r="L1090" s="488">
        <v>150</v>
      </c>
      <c r="M1090" s="489">
        <f t="shared" si="57"/>
        <v>177</v>
      </c>
      <c r="N1090" s="128" t="s">
        <v>121</v>
      </c>
      <c r="O1090" s="470">
        <v>914</v>
      </c>
      <c r="P1090" s="399" t="s">
        <v>26</v>
      </c>
      <c r="Q1090" s="464" t="s">
        <v>1964</v>
      </c>
      <c r="R1090" s="495"/>
      <c r="S1090" s="500">
        <f t="shared" si="58"/>
        <v>354</v>
      </c>
      <c r="T1090" s="501"/>
      <c r="U1090" s="502">
        <f t="shared" si="59"/>
        <v>300</v>
      </c>
      <c r="V1090" s="369"/>
    </row>
    <row r="1091" spans="1:22" x14ac:dyDescent="0.2">
      <c r="A1091" s="482" t="s">
        <v>113</v>
      </c>
      <c r="B1091" s="499">
        <v>4749</v>
      </c>
      <c r="C1091" s="463" t="s">
        <v>208</v>
      </c>
      <c r="D1091" s="493" t="s">
        <v>3804</v>
      </c>
      <c r="E1091" s="401">
        <v>2</v>
      </c>
      <c r="F1091" s="483" t="s">
        <v>24</v>
      </c>
      <c r="G1091" s="484">
        <v>43431</v>
      </c>
      <c r="H1091" s="485" t="s">
        <v>116</v>
      </c>
      <c r="I1091" s="486" t="s">
        <v>146</v>
      </c>
      <c r="J1091" s="487"/>
      <c r="K1091" s="487"/>
      <c r="L1091" s="488">
        <v>150</v>
      </c>
      <c r="M1091" s="489">
        <f t="shared" si="57"/>
        <v>177</v>
      </c>
      <c r="N1091" s="494" t="s">
        <v>121</v>
      </c>
      <c r="O1091" s="470">
        <v>914</v>
      </c>
      <c r="P1091" s="399" t="s">
        <v>26</v>
      </c>
      <c r="Q1091" s="464" t="s">
        <v>1964</v>
      </c>
      <c r="R1091" s="495"/>
      <c r="S1091" s="500">
        <f t="shared" si="58"/>
        <v>354</v>
      </c>
      <c r="T1091" s="501"/>
      <c r="U1091" s="502">
        <f t="shared" si="59"/>
        <v>300</v>
      </c>
      <c r="V1091" s="369"/>
    </row>
    <row r="1092" spans="1:22" x14ac:dyDescent="0.2">
      <c r="A1092" s="482" t="s">
        <v>113</v>
      </c>
      <c r="B1092" s="499">
        <v>4750</v>
      </c>
      <c r="C1092" s="463" t="s">
        <v>208</v>
      </c>
      <c r="D1092" s="493" t="s">
        <v>3805</v>
      </c>
      <c r="E1092" s="401">
        <v>4</v>
      </c>
      <c r="F1092" s="483" t="s">
        <v>24</v>
      </c>
      <c r="G1092" s="484">
        <v>43431</v>
      </c>
      <c r="H1092" s="485" t="s">
        <v>116</v>
      </c>
      <c r="I1092" s="486" t="s">
        <v>146</v>
      </c>
      <c r="J1092" s="487"/>
      <c r="K1092" s="487"/>
      <c r="L1092" s="488">
        <v>324</v>
      </c>
      <c r="M1092" s="489">
        <f t="shared" si="57"/>
        <v>382.32</v>
      </c>
      <c r="N1092" s="128" t="s">
        <v>121</v>
      </c>
      <c r="O1092" s="470">
        <v>914</v>
      </c>
      <c r="P1092" s="509"/>
      <c r="Q1092" s="464"/>
      <c r="R1092" s="495"/>
      <c r="S1092" s="500">
        <f t="shared" si="58"/>
        <v>1529.28</v>
      </c>
      <c r="T1092" s="501"/>
      <c r="U1092" s="502">
        <f t="shared" si="59"/>
        <v>1296</v>
      </c>
      <c r="V1092" s="369"/>
    </row>
    <row r="1093" spans="1:22" x14ac:dyDescent="0.2">
      <c r="A1093" s="482" t="s">
        <v>113</v>
      </c>
      <c r="B1093" s="499">
        <v>4751</v>
      </c>
      <c r="C1093" s="463" t="s">
        <v>208</v>
      </c>
      <c r="D1093" s="493" t="s">
        <v>3806</v>
      </c>
      <c r="E1093" s="401">
        <v>4</v>
      </c>
      <c r="F1093" s="483" t="s">
        <v>24</v>
      </c>
      <c r="G1093" s="484">
        <v>43431</v>
      </c>
      <c r="H1093" s="485" t="s">
        <v>116</v>
      </c>
      <c r="I1093" s="486" t="s">
        <v>146</v>
      </c>
      <c r="J1093" s="487"/>
      <c r="K1093" s="487"/>
      <c r="L1093" s="488">
        <v>162</v>
      </c>
      <c r="M1093" s="489">
        <f t="shared" si="57"/>
        <v>191.16</v>
      </c>
      <c r="N1093" s="494" t="s">
        <v>121</v>
      </c>
      <c r="O1093" s="470">
        <v>914</v>
      </c>
      <c r="P1093" s="509"/>
      <c r="Q1093" s="464"/>
      <c r="R1093" s="495"/>
      <c r="S1093" s="500">
        <f t="shared" si="58"/>
        <v>764.64</v>
      </c>
      <c r="T1093" s="501"/>
      <c r="U1093" s="502">
        <f t="shared" si="59"/>
        <v>648</v>
      </c>
      <c r="V1093" s="369"/>
    </row>
    <row r="1094" spans="1:22" x14ac:dyDescent="0.2">
      <c r="A1094" s="482" t="s">
        <v>113</v>
      </c>
      <c r="B1094" s="499">
        <v>4752</v>
      </c>
      <c r="C1094" s="463" t="s">
        <v>3807</v>
      </c>
      <c r="D1094" s="493" t="s">
        <v>3808</v>
      </c>
      <c r="E1094" s="401">
        <v>1</v>
      </c>
      <c r="F1094" s="483" t="s">
        <v>24</v>
      </c>
      <c r="G1094" s="484">
        <v>43431</v>
      </c>
      <c r="H1094" s="485" t="s">
        <v>116</v>
      </c>
      <c r="I1094" s="486" t="s">
        <v>3776</v>
      </c>
      <c r="J1094" s="487"/>
      <c r="K1094" s="487">
        <v>85</v>
      </c>
      <c r="L1094" s="488">
        <v>22000</v>
      </c>
      <c r="M1094" s="489">
        <f t="shared" si="57"/>
        <v>25960</v>
      </c>
      <c r="N1094" s="513"/>
      <c r="O1094" s="487"/>
      <c r="P1094" s="509"/>
      <c r="Q1094" s="464"/>
      <c r="R1094" s="495"/>
      <c r="S1094" s="500">
        <f t="shared" si="58"/>
        <v>25960</v>
      </c>
      <c r="T1094" s="501"/>
      <c r="U1094" s="502">
        <f t="shared" si="59"/>
        <v>22000</v>
      </c>
      <c r="V1094" s="369"/>
    </row>
    <row r="1095" spans="1:22" x14ac:dyDescent="0.2">
      <c r="A1095" s="482" t="s">
        <v>113</v>
      </c>
      <c r="B1095" s="499">
        <v>4753</v>
      </c>
      <c r="C1095" s="463" t="s">
        <v>3807</v>
      </c>
      <c r="D1095" s="493" t="s">
        <v>3809</v>
      </c>
      <c r="E1095" s="401">
        <v>1</v>
      </c>
      <c r="F1095" s="483" t="s">
        <v>24</v>
      </c>
      <c r="G1095" s="484">
        <v>43431</v>
      </c>
      <c r="H1095" s="485" t="s">
        <v>116</v>
      </c>
      <c r="I1095" s="486" t="s">
        <v>3810</v>
      </c>
      <c r="J1095" s="487"/>
      <c r="K1095" s="487">
        <v>63</v>
      </c>
      <c r="L1095" s="488">
        <v>20500</v>
      </c>
      <c r="M1095" s="489">
        <f t="shared" si="57"/>
        <v>24190</v>
      </c>
      <c r="N1095" s="513"/>
      <c r="O1095" s="487"/>
      <c r="P1095" s="509"/>
      <c r="Q1095" s="464"/>
      <c r="R1095" s="495"/>
      <c r="S1095" s="500">
        <f t="shared" si="58"/>
        <v>24190</v>
      </c>
      <c r="T1095" s="501"/>
      <c r="U1095" s="502">
        <f t="shared" si="59"/>
        <v>20500</v>
      </c>
      <c r="V1095" s="369"/>
    </row>
    <row r="1096" spans="1:22" x14ac:dyDescent="0.2">
      <c r="A1096" s="482" t="s">
        <v>113</v>
      </c>
      <c r="B1096" s="499">
        <v>4754</v>
      </c>
      <c r="C1096" s="463" t="s">
        <v>3807</v>
      </c>
      <c r="D1096" s="493" t="s">
        <v>3809</v>
      </c>
      <c r="E1096" s="401">
        <v>1</v>
      </c>
      <c r="F1096" s="483" t="s">
        <v>24</v>
      </c>
      <c r="G1096" s="484">
        <v>43431</v>
      </c>
      <c r="H1096" s="485" t="s">
        <v>116</v>
      </c>
      <c r="I1096" s="486" t="s">
        <v>3810</v>
      </c>
      <c r="J1096" s="487"/>
      <c r="K1096" s="487">
        <v>63</v>
      </c>
      <c r="L1096" s="488">
        <v>20500</v>
      </c>
      <c r="M1096" s="489">
        <f t="shared" si="57"/>
        <v>24190</v>
      </c>
      <c r="N1096" s="513"/>
      <c r="O1096" s="487"/>
      <c r="P1096" s="509"/>
      <c r="Q1096" s="464"/>
      <c r="R1096" s="495"/>
      <c r="S1096" s="500">
        <f t="shared" si="58"/>
        <v>24190</v>
      </c>
      <c r="T1096" s="501"/>
      <c r="U1096" s="502">
        <f t="shared" si="59"/>
        <v>20500</v>
      </c>
      <c r="V1096" s="369"/>
    </row>
    <row r="1097" spans="1:22" x14ac:dyDescent="0.2">
      <c r="A1097" s="482" t="s">
        <v>113</v>
      </c>
      <c r="B1097" s="499">
        <v>4755</v>
      </c>
      <c r="C1097" s="543" t="s">
        <v>3811</v>
      </c>
      <c r="D1097" s="493" t="s">
        <v>3812</v>
      </c>
      <c r="E1097" s="401">
        <v>30</v>
      </c>
      <c r="F1097" s="483" t="s">
        <v>24</v>
      </c>
      <c r="G1097" s="484">
        <v>43432</v>
      </c>
      <c r="H1097" s="485" t="s">
        <v>116</v>
      </c>
      <c r="I1097" s="486" t="s">
        <v>3813</v>
      </c>
      <c r="J1097" s="487">
        <v>0.5</v>
      </c>
      <c r="K1097" s="487">
        <v>0.2</v>
      </c>
      <c r="L1097" s="376">
        <v>420</v>
      </c>
      <c r="M1097" s="335">
        <f t="shared" si="57"/>
        <v>495.59999999999997</v>
      </c>
      <c r="N1097" s="403"/>
      <c r="O1097" s="286" t="s">
        <v>125</v>
      </c>
      <c r="P1097" s="423">
        <v>43432</v>
      </c>
      <c r="Q1097" s="464"/>
      <c r="R1097" s="495"/>
      <c r="S1097" s="500">
        <f t="shared" si="58"/>
        <v>14867.999999999998</v>
      </c>
      <c r="T1097" s="501"/>
      <c r="U1097" s="502">
        <f t="shared" si="59"/>
        <v>12600</v>
      </c>
      <c r="V1097" s="369"/>
    </row>
    <row r="1098" spans="1:22" x14ac:dyDescent="0.2">
      <c r="A1098" s="482" t="s">
        <v>113</v>
      </c>
      <c r="B1098" s="499">
        <v>4756</v>
      </c>
      <c r="C1098" s="543" t="s">
        <v>3811</v>
      </c>
      <c r="D1098" s="493" t="s">
        <v>3814</v>
      </c>
      <c r="E1098" s="401">
        <v>4</v>
      </c>
      <c r="F1098" s="483" t="s">
        <v>24</v>
      </c>
      <c r="G1098" s="484">
        <v>43432</v>
      </c>
      <c r="H1098" s="485" t="s">
        <v>116</v>
      </c>
      <c r="I1098" s="486" t="s">
        <v>3815</v>
      </c>
      <c r="J1098" s="487">
        <v>0.16</v>
      </c>
      <c r="K1098" s="487">
        <v>0.04</v>
      </c>
      <c r="L1098" s="376">
        <v>100</v>
      </c>
      <c r="M1098" s="335">
        <f t="shared" si="57"/>
        <v>118</v>
      </c>
      <c r="N1098" s="403"/>
      <c r="O1098" s="286" t="s">
        <v>125</v>
      </c>
      <c r="P1098" s="423">
        <v>43432</v>
      </c>
      <c r="Q1098" s="464"/>
      <c r="R1098" s="495"/>
      <c r="S1098" s="500">
        <f t="shared" si="58"/>
        <v>472</v>
      </c>
      <c r="T1098" s="501"/>
      <c r="U1098" s="502">
        <f t="shared" si="59"/>
        <v>400</v>
      </c>
      <c r="V1098" s="369"/>
    </row>
    <row r="1099" spans="1:22" x14ac:dyDescent="0.2">
      <c r="A1099" s="482" t="s">
        <v>113</v>
      </c>
      <c r="B1099" s="499">
        <v>4757</v>
      </c>
      <c r="C1099" s="543" t="s">
        <v>3811</v>
      </c>
      <c r="D1099" s="493" t="s">
        <v>3816</v>
      </c>
      <c r="E1099" s="401">
        <v>4</v>
      </c>
      <c r="F1099" s="483" t="s">
        <v>24</v>
      </c>
      <c r="G1099" s="484">
        <v>43432</v>
      </c>
      <c r="H1099" s="485" t="s">
        <v>116</v>
      </c>
      <c r="I1099" s="486" t="s">
        <v>3817</v>
      </c>
      <c r="J1099" s="487">
        <v>0.25</v>
      </c>
      <c r="K1099" s="487">
        <v>0.1</v>
      </c>
      <c r="L1099" s="376">
        <v>180</v>
      </c>
      <c r="M1099" s="335">
        <f t="shared" si="57"/>
        <v>212.39999999999998</v>
      </c>
      <c r="N1099" s="403"/>
      <c r="O1099" s="286" t="s">
        <v>125</v>
      </c>
      <c r="P1099" s="423">
        <v>43432</v>
      </c>
      <c r="Q1099" s="464"/>
      <c r="R1099" s="495"/>
      <c r="S1099" s="500">
        <f t="shared" si="58"/>
        <v>849.59999999999991</v>
      </c>
      <c r="T1099" s="501"/>
      <c r="U1099" s="502">
        <f t="shared" si="59"/>
        <v>720</v>
      </c>
      <c r="V1099" s="369"/>
    </row>
    <row r="1100" spans="1:22" x14ac:dyDescent="0.2">
      <c r="A1100" s="482" t="s">
        <v>113</v>
      </c>
      <c r="B1100" s="499">
        <v>4758</v>
      </c>
      <c r="C1100" s="543" t="s">
        <v>3811</v>
      </c>
      <c r="D1100" s="493" t="s">
        <v>3818</v>
      </c>
      <c r="E1100" s="401">
        <v>2</v>
      </c>
      <c r="F1100" s="483" t="s">
        <v>24</v>
      </c>
      <c r="G1100" s="484">
        <v>43432</v>
      </c>
      <c r="H1100" s="485" t="s">
        <v>116</v>
      </c>
      <c r="I1100" s="486" t="s">
        <v>3817</v>
      </c>
      <c r="J1100" s="487">
        <v>0.16</v>
      </c>
      <c r="K1100" s="487">
        <v>0.05</v>
      </c>
      <c r="L1100" s="376">
        <v>105</v>
      </c>
      <c r="M1100" s="335">
        <f t="shared" si="57"/>
        <v>123.89999999999999</v>
      </c>
      <c r="N1100" s="403"/>
      <c r="O1100" s="286" t="s">
        <v>125</v>
      </c>
      <c r="P1100" s="423">
        <v>43432</v>
      </c>
      <c r="Q1100" s="464"/>
      <c r="R1100" s="495"/>
      <c r="S1100" s="500">
        <f t="shared" si="58"/>
        <v>247.79999999999998</v>
      </c>
      <c r="T1100" s="501"/>
      <c r="U1100" s="502">
        <f t="shared" si="59"/>
        <v>210</v>
      </c>
      <c r="V1100" s="369"/>
    </row>
    <row r="1101" spans="1:22" x14ac:dyDescent="0.2">
      <c r="A1101" s="482" t="s">
        <v>113</v>
      </c>
      <c r="B1101" s="499">
        <v>4759</v>
      </c>
      <c r="C1101" s="113" t="s">
        <v>2292</v>
      </c>
      <c r="D1101" s="544" t="s">
        <v>1414</v>
      </c>
      <c r="E1101" s="545">
        <v>9</v>
      </c>
      <c r="F1101" s="483" t="s">
        <v>24</v>
      </c>
      <c r="G1101" s="484">
        <v>43432</v>
      </c>
      <c r="H1101" s="546" t="s">
        <v>2403</v>
      </c>
      <c r="I1101" s="547"/>
      <c r="J1101" s="547"/>
      <c r="K1101" s="547"/>
      <c r="L1101" s="488">
        <v>3168</v>
      </c>
      <c r="M1101" s="489">
        <f t="shared" si="57"/>
        <v>3738.24</v>
      </c>
      <c r="N1101" s="403"/>
      <c r="O1101" s="470" t="s">
        <v>3819</v>
      </c>
      <c r="P1101" s="399" t="s">
        <v>26</v>
      </c>
      <c r="Q1101" s="464" t="s">
        <v>2018</v>
      </c>
      <c r="R1101" s="495" t="s">
        <v>3820</v>
      </c>
      <c r="S1101" s="500">
        <f t="shared" si="58"/>
        <v>33644.159999999996</v>
      </c>
      <c r="T1101" s="501"/>
      <c r="U1101" s="502">
        <f t="shared" si="59"/>
        <v>28512</v>
      </c>
      <c r="V1101" s="369"/>
    </row>
    <row r="1102" spans="1:22" x14ac:dyDescent="0.2">
      <c r="A1102" s="482" t="s">
        <v>113</v>
      </c>
      <c r="B1102" s="499">
        <v>4760</v>
      </c>
      <c r="C1102" s="113" t="s">
        <v>2292</v>
      </c>
      <c r="D1102" s="544" t="s">
        <v>1751</v>
      </c>
      <c r="E1102" s="545">
        <v>8</v>
      </c>
      <c r="F1102" s="483" t="s">
        <v>24</v>
      </c>
      <c r="G1102" s="484">
        <v>43432</v>
      </c>
      <c r="H1102" s="546" t="s">
        <v>2595</v>
      </c>
      <c r="I1102" s="547"/>
      <c r="J1102" s="547"/>
      <c r="K1102" s="547"/>
      <c r="L1102" s="488">
        <v>4906</v>
      </c>
      <c r="M1102" s="489">
        <f t="shared" si="57"/>
        <v>5789.08</v>
      </c>
      <c r="N1102" s="403"/>
      <c r="O1102" s="470">
        <v>937</v>
      </c>
      <c r="P1102" s="399" t="s">
        <v>26</v>
      </c>
      <c r="Q1102" s="464" t="s">
        <v>2018</v>
      </c>
      <c r="R1102" s="495" t="s">
        <v>3820</v>
      </c>
      <c r="S1102" s="500">
        <f t="shared" si="58"/>
        <v>46312.639999999999</v>
      </c>
      <c r="T1102" s="501"/>
      <c r="U1102" s="502">
        <f t="shared" si="59"/>
        <v>39248</v>
      </c>
      <c r="V1102" s="369"/>
    </row>
    <row r="1103" spans="1:22" x14ac:dyDescent="0.2">
      <c r="A1103" s="482" t="s">
        <v>113</v>
      </c>
      <c r="B1103" s="499">
        <v>4761</v>
      </c>
      <c r="C1103" s="113" t="s">
        <v>2292</v>
      </c>
      <c r="D1103" s="544" t="s">
        <v>781</v>
      </c>
      <c r="E1103" s="545">
        <v>10</v>
      </c>
      <c r="F1103" s="483" t="s">
        <v>24</v>
      </c>
      <c r="G1103" s="484">
        <v>43432</v>
      </c>
      <c r="H1103" s="546" t="s">
        <v>782</v>
      </c>
      <c r="I1103" s="547"/>
      <c r="J1103" s="547"/>
      <c r="K1103" s="547"/>
      <c r="L1103" s="488">
        <v>5458.5</v>
      </c>
      <c r="M1103" s="489">
        <f t="shared" si="57"/>
        <v>6441.03</v>
      </c>
      <c r="N1103" s="403"/>
      <c r="O1103" s="470">
        <v>937</v>
      </c>
      <c r="P1103" s="399" t="s">
        <v>26</v>
      </c>
      <c r="Q1103" s="464" t="s">
        <v>2018</v>
      </c>
      <c r="R1103" s="495" t="s">
        <v>3820</v>
      </c>
      <c r="S1103" s="500">
        <f t="shared" si="58"/>
        <v>64410.299999999996</v>
      </c>
      <c r="T1103" s="501"/>
      <c r="U1103" s="502">
        <f t="shared" si="59"/>
        <v>54585</v>
      </c>
      <c r="V1103" s="369"/>
    </row>
    <row r="1104" spans="1:22" x14ac:dyDescent="0.2">
      <c r="A1104" s="482" t="s">
        <v>113</v>
      </c>
      <c r="B1104" s="499">
        <v>4762</v>
      </c>
      <c r="C1104" s="113" t="s">
        <v>2292</v>
      </c>
      <c r="D1104" s="544" t="s">
        <v>1724</v>
      </c>
      <c r="E1104" s="545">
        <v>12</v>
      </c>
      <c r="F1104" s="483" t="s">
        <v>24</v>
      </c>
      <c r="G1104" s="484">
        <v>43432</v>
      </c>
      <c r="H1104" s="546" t="s">
        <v>1725</v>
      </c>
      <c r="I1104" s="547"/>
      <c r="J1104" s="547"/>
      <c r="K1104" s="547"/>
      <c r="L1104" s="488">
        <v>3558</v>
      </c>
      <c r="M1104" s="489">
        <f t="shared" si="57"/>
        <v>4198.4399999999996</v>
      </c>
      <c r="N1104" s="403"/>
      <c r="O1104" s="470">
        <v>937</v>
      </c>
      <c r="P1104" s="399" t="s">
        <v>26</v>
      </c>
      <c r="Q1104" s="464" t="s">
        <v>2018</v>
      </c>
      <c r="R1104" s="495" t="s">
        <v>3820</v>
      </c>
      <c r="S1104" s="500">
        <f t="shared" si="58"/>
        <v>50381.279999999999</v>
      </c>
      <c r="T1104" s="501"/>
      <c r="U1104" s="502">
        <f t="shared" si="59"/>
        <v>42696</v>
      </c>
      <c r="V1104" s="369"/>
    </row>
    <row r="1105" spans="1:22" x14ac:dyDescent="0.2">
      <c r="A1105" s="482" t="s">
        <v>113</v>
      </c>
      <c r="B1105" s="499">
        <v>4763</v>
      </c>
      <c r="C1105" s="113" t="s">
        <v>2292</v>
      </c>
      <c r="D1105" s="544" t="s">
        <v>3033</v>
      </c>
      <c r="E1105" s="545">
        <v>4</v>
      </c>
      <c r="F1105" s="483" t="s">
        <v>24</v>
      </c>
      <c r="G1105" s="484">
        <v>43432</v>
      </c>
      <c r="H1105" s="546" t="s">
        <v>3034</v>
      </c>
      <c r="I1105" s="547"/>
      <c r="J1105" s="547"/>
      <c r="K1105" s="547"/>
      <c r="L1105" s="488">
        <v>7067</v>
      </c>
      <c r="M1105" s="489">
        <f t="shared" si="57"/>
        <v>8339.06</v>
      </c>
      <c r="N1105" s="403"/>
      <c r="O1105" s="470">
        <v>937</v>
      </c>
      <c r="P1105" s="399" t="s">
        <v>26</v>
      </c>
      <c r="Q1105" s="464" t="s">
        <v>2018</v>
      </c>
      <c r="R1105" s="495" t="s">
        <v>3820</v>
      </c>
      <c r="S1105" s="500">
        <f t="shared" si="58"/>
        <v>33356.239999999998</v>
      </c>
      <c r="T1105" s="501"/>
      <c r="U1105" s="502">
        <f t="shared" si="59"/>
        <v>28268</v>
      </c>
      <c r="V1105" s="369"/>
    </row>
    <row r="1106" spans="1:22" x14ac:dyDescent="0.2">
      <c r="A1106" s="482" t="s">
        <v>113</v>
      </c>
      <c r="B1106" s="499">
        <v>4764</v>
      </c>
      <c r="C1106" s="113" t="s">
        <v>2292</v>
      </c>
      <c r="D1106" s="544" t="s">
        <v>2548</v>
      </c>
      <c r="E1106" s="545">
        <v>4</v>
      </c>
      <c r="F1106" s="483" t="s">
        <v>24</v>
      </c>
      <c r="G1106" s="484">
        <v>43432</v>
      </c>
      <c r="H1106" s="546" t="s">
        <v>2549</v>
      </c>
      <c r="I1106" s="547"/>
      <c r="J1106" s="547"/>
      <c r="K1106" s="547"/>
      <c r="L1106" s="488">
        <v>9373.5</v>
      </c>
      <c r="M1106" s="489">
        <f t="shared" si="57"/>
        <v>11060.73</v>
      </c>
      <c r="N1106" s="403"/>
      <c r="O1106" s="470">
        <v>937</v>
      </c>
      <c r="P1106" s="399" t="s">
        <v>26</v>
      </c>
      <c r="Q1106" s="464" t="s">
        <v>2018</v>
      </c>
      <c r="R1106" s="495" t="s">
        <v>3820</v>
      </c>
      <c r="S1106" s="500">
        <f t="shared" si="58"/>
        <v>44242.92</v>
      </c>
      <c r="T1106" s="501"/>
      <c r="U1106" s="502">
        <f t="shared" si="59"/>
        <v>37494</v>
      </c>
      <c r="V1106" s="369"/>
    </row>
    <row r="1107" spans="1:22" x14ac:dyDescent="0.2">
      <c r="A1107" s="482" t="s">
        <v>113</v>
      </c>
      <c r="B1107" s="499">
        <v>4765</v>
      </c>
      <c r="C1107" s="113" t="s">
        <v>2292</v>
      </c>
      <c r="D1107" s="544" t="s">
        <v>3031</v>
      </c>
      <c r="E1107" s="545">
        <v>13</v>
      </c>
      <c r="F1107" s="483" t="s">
        <v>24</v>
      </c>
      <c r="G1107" s="484">
        <v>43432</v>
      </c>
      <c r="H1107" s="546" t="s">
        <v>3032</v>
      </c>
      <c r="I1107" s="547"/>
      <c r="J1107" s="547"/>
      <c r="K1107" s="547"/>
      <c r="L1107" s="488">
        <v>5280</v>
      </c>
      <c r="M1107" s="489">
        <f t="shared" si="57"/>
        <v>6230.4</v>
      </c>
      <c r="N1107" s="403"/>
      <c r="O1107" s="470">
        <v>937</v>
      </c>
      <c r="P1107" s="399" t="s">
        <v>26</v>
      </c>
      <c r="Q1107" s="464" t="s">
        <v>2018</v>
      </c>
      <c r="R1107" s="98" t="s">
        <v>3820</v>
      </c>
      <c r="S1107" s="500">
        <f t="shared" si="58"/>
        <v>80995.199999999997</v>
      </c>
      <c r="T1107" s="501"/>
      <c r="U1107" s="502">
        <f t="shared" si="59"/>
        <v>68640</v>
      </c>
      <c r="V1107" s="369"/>
    </row>
    <row r="1108" spans="1:22" x14ac:dyDescent="0.2">
      <c r="A1108" s="482" t="s">
        <v>113</v>
      </c>
      <c r="B1108" s="499">
        <v>4766</v>
      </c>
      <c r="C1108" s="113" t="s">
        <v>2292</v>
      </c>
      <c r="D1108" s="544" t="s">
        <v>2545</v>
      </c>
      <c r="E1108" s="545">
        <v>11</v>
      </c>
      <c r="F1108" s="483" t="s">
        <v>24</v>
      </c>
      <c r="G1108" s="484">
        <v>43432</v>
      </c>
      <c r="H1108" s="546" t="s">
        <v>780</v>
      </c>
      <c r="I1108" s="547"/>
      <c r="J1108" s="547"/>
      <c r="K1108" s="547"/>
      <c r="L1108" s="488">
        <v>6336</v>
      </c>
      <c r="M1108" s="489">
        <f t="shared" si="57"/>
        <v>7476.48</v>
      </c>
      <c r="N1108" s="403"/>
      <c r="O1108" s="470">
        <v>937</v>
      </c>
      <c r="P1108" s="399" t="s">
        <v>26</v>
      </c>
      <c r="Q1108" s="464" t="s">
        <v>2018</v>
      </c>
      <c r="R1108" s="495" t="s">
        <v>3820</v>
      </c>
      <c r="S1108" s="500">
        <f t="shared" si="58"/>
        <v>82241.279999999999</v>
      </c>
      <c r="T1108" s="501"/>
      <c r="U1108" s="502">
        <f t="shared" si="59"/>
        <v>69696</v>
      </c>
      <c r="V1108" s="369"/>
    </row>
    <row r="1109" spans="1:22" x14ac:dyDescent="0.2">
      <c r="A1109" s="482" t="s">
        <v>113</v>
      </c>
      <c r="B1109" s="499">
        <v>4767</v>
      </c>
      <c r="C1109" s="113" t="s">
        <v>2292</v>
      </c>
      <c r="D1109" s="544" t="s">
        <v>2807</v>
      </c>
      <c r="E1109" s="545">
        <v>1</v>
      </c>
      <c r="F1109" s="483" t="s">
        <v>24</v>
      </c>
      <c r="G1109" s="484">
        <v>43432</v>
      </c>
      <c r="H1109" s="546" t="s">
        <v>2808</v>
      </c>
      <c r="I1109" s="547"/>
      <c r="J1109" s="547"/>
      <c r="K1109" s="547"/>
      <c r="L1109" s="488">
        <v>8399</v>
      </c>
      <c r="M1109" s="489">
        <f t="shared" si="57"/>
        <v>9910.82</v>
      </c>
      <c r="N1109" s="403"/>
      <c r="O1109" s="470">
        <v>937</v>
      </c>
      <c r="P1109" s="399" t="s">
        <v>26</v>
      </c>
      <c r="Q1109" s="464" t="s">
        <v>2018</v>
      </c>
      <c r="R1109" s="495" t="s">
        <v>3820</v>
      </c>
      <c r="S1109" s="500">
        <f t="shared" si="58"/>
        <v>9910.82</v>
      </c>
      <c r="T1109" s="501"/>
      <c r="U1109" s="502">
        <f t="shared" si="59"/>
        <v>8399</v>
      </c>
      <c r="V1109" s="369"/>
    </row>
    <row r="1110" spans="1:22" x14ac:dyDescent="0.2">
      <c r="A1110" s="482" t="s">
        <v>113</v>
      </c>
      <c r="B1110" s="499">
        <v>4768</v>
      </c>
      <c r="C1110" s="113" t="s">
        <v>2292</v>
      </c>
      <c r="D1110" s="544" t="s">
        <v>2799</v>
      </c>
      <c r="E1110" s="545">
        <v>2</v>
      </c>
      <c r="F1110" s="483" t="s">
        <v>24</v>
      </c>
      <c r="G1110" s="484">
        <v>43432</v>
      </c>
      <c r="H1110" s="546" t="s">
        <v>2800</v>
      </c>
      <c r="I1110" s="547"/>
      <c r="J1110" s="547"/>
      <c r="K1110" s="547"/>
      <c r="L1110" s="488">
        <v>7866</v>
      </c>
      <c r="M1110" s="489">
        <f t="shared" si="57"/>
        <v>9281.8799999999992</v>
      </c>
      <c r="N1110" s="403"/>
      <c r="O1110" s="470">
        <v>937</v>
      </c>
      <c r="P1110" s="399" t="s">
        <v>26</v>
      </c>
      <c r="Q1110" s="464" t="s">
        <v>2018</v>
      </c>
      <c r="R1110" s="495" t="s">
        <v>3820</v>
      </c>
      <c r="S1110" s="500">
        <f t="shared" si="58"/>
        <v>18563.759999999998</v>
      </c>
      <c r="T1110" s="501"/>
      <c r="U1110" s="502">
        <f t="shared" si="59"/>
        <v>15732</v>
      </c>
      <c r="V1110" s="369"/>
    </row>
    <row r="1111" spans="1:22" x14ac:dyDescent="0.2">
      <c r="A1111" s="482" t="s">
        <v>113</v>
      </c>
      <c r="B1111" s="499">
        <v>4769</v>
      </c>
      <c r="C1111" s="113" t="s">
        <v>2292</v>
      </c>
      <c r="D1111" s="544" t="s">
        <v>2546</v>
      </c>
      <c r="E1111" s="545">
        <v>4</v>
      </c>
      <c r="F1111" s="483" t="s">
        <v>24</v>
      </c>
      <c r="G1111" s="484">
        <v>43432</v>
      </c>
      <c r="H1111" s="546" t="s">
        <v>2547</v>
      </c>
      <c r="I1111" s="547"/>
      <c r="J1111" s="547"/>
      <c r="K1111" s="547"/>
      <c r="L1111" s="488">
        <v>7180.5</v>
      </c>
      <c r="M1111" s="489">
        <f t="shared" si="57"/>
        <v>8472.99</v>
      </c>
      <c r="N1111" s="403"/>
      <c r="O1111" s="470">
        <v>937</v>
      </c>
      <c r="P1111" s="399" t="s">
        <v>26</v>
      </c>
      <c r="Q1111" s="464" t="s">
        <v>2018</v>
      </c>
      <c r="R1111" s="495" t="s">
        <v>3820</v>
      </c>
      <c r="S1111" s="500">
        <f t="shared" si="58"/>
        <v>33891.96</v>
      </c>
      <c r="T1111" s="501"/>
      <c r="U1111" s="502">
        <f t="shared" si="59"/>
        <v>28722</v>
      </c>
      <c r="V1111" s="369"/>
    </row>
    <row r="1112" spans="1:22" x14ac:dyDescent="0.2">
      <c r="A1112" s="482" t="s">
        <v>113</v>
      </c>
      <c r="B1112" s="499">
        <v>4770</v>
      </c>
      <c r="C1112" s="113" t="s">
        <v>2292</v>
      </c>
      <c r="D1112" s="544" t="s">
        <v>2803</v>
      </c>
      <c r="E1112" s="545">
        <v>2</v>
      </c>
      <c r="F1112" s="483" t="s">
        <v>24</v>
      </c>
      <c r="G1112" s="484">
        <v>43432</v>
      </c>
      <c r="H1112" s="546" t="s">
        <v>2804</v>
      </c>
      <c r="I1112" s="547"/>
      <c r="J1112" s="547"/>
      <c r="K1112" s="547"/>
      <c r="L1112" s="488">
        <v>7416</v>
      </c>
      <c r="M1112" s="489">
        <f t="shared" si="57"/>
        <v>8750.8799999999992</v>
      </c>
      <c r="N1112" s="403"/>
      <c r="O1112" s="470">
        <v>937</v>
      </c>
      <c r="P1112" s="399" t="s">
        <v>26</v>
      </c>
      <c r="Q1112" s="464" t="s">
        <v>2018</v>
      </c>
      <c r="R1112" s="495" t="s">
        <v>3820</v>
      </c>
      <c r="S1112" s="500">
        <f t="shared" si="58"/>
        <v>17501.759999999998</v>
      </c>
      <c r="T1112" s="501"/>
      <c r="U1112" s="502">
        <f t="shared" si="59"/>
        <v>14832</v>
      </c>
      <c r="V1112" s="369"/>
    </row>
    <row r="1113" spans="1:22" x14ac:dyDescent="0.2">
      <c r="A1113" s="482" t="s">
        <v>113</v>
      </c>
      <c r="B1113" s="499">
        <v>4771</v>
      </c>
      <c r="C1113" s="113" t="s">
        <v>2292</v>
      </c>
      <c r="D1113" s="544" t="s">
        <v>2801</v>
      </c>
      <c r="E1113" s="545">
        <v>2</v>
      </c>
      <c r="F1113" s="483" t="s">
        <v>24</v>
      </c>
      <c r="G1113" s="484">
        <v>43432</v>
      </c>
      <c r="H1113" s="546" t="s">
        <v>2802</v>
      </c>
      <c r="I1113" s="547"/>
      <c r="J1113" s="547"/>
      <c r="K1113" s="547"/>
      <c r="L1113" s="488">
        <v>6449.5</v>
      </c>
      <c r="M1113" s="489">
        <f t="shared" si="57"/>
        <v>7610.41</v>
      </c>
      <c r="N1113" s="403"/>
      <c r="O1113" s="470">
        <v>937</v>
      </c>
      <c r="P1113" s="399" t="s">
        <v>26</v>
      </c>
      <c r="Q1113" s="464" t="s">
        <v>2018</v>
      </c>
      <c r="R1113" s="495" t="s">
        <v>3820</v>
      </c>
      <c r="S1113" s="500">
        <f t="shared" si="58"/>
        <v>15220.82</v>
      </c>
      <c r="T1113" s="501"/>
      <c r="U1113" s="502">
        <f t="shared" si="59"/>
        <v>12899</v>
      </c>
      <c r="V1113" s="369"/>
    </row>
    <row r="1114" spans="1:22" x14ac:dyDescent="0.2">
      <c r="A1114" s="482" t="s">
        <v>113</v>
      </c>
      <c r="B1114" s="499">
        <v>4772</v>
      </c>
      <c r="C1114" s="113" t="s">
        <v>2292</v>
      </c>
      <c r="D1114" s="544" t="s">
        <v>3821</v>
      </c>
      <c r="E1114" s="545">
        <v>1</v>
      </c>
      <c r="F1114" s="483" t="s">
        <v>24</v>
      </c>
      <c r="G1114" s="484">
        <v>43432</v>
      </c>
      <c r="H1114" s="546" t="s">
        <v>1732</v>
      </c>
      <c r="I1114" s="547"/>
      <c r="J1114" s="547"/>
      <c r="K1114" s="547"/>
      <c r="L1114" s="488">
        <v>4061.5</v>
      </c>
      <c r="M1114" s="489">
        <f t="shared" si="57"/>
        <v>4792.57</v>
      </c>
      <c r="N1114" s="403"/>
      <c r="O1114" s="470">
        <v>937</v>
      </c>
      <c r="P1114" s="399" t="s">
        <v>26</v>
      </c>
      <c r="Q1114" s="464" t="s">
        <v>2018</v>
      </c>
      <c r="R1114" s="495" t="s">
        <v>3820</v>
      </c>
      <c r="S1114" s="500">
        <f t="shared" si="58"/>
        <v>4792.57</v>
      </c>
      <c r="T1114" s="501"/>
      <c r="U1114" s="502">
        <f t="shared" si="59"/>
        <v>4061.5</v>
      </c>
      <c r="V1114" s="369"/>
    </row>
    <row r="1115" spans="1:22" x14ac:dyDescent="0.2">
      <c r="A1115" s="482" t="s">
        <v>113</v>
      </c>
      <c r="B1115" s="499">
        <v>4773</v>
      </c>
      <c r="C1115" s="113" t="s">
        <v>2292</v>
      </c>
      <c r="D1115" s="544" t="s">
        <v>3122</v>
      </c>
      <c r="E1115" s="545">
        <v>1</v>
      </c>
      <c r="F1115" s="483" t="s">
        <v>24</v>
      </c>
      <c r="G1115" s="484">
        <v>43432</v>
      </c>
      <c r="H1115" s="546" t="s">
        <v>773</v>
      </c>
      <c r="I1115" s="547"/>
      <c r="J1115" s="547"/>
      <c r="K1115" s="547"/>
      <c r="L1115" s="488">
        <v>4289</v>
      </c>
      <c r="M1115" s="489">
        <f t="shared" si="57"/>
        <v>5061.0199999999995</v>
      </c>
      <c r="N1115" s="403"/>
      <c r="O1115" s="470">
        <v>937</v>
      </c>
      <c r="P1115" s="399" t="s">
        <v>26</v>
      </c>
      <c r="Q1115" s="464" t="s">
        <v>2018</v>
      </c>
      <c r="R1115" s="495" t="s">
        <v>3820</v>
      </c>
      <c r="S1115" s="500">
        <f t="shared" si="58"/>
        <v>5061.0199999999995</v>
      </c>
      <c r="T1115" s="501"/>
      <c r="U1115" s="502">
        <f t="shared" si="59"/>
        <v>4289</v>
      </c>
      <c r="V1115" s="369"/>
    </row>
    <row r="1116" spans="1:22" x14ac:dyDescent="0.2">
      <c r="A1116" s="482" t="s">
        <v>113</v>
      </c>
      <c r="B1116" s="499">
        <v>4774</v>
      </c>
      <c r="C1116" s="113" t="s">
        <v>2292</v>
      </c>
      <c r="D1116" s="544" t="s">
        <v>3822</v>
      </c>
      <c r="E1116" s="545">
        <v>2</v>
      </c>
      <c r="F1116" s="483" t="s">
        <v>24</v>
      </c>
      <c r="G1116" s="484">
        <v>43432</v>
      </c>
      <c r="H1116" s="546" t="s">
        <v>773</v>
      </c>
      <c r="I1116" s="547"/>
      <c r="J1116" s="547"/>
      <c r="K1116" s="547"/>
      <c r="L1116" s="488">
        <v>4313.5</v>
      </c>
      <c r="M1116" s="489">
        <f t="shared" si="57"/>
        <v>5089.9299999999994</v>
      </c>
      <c r="N1116" s="403"/>
      <c r="O1116" s="470">
        <v>937</v>
      </c>
      <c r="P1116" s="399" t="s">
        <v>26</v>
      </c>
      <c r="Q1116" s="464" t="s">
        <v>2018</v>
      </c>
      <c r="R1116" s="495" t="s">
        <v>3820</v>
      </c>
      <c r="S1116" s="500">
        <f t="shared" si="58"/>
        <v>10179.859999999999</v>
      </c>
      <c r="T1116" s="501"/>
      <c r="U1116" s="502">
        <f t="shared" si="59"/>
        <v>8627</v>
      </c>
      <c r="V1116" s="369"/>
    </row>
    <row r="1117" spans="1:22" x14ac:dyDescent="0.2">
      <c r="A1117" s="482" t="s">
        <v>113</v>
      </c>
      <c r="B1117" s="499">
        <v>4775</v>
      </c>
      <c r="C1117" s="113" t="s">
        <v>2292</v>
      </c>
      <c r="D1117" s="544" t="s">
        <v>3823</v>
      </c>
      <c r="E1117" s="545">
        <v>4</v>
      </c>
      <c r="F1117" s="483" t="s">
        <v>24</v>
      </c>
      <c r="G1117" s="484">
        <v>43432</v>
      </c>
      <c r="H1117" s="546" t="s">
        <v>773</v>
      </c>
      <c r="I1117" s="547"/>
      <c r="J1117" s="547"/>
      <c r="K1117" s="547"/>
      <c r="L1117" s="488">
        <v>6579.5</v>
      </c>
      <c r="M1117" s="489">
        <f t="shared" si="57"/>
        <v>7763.8099999999995</v>
      </c>
      <c r="N1117" s="403"/>
      <c r="O1117" s="470">
        <v>937</v>
      </c>
      <c r="P1117" s="399" t="s">
        <v>26</v>
      </c>
      <c r="Q1117" s="464" t="s">
        <v>2018</v>
      </c>
      <c r="R1117" s="495" t="s">
        <v>3820</v>
      </c>
      <c r="S1117" s="500">
        <f t="shared" si="58"/>
        <v>31055.239999999998</v>
      </c>
      <c r="T1117" s="501"/>
      <c r="U1117" s="502">
        <f t="shared" si="59"/>
        <v>26318</v>
      </c>
      <c r="V1117" s="369"/>
    </row>
    <row r="1118" spans="1:22" x14ac:dyDescent="0.2">
      <c r="A1118" s="482" t="s">
        <v>113</v>
      </c>
      <c r="B1118" s="499">
        <v>4776</v>
      </c>
      <c r="C1118" s="113" t="s">
        <v>2292</v>
      </c>
      <c r="D1118" s="544" t="s">
        <v>2785</v>
      </c>
      <c r="E1118" s="545">
        <v>4</v>
      </c>
      <c r="F1118" s="483" t="s">
        <v>24</v>
      </c>
      <c r="G1118" s="484">
        <v>43432</v>
      </c>
      <c r="H1118" s="546" t="s">
        <v>773</v>
      </c>
      <c r="I1118" s="547"/>
      <c r="J1118" s="547"/>
      <c r="K1118" s="547"/>
      <c r="L1118" s="488">
        <v>5133.5</v>
      </c>
      <c r="M1118" s="489">
        <f t="shared" ref="M1118:M1144" si="60">L1118*1.18</f>
        <v>6057.53</v>
      </c>
      <c r="N1118" s="403"/>
      <c r="O1118" s="470">
        <v>937</v>
      </c>
      <c r="P1118" s="399" t="s">
        <v>26</v>
      </c>
      <c r="Q1118" s="464" t="s">
        <v>2018</v>
      </c>
      <c r="R1118" s="495" t="s">
        <v>3820</v>
      </c>
      <c r="S1118" s="500">
        <f t="shared" si="58"/>
        <v>24230.12</v>
      </c>
      <c r="T1118" s="501"/>
      <c r="U1118" s="502">
        <f t="shared" si="59"/>
        <v>20534</v>
      </c>
      <c r="V1118" s="369"/>
    </row>
    <row r="1119" spans="1:22" x14ac:dyDescent="0.2">
      <c r="A1119" s="482" t="s">
        <v>113</v>
      </c>
      <c r="B1119" s="499">
        <v>4777</v>
      </c>
      <c r="C1119" s="113" t="s">
        <v>2292</v>
      </c>
      <c r="D1119" s="544" t="s">
        <v>2783</v>
      </c>
      <c r="E1119" s="545">
        <v>6</v>
      </c>
      <c r="F1119" s="483" t="s">
        <v>24</v>
      </c>
      <c r="G1119" s="484">
        <v>43432</v>
      </c>
      <c r="H1119" s="546" t="s">
        <v>773</v>
      </c>
      <c r="I1119" s="547"/>
      <c r="J1119" s="547"/>
      <c r="K1119" s="547"/>
      <c r="L1119" s="488">
        <v>4955</v>
      </c>
      <c r="M1119" s="489">
        <f t="shared" si="60"/>
        <v>5846.9</v>
      </c>
      <c r="N1119" s="403"/>
      <c r="O1119" s="470">
        <v>937</v>
      </c>
      <c r="P1119" s="399" t="s">
        <v>26</v>
      </c>
      <c r="Q1119" s="464" t="s">
        <v>2018</v>
      </c>
      <c r="R1119" s="495" t="s">
        <v>3820</v>
      </c>
      <c r="S1119" s="500">
        <f t="shared" si="58"/>
        <v>35081.399999999994</v>
      </c>
      <c r="T1119" s="501"/>
      <c r="U1119" s="502">
        <f t="shared" si="59"/>
        <v>29729.999999999996</v>
      </c>
      <c r="V1119" s="369"/>
    </row>
    <row r="1120" spans="1:22" x14ac:dyDescent="0.2">
      <c r="A1120" s="482" t="s">
        <v>113</v>
      </c>
      <c r="B1120" s="499">
        <v>4778</v>
      </c>
      <c r="C1120" s="113" t="s">
        <v>2292</v>
      </c>
      <c r="D1120" s="544" t="s">
        <v>3824</v>
      </c>
      <c r="E1120" s="545">
        <v>2</v>
      </c>
      <c r="F1120" s="483" t="s">
        <v>24</v>
      </c>
      <c r="G1120" s="484">
        <v>43432</v>
      </c>
      <c r="H1120" s="546" t="s">
        <v>773</v>
      </c>
      <c r="I1120" s="547"/>
      <c r="J1120" s="547"/>
      <c r="K1120" s="547"/>
      <c r="L1120" s="488">
        <v>7229.5</v>
      </c>
      <c r="M1120" s="489">
        <f t="shared" si="60"/>
        <v>8530.81</v>
      </c>
      <c r="N1120" s="403"/>
      <c r="O1120" s="470">
        <v>937</v>
      </c>
      <c r="P1120" s="399" t="s">
        <v>26</v>
      </c>
      <c r="Q1120" s="464" t="s">
        <v>2018</v>
      </c>
      <c r="R1120" s="495" t="s">
        <v>3820</v>
      </c>
      <c r="S1120" s="500">
        <f t="shared" si="58"/>
        <v>17061.62</v>
      </c>
      <c r="T1120" s="501"/>
      <c r="U1120" s="502">
        <f t="shared" si="59"/>
        <v>14459</v>
      </c>
      <c r="V1120" s="369"/>
    </row>
    <row r="1121" spans="1:22" x14ac:dyDescent="0.2">
      <c r="A1121" s="482" t="s">
        <v>113</v>
      </c>
      <c r="B1121" s="499">
        <v>4779</v>
      </c>
      <c r="C1121" s="113" t="s">
        <v>2292</v>
      </c>
      <c r="D1121" s="544" t="s">
        <v>2510</v>
      </c>
      <c r="E1121" s="545">
        <v>2</v>
      </c>
      <c r="F1121" s="483" t="s">
        <v>24</v>
      </c>
      <c r="G1121" s="484">
        <v>43432</v>
      </c>
      <c r="H1121" s="546" t="s">
        <v>773</v>
      </c>
      <c r="I1121" s="547"/>
      <c r="J1121" s="547"/>
      <c r="K1121" s="547"/>
      <c r="L1121" s="488">
        <v>8041.5</v>
      </c>
      <c r="M1121" s="489">
        <f t="shared" si="60"/>
        <v>9488.9699999999993</v>
      </c>
      <c r="N1121" s="403"/>
      <c r="O1121" s="470">
        <v>937</v>
      </c>
      <c r="P1121" s="399" t="s">
        <v>26</v>
      </c>
      <c r="Q1121" s="464" t="s">
        <v>2018</v>
      </c>
      <c r="R1121" s="495" t="s">
        <v>3820</v>
      </c>
      <c r="S1121" s="500">
        <f t="shared" si="58"/>
        <v>18977.939999999999</v>
      </c>
      <c r="T1121" s="501"/>
      <c r="U1121" s="502">
        <f t="shared" si="59"/>
        <v>16083</v>
      </c>
      <c r="V1121" s="369"/>
    </row>
    <row r="1122" spans="1:22" x14ac:dyDescent="0.2">
      <c r="A1122" s="482" t="s">
        <v>113</v>
      </c>
      <c r="B1122" s="499">
        <v>4780</v>
      </c>
      <c r="C1122" s="113" t="s">
        <v>2292</v>
      </c>
      <c r="D1122" s="544" t="s">
        <v>2526</v>
      </c>
      <c r="E1122" s="545">
        <v>2</v>
      </c>
      <c r="F1122" s="483" t="s">
        <v>24</v>
      </c>
      <c r="G1122" s="484">
        <v>43432</v>
      </c>
      <c r="H1122" s="546" t="s">
        <v>773</v>
      </c>
      <c r="I1122" s="547"/>
      <c r="J1122" s="547"/>
      <c r="K1122" s="547"/>
      <c r="L1122" s="488">
        <v>5280</v>
      </c>
      <c r="M1122" s="489">
        <f t="shared" si="60"/>
        <v>6230.4</v>
      </c>
      <c r="N1122" s="403"/>
      <c r="O1122" s="470">
        <v>937</v>
      </c>
      <c r="P1122" s="399" t="s">
        <v>26</v>
      </c>
      <c r="Q1122" s="464" t="s">
        <v>2018</v>
      </c>
      <c r="R1122" s="495" t="s">
        <v>3820</v>
      </c>
      <c r="S1122" s="500">
        <f t="shared" ref="S1122:S1182" si="61">M1122*E1122</f>
        <v>12460.8</v>
      </c>
      <c r="T1122" s="501"/>
      <c r="U1122" s="502">
        <f t="shared" ref="U1122:U1182" si="62">S1122/1.18</f>
        <v>10560</v>
      </c>
      <c r="V1122" s="369"/>
    </row>
    <row r="1123" spans="1:22" x14ac:dyDescent="0.2">
      <c r="A1123" s="482" t="s">
        <v>113</v>
      </c>
      <c r="B1123" s="499">
        <v>4781</v>
      </c>
      <c r="C1123" s="113" t="s">
        <v>2292</v>
      </c>
      <c r="D1123" s="544" t="s">
        <v>2788</v>
      </c>
      <c r="E1123" s="548">
        <v>4</v>
      </c>
      <c r="F1123" s="483" t="s">
        <v>24</v>
      </c>
      <c r="G1123" s="484">
        <v>43432</v>
      </c>
      <c r="H1123" s="546" t="s">
        <v>773</v>
      </c>
      <c r="I1123" s="547"/>
      <c r="J1123" s="547"/>
      <c r="K1123" s="547"/>
      <c r="L1123" s="488">
        <v>5962</v>
      </c>
      <c r="M1123" s="489">
        <f t="shared" si="60"/>
        <v>7035.16</v>
      </c>
      <c r="N1123" s="403"/>
      <c r="O1123" s="470">
        <v>937</v>
      </c>
      <c r="P1123" s="399" t="s">
        <v>26</v>
      </c>
      <c r="Q1123" s="464" t="s">
        <v>2018</v>
      </c>
      <c r="R1123" s="495" t="s">
        <v>3820</v>
      </c>
      <c r="S1123" s="500">
        <f t="shared" si="61"/>
        <v>28140.639999999999</v>
      </c>
      <c r="T1123" s="501"/>
      <c r="U1123" s="502">
        <f t="shared" si="62"/>
        <v>23848</v>
      </c>
      <c r="V1123" s="369"/>
    </row>
    <row r="1124" spans="1:22" x14ac:dyDescent="0.2">
      <c r="A1124" s="482" t="s">
        <v>113</v>
      </c>
      <c r="B1124" s="499">
        <v>4782</v>
      </c>
      <c r="C1124" s="113" t="s">
        <v>2292</v>
      </c>
      <c r="D1124" s="544" t="s">
        <v>3825</v>
      </c>
      <c r="E1124" s="545">
        <v>4</v>
      </c>
      <c r="F1124" s="483" t="s">
        <v>24</v>
      </c>
      <c r="G1124" s="484">
        <v>43432</v>
      </c>
      <c r="H1124" s="546" t="s">
        <v>1732</v>
      </c>
      <c r="I1124" s="547"/>
      <c r="J1124" s="547"/>
      <c r="K1124" s="547"/>
      <c r="L1124" s="488">
        <v>4825</v>
      </c>
      <c r="M1124" s="489">
        <f t="shared" si="60"/>
        <v>5693.5</v>
      </c>
      <c r="N1124" s="403"/>
      <c r="O1124" s="470">
        <v>937</v>
      </c>
      <c r="P1124" s="399" t="s">
        <v>26</v>
      </c>
      <c r="Q1124" s="464" t="s">
        <v>2018</v>
      </c>
      <c r="R1124" s="495" t="s">
        <v>3820</v>
      </c>
      <c r="S1124" s="500">
        <f t="shared" si="61"/>
        <v>22774</v>
      </c>
      <c r="T1124" s="501"/>
      <c r="U1124" s="502">
        <f t="shared" si="62"/>
        <v>19300</v>
      </c>
      <c r="V1124" s="369"/>
    </row>
    <row r="1125" spans="1:22" x14ac:dyDescent="0.2">
      <c r="A1125" s="482" t="s">
        <v>113</v>
      </c>
      <c r="B1125" s="499">
        <v>4783</v>
      </c>
      <c r="C1125" s="113" t="s">
        <v>2292</v>
      </c>
      <c r="D1125" s="544" t="s">
        <v>3826</v>
      </c>
      <c r="E1125" s="545">
        <v>2</v>
      </c>
      <c r="F1125" s="483" t="s">
        <v>24</v>
      </c>
      <c r="G1125" s="484">
        <v>43432</v>
      </c>
      <c r="H1125" s="546" t="s">
        <v>1732</v>
      </c>
      <c r="I1125" s="547"/>
      <c r="J1125" s="547"/>
      <c r="K1125" s="547"/>
      <c r="L1125" s="488">
        <v>5767</v>
      </c>
      <c r="M1125" s="489">
        <f t="shared" si="60"/>
        <v>6805.0599999999995</v>
      </c>
      <c r="N1125" s="403"/>
      <c r="O1125" s="470">
        <v>937</v>
      </c>
      <c r="P1125" s="399" t="s">
        <v>26</v>
      </c>
      <c r="Q1125" s="464" t="s">
        <v>2018</v>
      </c>
      <c r="R1125" s="495" t="s">
        <v>3820</v>
      </c>
      <c r="S1125" s="500">
        <f t="shared" si="61"/>
        <v>13610.119999999999</v>
      </c>
      <c r="T1125" s="501"/>
      <c r="U1125" s="502">
        <f t="shared" si="62"/>
        <v>11534</v>
      </c>
      <c r="V1125" s="369"/>
    </row>
    <row r="1126" spans="1:22" x14ac:dyDescent="0.2">
      <c r="A1126" s="482" t="s">
        <v>113</v>
      </c>
      <c r="B1126" s="499">
        <v>4784</v>
      </c>
      <c r="C1126" s="113" t="s">
        <v>2292</v>
      </c>
      <c r="D1126" s="544" t="s">
        <v>3827</v>
      </c>
      <c r="E1126" s="545">
        <v>4</v>
      </c>
      <c r="F1126" s="483" t="s">
        <v>24</v>
      </c>
      <c r="G1126" s="484">
        <v>43432</v>
      </c>
      <c r="H1126" s="546" t="s">
        <v>1732</v>
      </c>
      <c r="I1126" s="547"/>
      <c r="J1126" s="547"/>
      <c r="K1126" s="547"/>
      <c r="L1126" s="488">
        <v>4402.5</v>
      </c>
      <c r="M1126" s="489">
        <f t="shared" si="60"/>
        <v>5194.95</v>
      </c>
      <c r="N1126" s="403"/>
      <c r="O1126" s="470">
        <v>937</v>
      </c>
      <c r="P1126" s="399" t="s">
        <v>26</v>
      </c>
      <c r="Q1126" s="464" t="s">
        <v>2018</v>
      </c>
      <c r="R1126" s="495" t="s">
        <v>3820</v>
      </c>
      <c r="S1126" s="500">
        <f t="shared" si="61"/>
        <v>20779.8</v>
      </c>
      <c r="T1126" s="501"/>
      <c r="U1126" s="502">
        <f t="shared" si="62"/>
        <v>17610</v>
      </c>
      <c r="V1126" s="369"/>
    </row>
    <row r="1127" spans="1:22" x14ac:dyDescent="0.2">
      <c r="A1127" s="482" t="s">
        <v>113</v>
      </c>
      <c r="B1127" s="499">
        <v>4785</v>
      </c>
      <c r="C1127" s="113" t="s">
        <v>2292</v>
      </c>
      <c r="D1127" s="544" t="s">
        <v>3828</v>
      </c>
      <c r="E1127" s="545">
        <v>2</v>
      </c>
      <c r="F1127" s="483" t="s">
        <v>24</v>
      </c>
      <c r="G1127" s="484">
        <v>43432</v>
      </c>
      <c r="H1127" s="546" t="s">
        <v>1732</v>
      </c>
      <c r="I1127" s="547"/>
      <c r="J1127" s="547"/>
      <c r="K1127" s="547"/>
      <c r="L1127" s="488">
        <v>4142.5</v>
      </c>
      <c r="M1127" s="489">
        <f t="shared" si="60"/>
        <v>4888.1499999999996</v>
      </c>
      <c r="N1127" s="403"/>
      <c r="O1127" s="470">
        <v>937</v>
      </c>
      <c r="P1127" s="399" t="s">
        <v>26</v>
      </c>
      <c r="Q1127" s="464" t="s">
        <v>2018</v>
      </c>
      <c r="R1127" s="495" t="s">
        <v>3820</v>
      </c>
      <c r="S1127" s="500">
        <f t="shared" si="61"/>
        <v>9776.2999999999993</v>
      </c>
      <c r="T1127" s="501"/>
      <c r="U1127" s="502">
        <f t="shared" si="62"/>
        <v>8285</v>
      </c>
      <c r="V1127" s="369"/>
    </row>
    <row r="1128" spans="1:22" x14ac:dyDescent="0.2">
      <c r="A1128" s="482" t="s">
        <v>113</v>
      </c>
      <c r="B1128" s="499">
        <v>4786</v>
      </c>
      <c r="C1128" s="113" t="s">
        <v>2292</v>
      </c>
      <c r="D1128" s="544" t="s">
        <v>3829</v>
      </c>
      <c r="E1128" s="545">
        <v>2</v>
      </c>
      <c r="F1128" s="483" t="s">
        <v>24</v>
      </c>
      <c r="G1128" s="484">
        <v>43432</v>
      </c>
      <c r="H1128" s="546" t="s">
        <v>1732</v>
      </c>
      <c r="I1128" s="547"/>
      <c r="J1128" s="547"/>
      <c r="K1128" s="547"/>
      <c r="L1128" s="488">
        <v>6173.5</v>
      </c>
      <c r="M1128" s="489">
        <f t="shared" si="60"/>
        <v>7284.73</v>
      </c>
      <c r="N1128" s="403"/>
      <c r="O1128" s="470">
        <v>937</v>
      </c>
      <c r="P1128" s="399" t="s">
        <v>26</v>
      </c>
      <c r="Q1128" s="464" t="s">
        <v>2018</v>
      </c>
      <c r="R1128" s="495" t="s">
        <v>3820</v>
      </c>
      <c r="S1128" s="500">
        <f t="shared" si="61"/>
        <v>14569.46</v>
      </c>
      <c r="T1128" s="501"/>
      <c r="U1128" s="502">
        <f t="shared" si="62"/>
        <v>12347</v>
      </c>
      <c r="V1128" s="369"/>
    </row>
    <row r="1129" spans="1:22" x14ac:dyDescent="0.2">
      <c r="A1129" s="482" t="s">
        <v>113</v>
      </c>
      <c r="B1129" s="499">
        <v>4787</v>
      </c>
      <c r="C1129" s="113" t="s">
        <v>2292</v>
      </c>
      <c r="D1129" s="544" t="s">
        <v>3023</v>
      </c>
      <c r="E1129" s="545">
        <v>3</v>
      </c>
      <c r="F1129" s="483" t="s">
        <v>24</v>
      </c>
      <c r="G1129" s="484">
        <v>43432</v>
      </c>
      <c r="H1129" s="546" t="s">
        <v>1732</v>
      </c>
      <c r="I1129" s="547"/>
      <c r="J1129" s="547"/>
      <c r="K1129" s="547"/>
      <c r="L1129" s="488">
        <v>5085</v>
      </c>
      <c r="M1129" s="489">
        <f t="shared" si="60"/>
        <v>6000.2999999999993</v>
      </c>
      <c r="N1129" s="403"/>
      <c r="O1129" s="470">
        <v>937</v>
      </c>
      <c r="P1129" s="399" t="s">
        <v>26</v>
      </c>
      <c r="Q1129" s="464" t="s">
        <v>2018</v>
      </c>
      <c r="R1129" s="495" t="s">
        <v>3820</v>
      </c>
      <c r="S1129" s="500">
        <f t="shared" si="61"/>
        <v>18000.899999999998</v>
      </c>
      <c r="T1129" s="501"/>
      <c r="U1129" s="502">
        <f t="shared" si="62"/>
        <v>15254.999999999998</v>
      </c>
      <c r="V1129" s="369"/>
    </row>
    <row r="1130" spans="1:22" x14ac:dyDescent="0.2">
      <c r="A1130" s="482" t="s">
        <v>113</v>
      </c>
      <c r="B1130" s="499">
        <v>4788</v>
      </c>
      <c r="C1130" s="113" t="s">
        <v>2292</v>
      </c>
      <c r="D1130" s="544" t="s">
        <v>3830</v>
      </c>
      <c r="E1130" s="545">
        <v>1</v>
      </c>
      <c r="F1130" s="483" t="s">
        <v>24</v>
      </c>
      <c r="G1130" s="484">
        <v>43432</v>
      </c>
      <c r="H1130" s="546" t="s">
        <v>1732</v>
      </c>
      <c r="I1130" s="547"/>
      <c r="J1130" s="547"/>
      <c r="K1130" s="547"/>
      <c r="L1130" s="488">
        <v>3996.5</v>
      </c>
      <c r="M1130" s="489">
        <f t="shared" si="60"/>
        <v>4715.87</v>
      </c>
      <c r="N1130" s="403"/>
      <c r="O1130" s="470">
        <v>937</v>
      </c>
      <c r="P1130" s="399" t="s">
        <v>26</v>
      </c>
      <c r="Q1130" s="464" t="s">
        <v>2018</v>
      </c>
      <c r="R1130" s="495" t="s">
        <v>3820</v>
      </c>
      <c r="S1130" s="500">
        <f t="shared" si="61"/>
        <v>4715.87</v>
      </c>
      <c r="T1130" s="501"/>
      <c r="U1130" s="502">
        <f t="shared" si="62"/>
        <v>3996.5</v>
      </c>
      <c r="V1130" s="369"/>
    </row>
    <row r="1131" spans="1:22" x14ac:dyDescent="0.2">
      <c r="A1131" s="482" t="s">
        <v>113</v>
      </c>
      <c r="B1131" s="499">
        <v>4789</v>
      </c>
      <c r="C1131" s="113" t="s">
        <v>2292</v>
      </c>
      <c r="D1131" s="544" t="s">
        <v>3831</v>
      </c>
      <c r="E1131" s="545">
        <v>1</v>
      </c>
      <c r="F1131" s="483" t="s">
        <v>24</v>
      </c>
      <c r="G1131" s="484">
        <v>43432</v>
      </c>
      <c r="H1131" s="546" t="s">
        <v>1732</v>
      </c>
      <c r="I1131" s="547"/>
      <c r="J1131" s="547"/>
      <c r="K1131" s="547"/>
      <c r="L1131" s="488">
        <v>3818</v>
      </c>
      <c r="M1131" s="489">
        <f t="shared" si="60"/>
        <v>4505.24</v>
      </c>
      <c r="N1131" s="403"/>
      <c r="O1131" s="470">
        <v>937</v>
      </c>
      <c r="P1131" s="399" t="s">
        <v>26</v>
      </c>
      <c r="Q1131" s="464" t="s">
        <v>2018</v>
      </c>
      <c r="R1131" s="495" t="s">
        <v>3820</v>
      </c>
      <c r="S1131" s="500">
        <f t="shared" si="61"/>
        <v>4505.24</v>
      </c>
      <c r="T1131" s="501"/>
      <c r="U1131" s="502">
        <f t="shared" si="62"/>
        <v>3818</v>
      </c>
      <c r="V1131" s="369"/>
    </row>
    <row r="1132" spans="1:22" x14ac:dyDescent="0.2">
      <c r="A1132" s="482" t="s">
        <v>113</v>
      </c>
      <c r="B1132" s="499">
        <v>4790</v>
      </c>
      <c r="C1132" s="113" t="s">
        <v>2292</v>
      </c>
      <c r="D1132" s="544" t="s">
        <v>3832</v>
      </c>
      <c r="E1132" s="545">
        <v>1</v>
      </c>
      <c r="F1132" s="483" t="s">
        <v>24</v>
      </c>
      <c r="G1132" s="484">
        <v>43432</v>
      </c>
      <c r="H1132" s="546" t="s">
        <v>1732</v>
      </c>
      <c r="I1132" s="547"/>
      <c r="J1132" s="547"/>
      <c r="K1132" s="547"/>
      <c r="L1132" s="488">
        <v>5507.5</v>
      </c>
      <c r="M1132" s="489">
        <f t="shared" si="60"/>
        <v>6498.8499999999995</v>
      </c>
      <c r="N1132" s="403"/>
      <c r="O1132" s="470">
        <v>937</v>
      </c>
      <c r="P1132" s="399" t="s">
        <v>26</v>
      </c>
      <c r="Q1132" s="464" t="s">
        <v>2018</v>
      </c>
      <c r="R1132" s="495" t="s">
        <v>3820</v>
      </c>
      <c r="S1132" s="500">
        <f t="shared" si="61"/>
        <v>6498.8499999999995</v>
      </c>
      <c r="T1132" s="501"/>
      <c r="U1132" s="502">
        <f t="shared" si="62"/>
        <v>5507.5</v>
      </c>
      <c r="V1132" s="369"/>
    </row>
    <row r="1133" spans="1:22" x14ac:dyDescent="0.2">
      <c r="A1133" s="482" t="s">
        <v>113</v>
      </c>
      <c r="B1133" s="499">
        <v>4791</v>
      </c>
      <c r="C1133" s="113" t="s">
        <v>2292</v>
      </c>
      <c r="D1133" s="544" t="s">
        <v>3833</v>
      </c>
      <c r="E1133" s="545">
        <v>1</v>
      </c>
      <c r="F1133" s="483" t="s">
        <v>24</v>
      </c>
      <c r="G1133" s="484">
        <v>43432</v>
      </c>
      <c r="H1133" s="546" t="s">
        <v>773</v>
      </c>
      <c r="I1133" s="547"/>
      <c r="J1133" s="547"/>
      <c r="K1133" s="547"/>
      <c r="L1133" s="488">
        <v>5442.5</v>
      </c>
      <c r="M1133" s="489">
        <f t="shared" si="60"/>
        <v>6422.15</v>
      </c>
      <c r="N1133" s="403"/>
      <c r="O1133" s="470">
        <v>937</v>
      </c>
      <c r="P1133" s="399" t="s">
        <v>26</v>
      </c>
      <c r="Q1133" s="464" t="s">
        <v>2018</v>
      </c>
      <c r="R1133" s="495" t="s">
        <v>3820</v>
      </c>
      <c r="S1133" s="500">
        <f t="shared" si="61"/>
        <v>6422.15</v>
      </c>
      <c r="T1133" s="501"/>
      <c r="U1133" s="502">
        <f t="shared" si="62"/>
        <v>5442.5</v>
      </c>
      <c r="V1133" s="369"/>
    </row>
    <row r="1134" spans="1:22" x14ac:dyDescent="0.2">
      <c r="A1134" s="482" t="s">
        <v>113</v>
      </c>
      <c r="B1134" s="499">
        <v>4792</v>
      </c>
      <c r="C1134" s="113" t="s">
        <v>2292</v>
      </c>
      <c r="D1134" s="544" t="s">
        <v>3834</v>
      </c>
      <c r="E1134" s="545">
        <v>4</v>
      </c>
      <c r="F1134" s="483" t="s">
        <v>24</v>
      </c>
      <c r="G1134" s="484">
        <v>43432</v>
      </c>
      <c r="H1134" s="546" t="s">
        <v>773</v>
      </c>
      <c r="I1134" s="547"/>
      <c r="J1134" s="547"/>
      <c r="K1134" s="547"/>
      <c r="L1134" s="488">
        <v>5556</v>
      </c>
      <c r="M1134" s="489">
        <f t="shared" si="60"/>
        <v>6556.08</v>
      </c>
      <c r="N1134" s="403"/>
      <c r="O1134" s="470">
        <v>937</v>
      </c>
      <c r="P1134" s="399" t="s">
        <v>26</v>
      </c>
      <c r="Q1134" s="464" t="s">
        <v>2018</v>
      </c>
      <c r="R1134" s="495" t="s">
        <v>3820</v>
      </c>
      <c r="S1134" s="500">
        <f t="shared" si="61"/>
        <v>26224.32</v>
      </c>
      <c r="T1134" s="501"/>
      <c r="U1134" s="502">
        <f t="shared" si="62"/>
        <v>22224</v>
      </c>
      <c r="V1134" s="369"/>
    </row>
    <row r="1135" spans="1:22" x14ac:dyDescent="0.2">
      <c r="A1135" s="482" t="s">
        <v>113</v>
      </c>
      <c r="B1135" s="499">
        <v>4793</v>
      </c>
      <c r="C1135" s="113" t="s">
        <v>2292</v>
      </c>
      <c r="D1135" s="544" t="s">
        <v>3835</v>
      </c>
      <c r="E1135" s="545">
        <v>2</v>
      </c>
      <c r="F1135" s="483" t="s">
        <v>24</v>
      </c>
      <c r="G1135" s="484">
        <v>43432</v>
      </c>
      <c r="H1135" s="546" t="s">
        <v>773</v>
      </c>
      <c r="I1135" s="547"/>
      <c r="J1135" s="547"/>
      <c r="K1135" s="547"/>
      <c r="L1135" s="488">
        <v>6417</v>
      </c>
      <c r="M1135" s="489">
        <f t="shared" si="60"/>
        <v>7572.0599999999995</v>
      </c>
      <c r="N1135" s="403"/>
      <c r="O1135" s="470">
        <v>937</v>
      </c>
      <c r="P1135" s="399" t="s">
        <v>26</v>
      </c>
      <c r="Q1135" s="464" t="s">
        <v>2018</v>
      </c>
      <c r="R1135" s="495" t="s">
        <v>3820</v>
      </c>
      <c r="S1135" s="500">
        <f t="shared" si="61"/>
        <v>15144.119999999999</v>
      </c>
      <c r="T1135" s="501"/>
      <c r="U1135" s="502">
        <f t="shared" si="62"/>
        <v>12834</v>
      </c>
      <c r="V1135" s="369"/>
    </row>
    <row r="1136" spans="1:22" x14ac:dyDescent="0.2">
      <c r="A1136" s="482" t="s">
        <v>113</v>
      </c>
      <c r="B1136" s="499">
        <v>4794</v>
      </c>
      <c r="C1136" s="113" t="s">
        <v>2292</v>
      </c>
      <c r="D1136" s="544" t="s">
        <v>3836</v>
      </c>
      <c r="E1136" s="545">
        <v>4</v>
      </c>
      <c r="F1136" s="483" t="s">
        <v>24</v>
      </c>
      <c r="G1136" s="484">
        <v>43432</v>
      </c>
      <c r="H1136" s="546" t="s">
        <v>1732</v>
      </c>
      <c r="I1136" s="547"/>
      <c r="J1136" s="547"/>
      <c r="K1136" s="547"/>
      <c r="L1136" s="488">
        <v>3931.5</v>
      </c>
      <c r="M1136" s="489">
        <f t="shared" si="60"/>
        <v>4639.17</v>
      </c>
      <c r="N1136" s="403"/>
      <c r="O1136" s="470">
        <v>937</v>
      </c>
      <c r="P1136" s="399" t="s">
        <v>26</v>
      </c>
      <c r="Q1136" s="464" t="s">
        <v>2018</v>
      </c>
      <c r="R1136" s="495" t="s">
        <v>3820</v>
      </c>
      <c r="S1136" s="500">
        <f t="shared" si="61"/>
        <v>18556.68</v>
      </c>
      <c r="T1136" s="501"/>
      <c r="U1136" s="502">
        <f t="shared" si="62"/>
        <v>15726.000000000002</v>
      </c>
      <c r="V1136" s="369"/>
    </row>
    <row r="1137" spans="1:22" x14ac:dyDescent="0.2">
      <c r="A1137" s="482" t="s">
        <v>113</v>
      </c>
      <c r="B1137" s="499">
        <v>4795</v>
      </c>
      <c r="C1137" s="113" t="s">
        <v>2292</v>
      </c>
      <c r="D1137" s="544" t="s">
        <v>3837</v>
      </c>
      <c r="E1137" s="545">
        <v>2</v>
      </c>
      <c r="F1137" s="483" t="s">
        <v>24</v>
      </c>
      <c r="G1137" s="484">
        <v>43432</v>
      </c>
      <c r="H1137" s="546" t="s">
        <v>1732</v>
      </c>
      <c r="I1137" s="547"/>
      <c r="J1137" s="547"/>
      <c r="K1137" s="547"/>
      <c r="L1137" s="488">
        <v>5637.5</v>
      </c>
      <c r="M1137" s="489">
        <f t="shared" si="60"/>
        <v>6652.25</v>
      </c>
      <c r="N1137" s="403"/>
      <c r="O1137" s="470">
        <v>937</v>
      </c>
      <c r="P1137" s="399" t="s">
        <v>26</v>
      </c>
      <c r="Q1137" s="464" t="s">
        <v>2018</v>
      </c>
      <c r="R1137" s="495" t="s">
        <v>3820</v>
      </c>
      <c r="S1137" s="500">
        <f t="shared" si="61"/>
        <v>13304.5</v>
      </c>
      <c r="T1137" s="501"/>
      <c r="U1137" s="502">
        <f t="shared" si="62"/>
        <v>11275</v>
      </c>
      <c r="V1137" s="369"/>
    </row>
    <row r="1138" spans="1:22" x14ac:dyDescent="0.2">
      <c r="A1138" s="482" t="s">
        <v>113</v>
      </c>
      <c r="B1138" s="499">
        <v>4796</v>
      </c>
      <c r="C1138" s="113" t="s">
        <v>2292</v>
      </c>
      <c r="D1138" s="544" t="s">
        <v>3838</v>
      </c>
      <c r="E1138" s="545">
        <v>2</v>
      </c>
      <c r="F1138" s="483" t="s">
        <v>24</v>
      </c>
      <c r="G1138" s="484">
        <v>43432</v>
      </c>
      <c r="H1138" s="546" t="s">
        <v>1732</v>
      </c>
      <c r="I1138" s="547"/>
      <c r="J1138" s="547"/>
      <c r="K1138" s="547"/>
      <c r="L1138" s="488">
        <v>5361</v>
      </c>
      <c r="M1138" s="489">
        <f t="shared" si="60"/>
        <v>6325.98</v>
      </c>
      <c r="N1138" s="403"/>
      <c r="O1138" s="470">
        <v>937</v>
      </c>
      <c r="P1138" s="399" t="s">
        <v>26</v>
      </c>
      <c r="Q1138" s="464" t="s">
        <v>2018</v>
      </c>
      <c r="R1138" s="495" t="s">
        <v>3820</v>
      </c>
      <c r="S1138" s="500">
        <f t="shared" si="61"/>
        <v>12651.96</v>
      </c>
      <c r="T1138" s="501"/>
      <c r="U1138" s="502">
        <f t="shared" si="62"/>
        <v>10722</v>
      </c>
      <c r="V1138" s="369"/>
    </row>
    <row r="1139" spans="1:22" x14ac:dyDescent="0.2">
      <c r="A1139" s="482" t="s">
        <v>113</v>
      </c>
      <c r="B1139" s="499">
        <v>4797</v>
      </c>
      <c r="C1139" s="463" t="s">
        <v>3839</v>
      </c>
      <c r="D1139" s="503" t="s">
        <v>3840</v>
      </c>
      <c r="E1139" s="516">
        <v>442</v>
      </c>
      <c r="F1139" s="483" t="s">
        <v>24</v>
      </c>
      <c r="G1139" s="484">
        <v>43433</v>
      </c>
      <c r="H1139" s="549"/>
      <c r="I1139" s="471" t="s">
        <v>3841</v>
      </c>
      <c r="J1139" s="487"/>
      <c r="K1139" s="487">
        <v>0.34499999999999997</v>
      </c>
      <c r="L1139" s="535">
        <v>15.5</v>
      </c>
      <c r="M1139" s="489">
        <f>L1139*1.18</f>
        <v>18.29</v>
      </c>
      <c r="N1139" s="403"/>
      <c r="O1139" s="470">
        <v>928</v>
      </c>
      <c r="P1139" s="399" t="s">
        <v>26</v>
      </c>
      <c r="Q1139" s="464" t="s">
        <v>3842</v>
      </c>
      <c r="R1139" s="495"/>
      <c r="S1139" s="500">
        <f t="shared" si="61"/>
        <v>8084.1799999999994</v>
      </c>
      <c r="T1139" s="501"/>
      <c r="U1139" s="502">
        <f t="shared" si="62"/>
        <v>6851</v>
      </c>
      <c r="V1139" s="369"/>
    </row>
    <row r="1140" spans="1:22" x14ac:dyDescent="0.2">
      <c r="A1140" s="482"/>
      <c r="B1140" s="499">
        <v>4798</v>
      </c>
      <c r="C1140" s="113" t="s">
        <v>3726</v>
      </c>
      <c r="D1140" s="493" t="s">
        <v>3843</v>
      </c>
      <c r="E1140" s="401">
        <v>1</v>
      </c>
      <c r="F1140" s="483" t="s">
        <v>24</v>
      </c>
      <c r="G1140" s="484">
        <v>43434</v>
      </c>
      <c r="H1140" s="485" t="s">
        <v>3844</v>
      </c>
      <c r="I1140" s="471"/>
      <c r="J1140" s="487"/>
      <c r="K1140" s="487"/>
      <c r="L1140" s="488"/>
      <c r="M1140" s="489">
        <f t="shared" si="60"/>
        <v>0</v>
      </c>
      <c r="N1140" s="403"/>
      <c r="O1140" s="487" t="s">
        <v>3927</v>
      </c>
      <c r="P1140" s="509"/>
      <c r="Q1140" s="464"/>
      <c r="R1140" s="495"/>
      <c r="S1140" s="500">
        <f t="shared" si="61"/>
        <v>0</v>
      </c>
      <c r="T1140" s="501"/>
      <c r="U1140" s="502">
        <f t="shared" si="62"/>
        <v>0</v>
      </c>
      <c r="V1140" s="369"/>
    </row>
    <row r="1141" spans="1:22" x14ac:dyDescent="0.2">
      <c r="A1141" s="482" t="s">
        <v>113</v>
      </c>
      <c r="B1141" s="499">
        <v>4799</v>
      </c>
      <c r="C1141" s="463" t="s">
        <v>2292</v>
      </c>
      <c r="D1141" s="493" t="s">
        <v>3845</v>
      </c>
      <c r="E1141" s="401">
        <v>12</v>
      </c>
      <c r="F1141" s="483" t="s">
        <v>24</v>
      </c>
      <c r="G1141" s="484">
        <v>43434</v>
      </c>
      <c r="H1141" s="485" t="s">
        <v>3846</v>
      </c>
      <c r="I1141" s="471"/>
      <c r="J1141" s="487"/>
      <c r="K1141" s="487">
        <v>52.3</v>
      </c>
      <c r="L1141" s="488">
        <v>6050</v>
      </c>
      <c r="M1141" s="489">
        <f t="shared" si="60"/>
        <v>7139</v>
      </c>
      <c r="N1141" s="403"/>
      <c r="O1141" s="470"/>
      <c r="P1141" s="423">
        <v>43440</v>
      </c>
      <c r="Q1141" s="464"/>
      <c r="R1141" s="495" t="s">
        <v>3847</v>
      </c>
      <c r="S1141" s="500">
        <f t="shared" si="61"/>
        <v>85668</v>
      </c>
      <c r="T1141" s="501"/>
      <c r="U1141" s="502">
        <f t="shared" si="62"/>
        <v>72600</v>
      </c>
      <c r="V1141" s="369"/>
    </row>
    <row r="1142" spans="1:22" x14ac:dyDescent="0.2">
      <c r="A1142" s="482" t="s">
        <v>113</v>
      </c>
      <c r="B1142" s="499">
        <v>4800</v>
      </c>
      <c r="C1142" s="463" t="s">
        <v>1150</v>
      </c>
      <c r="D1142" s="493" t="s">
        <v>3609</v>
      </c>
      <c r="E1142" s="401">
        <v>200</v>
      </c>
      <c r="F1142" s="483" t="s">
        <v>378</v>
      </c>
      <c r="G1142" s="484">
        <v>43434</v>
      </c>
      <c r="H1142" s="485"/>
      <c r="I1142" s="471"/>
      <c r="J1142" s="487"/>
      <c r="K1142" s="487"/>
      <c r="L1142" s="488">
        <v>6985</v>
      </c>
      <c r="M1142" s="489">
        <f>L1142*1.18</f>
        <v>8242.2999999999993</v>
      </c>
      <c r="N1142" s="403"/>
      <c r="O1142" s="470">
        <v>934</v>
      </c>
      <c r="P1142" s="399" t="s">
        <v>26</v>
      </c>
      <c r="Q1142" s="464" t="s">
        <v>2018</v>
      </c>
      <c r="R1142" s="495"/>
      <c r="S1142" s="500">
        <f t="shared" si="61"/>
        <v>1648459.9999999998</v>
      </c>
      <c r="T1142" s="501"/>
      <c r="U1142" s="502">
        <f t="shared" si="62"/>
        <v>1396999.9999999998</v>
      </c>
      <c r="V1142" s="369"/>
    </row>
    <row r="1143" spans="1:22" x14ac:dyDescent="0.2">
      <c r="A1143" s="482"/>
      <c r="B1143" s="499">
        <v>4801</v>
      </c>
      <c r="C1143" s="463" t="s">
        <v>1150</v>
      </c>
      <c r="D1143" s="493" t="s">
        <v>3848</v>
      </c>
      <c r="E1143" s="401">
        <v>1</v>
      </c>
      <c r="F1143" s="483" t="s">
        <v>24</v>
      </c>
      <c r="G1143" s="484">
        <v>43437</v>
      </c>
      <c r="H1143" s="485" t="s">
        <v>3849</v>
      </c>
      <c r="I1143" s="471"/>
      <c r="J1143" s="487"/>
      <c r="K1143" s="487"/>
      <c r="L1143" s="488">
        <v>85000</v>
      </c>
      <c r="M1143" s="489">
        <f t="shared" si="60"/>
        <v>100300</v>
      </c>
      <c r="N1143" s="403"/>
      <c r="O1143" s="470">
        <v>936</v>
      </c>
      <c r="P1143" s="399" t="s">
        <v>26</v>
      </c>
      <c r="Q1143" s="464" t="s">
        <v>2018</v>
      </c>
      <c r="R1143" s="495"/>
      <c r="S1143" s="500">
        <f t="shared" si="61"/>
        <v>100300</v>
      </c>
      <c r="T1143" s="501"/>
      <c r="U1143" s="502">
        <f t="shared" si="62"/>
        <v>85000</v>
      </c>
      <c r="V1143" s="369"/>
    </row>
    <row r="1144" spans="1:22" x14ac:dyDescent="0.2">
      <c r="A1144" s="482"/>
      <c r="B1144" s="499">
        <v>4802</v>
      </c>
      <c r="C1144" s="463" t="s">
        <v>1150</v>
      </c>
      <c r="D1144" s="493" t="s">
        <v>3850</v>
      </c>
      <c r="E1144" s="401">
        <v>1</v>
      </c>
      <c r="F1144" s="483" t="s">
        <v>24</v>
      </c>
      <c r="G1144" s="484">
        <v>43437</v>
      </c>
      <c r="H1144" s="485" t="s">
        <v>3851</v>
      </c>
      <c r="I1144" s="471"/>
      <c r="J1144" s="487"/>
      <c r="K1144" s="487"/>
      <c r="L1144" s="488">
        <v>85000</v>
      </c>
      <c r="M1144" s="489">
        <f t="shared" si="60"/>
        <v>100300</v>
      </c>
      <c r="N1144" s="403"/>
      <c r="O1144" s="470">
        <v>936</v>
      </c>
      <c r="P1144" s="399" t="s">
        <v>26</v>
      </c>
      <c r="Q1144" s="464" t="s">
        <v>2018</v>
      </c>
      <c r="R1144" s="495"/>
      <c r="S1144" s="500">
        <f t="shared" si="61"/>
        <v>100300</v>
      </c>
      <c r="T1144" s="501"/>
      <c r="U1144" s="502">
        <f t="shared" si="62"/>
        <v>85000</v>
      </c>
      <c r="V1144" s="369"/>
    </row>
    <row r="1145" spans="1:22" x14ac:dyDescent="0.2">
      <c r="A1145" s="482" t="s">
        <v>113</v>
      </c>
      <c r="B1145" s="499">
        <v>4803</v>
      </c>
      <c r="C1145" s="139" t="s">
        <v>941</v>
      </c>
      <c r="D1145" s="113" t="s">
        <v>3852</v>
      </c>
      <c r="E1145" s="117">
        <v>50</v>
      </c>
      <c r="F1145" s="89" t="s">
        <v>24</v>
      </c>
      <c r="G1145" s="319">
        <v>43438</v>
      </c>
      <c r="H1145" s="101"/>
      <c r="I1145" s="92"/>
      <c r="J1145" s="102">
        <v>2.4849999999999999</v>
      </c>
      <c r="K1145" s="102">
        <v>12.725</v>
      </c>
      <c r="L1145" s="382">
        <v>2000</v>
      </c>
      <c r="M1145" s="95">
        <f>L1145*1.18</f>
        <v>2360</v>
      </c>
      <c r="N1145" s="70"/>
      <c r="O1145" s="470">
        <v>939</v>
      </c>
      <c r="P1145" s="399" t="s">
        <v>26</v>
      </c>
      <c r="Q1145" s="464" t="s">
        <v>2018</v>
      </c>
      <c r="R1145" s="495"/>
      <c r="S1145" s="500">
        <f t="shared" si="61"/>
        <v>118000</v>
      </c>
      <c r="T1145" s="501"/>
      <c r="U1145" s="502">
        <f t="shared" si="62"/>
        <v>100000</v>
      </c>
      <c r="V1145" s="369"/>
    </row>
    <row r="1146" spans="1:22" x14ac:dyDescent="0.2">
      <c r="A1146" s="482" t="s">
        <v>113</v>
      </c>
      <c r="B1146" s="499">
        <v>4804</v>
      </c>
      <c r="C1146" s="113" t="s">
        <v>1150</v>
      </c>
      <c r="D1146" s="111" t="s">
        <v>3853</v>
      </c>
      <c r="E1146" s="117">
        <v>20</v>
      </c>
      <c r="F1146" s="89" t="s">
        <v>378</v>
      </c>
      <c r="G1146" s="319">
        <v>43438</v>
      </c>
      <c r="H1146" s="485" t="s">
        <v>3854</v>
      </c>
      <c r="I1146" s="424"/>
      <c r="J1146" s="487"/>
      <c r="K1146" s="487"/>
      <c r="L1146" s="488">
        <v>3250</v>
      </c>
      <c r="M1146" s="95">
        <f>L1146*1.18</f>
        <v>3835</v>
      </c>
      <c r="N1146" s="403"/>
      <c r="O1146" s="470">
        <v>944</v>
      </c>
      <c r="P1146" s="399" t="s">
        <v>26</v>
      </c>
      <c r="Q1146" s="464" t="s">
        <v>2018</v>
      </c>
      <c r="R1146" s="495"/>
      <c r="S1146" s="500">
        <f t="shared" si="61"/>
        <v>76700</v>
      </c>
      <c r="T1146" s="501"/>
      <c r="U1146" s="502">
        <f t="shared" si="62"/>
        <v>65000</v>
      </c>
      <c r="V1146" s="369"/>
    </row>
    <row r="1147" spans="1:22" x14ac:dyDescent="0.2">
      <c r="A1147" s="482" t="s">
        <v>113</v>
      </c>
      <c r="B1147" s="499">
        <v>4805</v>
      </c>
      <c r="C1147" s="463" t="s">
        <v>203</v>
      </c>
      <c r="D1147" s="493" t="s">
        <v>3855</v>
      </c>
      <c r="E1147" s="401">
        <v>1</v>
      </c>
      <c r="F1147" s="483" t="s">
        <v>24</v>
      </c>
      <c r="G1147" s="319">
        <v>43439</v>
      </c>
      <c r="H1147" s="485" t="s">
        <v>116</v>
      </c>
      <c r="I1147" s="486" t="s">
        <v>3856</v>
      </c>
      <c r="J1147" s="487">
        <v>1.2</v>
      </c>
      <c r="K1147" s="487">
        <v>1.3</v>
      </c>
      <c r="L1147" s="488">
        <v>900</v>
      </c>
      <c r="M1147" s="489">
        <f t="shared" ref="M1147:M1167" si="63">L1147*1.18</f>
        <v>1062</v>
      </c>
      <c r="N1147" s="70"/>
      <c r="O1147" s="470">
        <v>943</v>
      </c>
      <c r="P1147" s="399" t="s">
        <v>26</v>
      </c>
      <c r="Q1147" s="464" t="s">
        <v>2018</v>
      </c>
      <c r="R1147" s="495"/>
      <c r="S1147" s="500">
        <f t="shared" si="61"/>
        <v>1062</v>
      </c>
      <c r="T1147" s="501"/>
      <c r="U1147" s="502">
        <f t="shared" si="62"/>
        <v>900</v>
      </c>
      <c r="V1147" s="369"/>
    </row>
    <row r="1148" spans="1:22" x14ac:dyDescent="0.2">
      <c r="A1148" s="482" t="s">
        <v>113</v>
      </c>
      <c r="B1148" s="499">
        <v>4806</v>
      </c>
      <c r="C1148" s="463" t="s">
        <v>1450</v>
      </c>
      <c r="D1148" s="493" t="s">
        <v>3857</v>
      </c>
      <c r="E1148" s="401">
        <v>6</v>
      </c>
      <c r="F1148" s="483" t="s">
        <v>24</v>
      </c>
      <c r="G1148" s="484">
        <v>43440</v>
      </c>
      <c r="H1148" s="485" t="s">
        <v>116</v>
      </c>
      <c r="I1148" s="471" t="s">
        <v>3858</v>
      </c>
      <c r="J1148" s="487">
        <v>2</v>
      </c>
      <c r="K1148" s="487">
        <v>18.5</v>
      </c>
      <c r="L1148" s="488">
        <v>2120</v>
      </c>
      <c r="M1148" s="489">
        <f t="shared" si="63"/>
        <v>2501.6</v>
      </c>
      <c r="N1148" s="403"/>
      <c r="O1148" s="470">
        <v>945</v>
      </c>
      <c r="P1148" s="399" t="s">
        <v>26</v>
      </c>
      <c r="Q1148" s="464"/>
      <c r="R1148" s="495"/>
      <c r="S1148" s="500">
        <f t="shared" si="61"/>
        <v>15009.599999999999</v>
      </c>
      <c r="T1148" s="501"/>
      <c r="U1148" s="502">
        <f t="shared" si="62"/>
        <v>12720</v>
      </c>
      <c r="V1148" s="369"/>
    </row>
    <row r="1149" spans="1:22" x14ac:dyDescent="0.2">
      <c r="A1149" s="482" t="s">
        <v>113</v>
      </c>
      <c r="B1149" s="499">
        <v>4807</v>
      </c>
      <c r="C1149" s="463" t="s">
        <v>3689</v>
      </c>
      <c r="D1149" s="493" t="s">
        <v>434</v>
      </c>
      <c r="E1149" s="401">
        <v>2</v>
      </c>
      <c r="F1149" s="483" t="s">
        <v>24</v>
      </c>
      <c r="G1149" s="484">
        <v>43441</v>
      </c>
      <c r="H1149" s="550" t="s">
        <v>116</v>
      </c>
      <c r="I1149" s="486" t="s">
        <v>3859</v>
      </c>
      <c r="J1149" s="506">
        <v>4.5</v>
      </c>
      <c r="K1149" s="506">
        <v>4.0999999999999996</v>
      </c>
      <c r="L1149" s="498">
        <v>3600</v>
      </c>
      <c r="M1149" s="489">
        <f>L1149*1.18</f>
        <v>4248</v>
      </c>
      <c r="N1149" s="514" t="s">
        <v>121</v>
      </c>
      <c r="O1149" s="470">
        <v>948</v>
      </c>
      <c r="P1149" s="509"/>
      <c r="Q1149" s="464"/>
      <c r="R1149" s="495"/>
      <c r="S1149" s="500">
        <f t="shared" si="61"/>
        <v>8496</v>
      </c>
      <c r="T1149" s="501"/>
      <c r="U1149" s="502">
        <f t="shared" si="62"/>
        <v>7200</v>
      </c>
      <c r="V1149" s="369"/>
    </row>
    <row r="1150" spans="1:22" x14ac:dyDescent="0.2">
      <c r="A1150" s="482" t="s">
        <v>113</v>
      </c>
      <c r="B1150" s="499">
        <v>4808</v>
      </c>
      <c r="C1150" s="463" t="s">
        <v>188</v>
      </c>
      <c r="D1150" s="493" t="s">
        <v>3860</v>
      </c>
      <c r="E1150" s="401">
        <v>1</v>
      </c>
      <c r="F1150" s="483" t="s">
        <v>24</v>
      </c>
      <c r="G1150" s="484">
        <v>43441</v>
      </c>
      <c r="H1150" s="485" t="s">
        <v>116</v>
      </c>
      <c r="I1150" s="471"/>
      <c r="J1150" s="487">
        <v>2</v>
      </c>
      <c r="K1150" s="487"/>
      <c r="L1150" s="488">
        <v>1350</v>
      </c>
      <c r="M1150" s="489">
        <f t="shared" si="63"/>
        <v>1593</v>
      </c>
      <c r="N1150" s="494" t="s">
        <v>121</v>
      </c>
      <c r="O1150" s="470">
        <v>949</v>
      </c>
      <c r="P1150" s="399" t="s">
        <v>26</v>
      </c>
      <c r="Q1150" s="97" t="s">
        <v>3976</v>
      </c>
      <c r="R1150" s="495"/>
      <c r="S1150" s="500">
        <f t="shared" si="61"/>
        <v>1593</v>
      </c>
      <c r="T1150" s="501"/>
      <c r="U1150" s="502">
        <f t="shared" si="62"/>
        <v>1350</v>
      </c>
      <c r="V1150" s="369"/>
    </row>
    <row r="1151" spans="1:22" x14ac:dyDescent="0.2">
      <c r="A1151" s="482" t="s">
        <v>113</v>
      </c>
      <c r="B1151" s="499">
        <v>4809</v>
      </c>
      <c r="C1151" s="463" t="s">
        <v>188</v>
      </c>
      <c r="D1151" s="503" t="s">
        <v>3861</v>
      </c>
      <c r="E1151" s="401">
        <v>1</v>
      </c>
      <c r="F1151" s="483" t="s">
        <v>24</v>
      </c>
      <c r="G1151" s="484">
        <v>43441</v>
      </c>
      <c r="H1151" s="485" t="s">
        <v>116</v>
      </c>
      <c r="I1151" s="471"/>
      <c r="J1151" s="487">
        <v>1</v>
      </c>
      <c r="K1151" s="487"/>
      <c r="L1151" s="488">
        <v>660</v>
      </c>
      <c r="M1151" s="489">
        <f t="shared" si="63"/>
        <v>778.8</v>
      </c>
      <c r="N1151" s="494" t="s">
        <v>121</v>
      </c>
      <c r="O1151" s="470">
        <v>949</v>
      </c>
      <c r="P1151" s="399" t="s">
        <v>26</v>
      </c>
      <c r="Q1151" s="97" t="s">
        <v>3976</v>
      </c>
      <c r="R1151" s="495"/>
      <c r="S1151" s="500">
        <f t="shared" si="61"/>
        <v>778.8</v>
      </c>
      <c r="T1151" s="501"/>
      <c r="U1151" s="502">
        <f t="shared" si="62"/>
        <v>660</v>
      </c>
      <c r="V1151" s="369"/>
    </row>
    <row r="1152" spans="1:22" x14ac:dyDescent="0.2">
      <c r="A1152" s="482" t="s">
        <v>113</v>
      </c>
      <c r="B1152" s="499">
        <v>4810</v>
      </c>
      <c r="C1152" s="463" t="s">
        <v>514</v>
      </c>
      <c r="D1152" s="493" t="s">
        <v>524</v>
      </c>
      <c r="E1152" s="401">
        <v>1</v>
      </c>
      <c r="F1152" s="483" t="s">
        <v>378</v>
      </c>
      <c r="G1152" s="484">
        <v>43441</v>
      </c>
      <c r="H1152" s="485"/>
      <c r="I1152" s="471"/>
      <c r="J1152" s="487">
        <v>8</v>
      </c>
      <c r="K1152" s="487"/>
      <c r="L1152" s="488">
        <v>5280</v>
      </c>
      <c r="M1152" s="489">
        <f t="shared" si="63"/>
        <v>6230.4</v>
      </c>
      <c r="N1152" s="494" t="s">
        <v>121</v>
      </c>
      <c r="O1152" s="470">
        <v>952</v>
      </c>
      <c r="P1152" s="399" t="s">
        <v>26</v>
      </c>
      <c r="Q1152" s="464" t="s">
        <v>1964</v>
      </c>
      <c r="R1152" s="495"/>
      <c r="S1152" s="500">
        <f t="shared" si="61"/>
        <v>6230.4</v>
      </c>
      <c r="T1152" s="501"/>
      <c r="U1152" s="502">
        <f t="shared" si="62"/>
        <v>5280</v>
      </c>
      <c r="V1152" s="369"/>
    </row>
    <row r="1153" spans="1:22" x14ac:dyDescent="0.2">
      <c r="A1153" s="482" t="s">
        <v>113</v>
      </c>
      <c r="B1153" s="499">
        <v>4811</v>
      </c>
      <c r="C1153" s="86" t="s">
        <v>483</v>
      </c>
      <c r="D1153" s="86" t="s">
        <v>2724</v>
      </c>
      <c r="E1153" s="117">
        <v>18</v>
      </c>
      <c r="F1153" s="89" t="s">
        <v>24</v>
      </c>
      <c r="G1153" s="319">
        <v>43444</v>
      </c>
      <c r="H1153" s="101" t="s">
        <v>597</v>
      </c>
      <c r="I1153" s="116" t="s">
        <v>598</v>
      </c>
      <c r="J1153" s="93">
        <v>1.5</v>
      </c>
      <c r="K1153" s="93">
        <v>0.23</v>
      </c>
      <c r="L1153" s="376">
        <v>1300</v>
      </c>
      <c r="M1153" s="335">
        <f t="shared" si="63"/>
        <v>1534</v>
      </c>
      <c r="N1153" s="70"/>
      <c r="O1153" s="508">
        <v>959</v>
      </c>
      <c r="P1153" s="496" t="s">
        <v>2498</v>
      </c>
      <c r="Q1153" s="464"/>
      <c r="R1153" s="495"/>
      <c r="S1153" s="500">
        <f t="shared" si="61"/>
        <v>27612</v>
      </c>
      <c r="T1153" s="501"/>
      <c r="U1153" s="502">
        <f t="shared" si="62"/>
        <v>23400</v>
      </c>
      <c r="V1153" s="369"/>
    </row>
    <row r="1154" spans="1:22" x14ac:dyDescent="0.2">
      <c r="A1154" s="482" t="s">
        <v>113</v>
      </c>
      <c r="B1154" s="499">
        <v>4812</v>
      </c>
      <c r="C1154" s="86" t="s">
        <v>483</v>
      </c>
      <c r="D1154" s="86" t="s">
        <v>2725</v>
      </c>
      <c r="E1154" s="117">
        <v>24</v>
      </c>
      <c r="F1154" s="89" t="s">
        <v>24</v>
      </c>
      <c r="G1154" s="319">
        <v>43444</v>
      </c>
      <c r="H1154" s="101" t="s">
        <v>601</v>
      </c>
      <c r="I1154" s="116" t="s">
        <v>598</v>
      </c>
      <c r="J1154" s="93">
        <v>1.8</v>
      </c>
      <c r="K1154" s="93">
        <v>0.18</v>
      </c>
      <c r="L1154" s="376">
        <v>1150</v>
      </c>
      <c r="M1154" s="335">
        <f t="shared" si="63"/>
        <v>1357</v>
      </c>
      <c r="N1154" s="70"/>
      <c r="O1154" s="508">
        <v>959</v>
      </c>
      <c r="P1154" s="496" t="s">
        <v>2498</v>
      </c>
      <c r="Q1154" s="464"/>
      <c r="R1154" s="495"/>
      <c r="S1154" s="500">
        <f t="shared" si="61"/>
        <v>32568</v>
      </c>
      <c r="T1154" s="501"/>
      <c r="U1154" s="502">
        <f t="shared" si="62"/>
        <v>27600</v>
      </c>
      <c r="V1154" s="369"/>
    </row>
    <row r="1155" spans="1:22" x14ac:dyDescent="0.2">
      <c r="A1155" s="482" t="s">
        <v>113</v>
      </c>
      <c r="B1155" s="499">
        <v>4813</v>
      </c>
      <c r="C1155" s="86" t="s">
        <v>483</v>
      </c>
      <c r="D1155" s="86" t="s">
        <v>3862</v>
      </c>
      <c r="E1155" s="117">
        <v>24</v>
      </c>
      <c r="F1155" s="89" t="s">
        <v>24</v>
      </c>
      <c r="G1155" s="319">
        <v>43444</v>
      </c>
      <c r="H1155" s="101" t="s">
        <v>3863</v>
      </c>
      <c r="I1155" s="116" t="s">
        <v>598</v>
      </c>
      <c r="J1155" s="93">
        <v>1.8</v>
      </c>
      <c r="K1155" s="93">
        <v>0.18</v>
      </c>
      <c r="L1155" s="376">
        <v>1150</v>
      </c>
      <c r="M1155" s="335">
        <f t="shared" si="63"/>
        <v>1357</v>
      </c>
      <c r="N1155" s="70"/>
      <c r="O1155" s="508">
        <v>959</v>
      </c>
      <c r="P1155" s="496" t="s">
        <v>2498</v>
      </c>
      <c r="Q1155" s="464"/>
      <c r="R1155" s="495"/>
      <c r="S1155" s="500">
        <f t="shared" si="61"/>
        <v>32568</v>
      </c>
      <c r="T1155" s="501"/>
      <c r="U1155" s="502">
        <f t="shared" si="62"/>
        <v>27600</v>
      </c>
      <c r="V1155" s="369"/>
    </row>
    <row r="1156" spans="1:22" x14ac:dyDescent="0.2">
      <c r="A1156" s="482" t="s">
        <v>113</v>
      </c>
      <c r="B1156" s="499">
        <v>4814</v>
      </c>
      <c r="C1156" s="86" t="s">
        <v>483</v>
      </c>
      <c r="D1156" s="113" t="s">
        <v>595</v>
      </c>
      <c r="E1156" s="117">
        <v>18</v>
      </c>
      <c r="F1156" s="89" t="s">
        <v>24</v>
      </c>
      <c r="G1156" s="319">
        <v>43444</v>
      </c>
      <c r="H1156" s="101" t="s">
        <v>116</v>
      </c>
      <c r="I1156" s="92" t="s">
        <v>593</v>
      </c>
      <c r="J1156" s="102">
        <v>2.8</v>
      </c>
      <c r="K1156" s="102">
        <v>0.65</v>
      </c>
      <c r="L1156" s="640">
        <v>1920</v>
      </c>
      <c r="M1156" s="335">
        <f t="shared" si="63"/>
        <v>2265.6</v>
      </c>
      <c r="N1156" s="70"/>
      <c r="O1156" s="508">
        <v>959</v>
      </c>
      <c r="P1156" s="496" t="s">
        <v>2498</v>
      </c>
      <c r="Q1156" s="464"/>
      <c r="R1156" s="495"/>
      <c r="S1156" s="500">
        <f t="shared" si="61"/>
        <v>40780.799999999996</v>
      </c>
      <c r="T1156" s="501"/>
      <c r="U1156" s="502">
        <f t="shared" si="62"/>
        <v>34560</v>
      </c>
      <c r="V1156" s="369"/>
    </row>
    <row r="1157" spans="1:22" x14ac:dyDescent="0.2">
      <c r="A1157" s="482" t="s">
        <v>113</v>
      </c>
      <c r="B1157" s="499">
        <v>4815</v>
      </c>
      <c r="C1157" s="86" t="s">
        <v>483</v>
      </c>
      <c r="D1157" s="493" t="s">
        <v>586</v>
      </c>
      <c r="E1157" s="401">
        <v>12</v>
      </c>
      <c r="F1157" s="483" t="s">
        <v>24</v>
      </c>
      <c r="G1157" s="484">
        <v>43444</v>
      </c>
      <c r="H1157" s="497" t="s">
        <v>116</v>
      </c>
      <c r="I1157" s="471" t="s">
        <v>587</v>
      </c>
      <c r="J1157" s="551">
        <v>5</v>
      </c>
      <c r="K1157" s="487" t="s">
        <v>588</v>
      </c>
      <c r="L1157" s="559">
        <v>3390</v>
      </c>
      <c r="M1157" s="560">
        <f>L1157*1.18</f>
        <v>4000.2</v>
      </c>
      <c r="N1157" s="70"/>
      <c r="O1157" s="508">
        <v>959</v>
      </c>
      <c r="P1157" s="496" t="s">
        <v>2498</v>
      </c>
      <c r="Q1157" s="464"/>
      <c r="R1157" s="495"/>
      <c r="S1157" s="500">
        <f t="shared" si="61"/>
        <v>48002.399999999994</v>
      </c>
      <c r="T1157" s="501"/>
      <c r="U1157" s="502">
        <f t="shared" si="62"/>
        <v>40680</v>
      </c>
      <c r="V1157" s="369"/>
    </row>
    <row r="1158" spans="1:22" x14ac:dyDescent="0.2">
      <c r="A1158" s="482" t="s">
        <v>113</v>
      </c>
      <c r="B1158" s="499">
        <v>4816</v>
      </c>
      <c r="C1158" s="113" t="s">
        <v>483</v>
      </c>
      <c r="D1158" s="111" t="s">
        <v>590</v>
      </c>
      <c r="E1158" s="117">
        <v>18</v>
      </c>
      <c r="F1158" s="112" t="s">
        <v>24</v>
      </c>
      <c r="G1158" s="319">
        <v>43444</v>
      </c>
      <c r="H1158" s="101" t="s">
        <v>116</v>
      </c>
      <c r="I1158" s="92" t="s">
        <v>591</v>
      </c>
      <c r="J1158" s="102">
        <v>4</v>
      </c>
      <c r="K1158" s="102">
        <v>1</v>
      </c>
      <c r="L1158" s="376">
        <v>2950</v>
      </c>
      <c r="M1158" s="335">
        <f t="shared" si="63"/>
        <v>3481</v>
      </c>
      <c r="N1158" s="70"/>
      <c r="O1158" s="508">
        <v>959</v>
      </c>
      <c r="P1158" s="496" t="s">
        <v>2498</v>
      </c>
      <c r="Q1158" s="464"/>
      <c r="R1158" s="495"/>
      <c r="S1158" s="500">
        <f t="shared" si="61"/>
        <v>62658</v>
      </c>
      <c r="T1158" s="501"/>
      <c r="U1158" s="502">
        <f t="shared" si="62"/>
        <v>53100</v>
      </c>
      <c r="V1158" s="369"/>
    </row>
    <row r="1159" spans="1:22" x14ac:dyDescent="0.2">
      <c r="A1159" s="482" t="s">
        <v>113</v>
      </c>
      <c r="B1159" s="499">
        <v>4817</v>
      </c>
      <c r="C1159" s="86" t="s">
        <v>164</v>
      </c>
      <c r="D1159" s="87" t="s">
        <v>1595</v>
      </c>
      <c r="E1159" s="100">
        <v>18</v>
      </c>
      <c r="F1159" s="483" t="s">
        <v>24</v>
      </c>
      <c r="G1159" s="319">
        <v>43444</v>
      </c>
      <c r="H1159" s="101" t="s">
        <v>116</v>
      </c>
      <c r="I1159" s="92" t="s">
        <v>1596</v>
      </c>
      <c r="J1159" s="93">
        <v>1.2</v>
      </c>
      <c r="K1159" s="93">
        <v>0.6</v>
      </c>
      <c r="L1159" s="641">
        <v>850</v>
      </c>
      <c r="M1159" s="335">
        <f t="shared" si="63"/>
        <v>1003</v>
      </c>
      <c r="N1159" s="70"/>
      <c r="O1159" s="508">
        <v>959</v>
      </c>
      <c r="P1159" s="496" t="s">
        <v>2498</v>
      </c>
      <c r="Q1159" s="464"/>
      <c r="R1159" s="495"/>
      <c r="S1159" s="500">
        <f t="shared" si="61"/>
        <v>18054</v>
      </c>
      <c r="T1159" s="501"/>
      <c r="U1159" s="502">
        <f t="shared" si="62"/>
        <v>15300</v>
      </c>
      <c r="V1159" s="369"/>
    </row>
    <row r="1160" spans="1:22" x14ac:dyDescent="0.2">
      <c r="A1160" s="482" t="s">
        <v>113</v>
      </c>
      <c r="B1160" s="499">
        <v>4818</v>
      </c>
      <c r="C1160" s="86" t="s">
        <v>164</v>
      </c>
      <c r="D1160" s="87" t="s">
        <v>1597</v>
      </c>
      <c r="E1160" s="100">
        <v>18</v>
      </c>
      <c r="F1160" s="89" t="s">
        <v>24</v>
      </c>
      <c r="G1160" s="319">
        <v>43444</v>
      </c>
      <c r="H1160" s="101" t="s">
        <v>116</v>
      </c>
      <c r="I1160" s="92" t="s">
        <v>1498</v>
      </c>
      <c r="J1160" s="93">
        <v>1.5</v>
      </c>
      <c r="K1160" s="93">
        <v>0.7</v>
      </c>
      <c r="L1160" s="641">
        <v>1400</v>
      </c>
      <c r="M1160" s="335">
        <f t="shared" si="63"/>
        <v>1652</v>
      </c>
      <c r="N1160" s="70"/>
      <c r="O1160" s="508">
        <v>959</v>
      </c>
      <c r="P1160" s="496" t="s">
        <v>2498</v>
      </c>
      <c r="Q1160" s="464"/>
      <c r="R1160" s="495"/>
      <c r="S1160" s="500">
        <f t="shared" si="61"/>
        <v>29736</v>
      </c>
      <c r="T1160" s="501"/>
      <c r="U1160" s="502">
        <f t="shared" si="62"/>
        <v>25200</v>
      </c>
      <c r="V1160" s="369"/>
    </row>
    <row r="1161" spans="1:22" x14ac:dyDescent="0.2">
      <c r="A1161" s="482" t="s">
        <v>113</v>
      </c>
      <c r="B1161" s="499">
        <v>4819</v>
      </c>
      <c r="C1161" s="86" t="s">
        <v>483</v>
      </c>
      <c r="D1161" s="503" t="s">
        <v>1598</v>
      </c>
      <c r="E1161" s="504">
        <v>12</v>
      </c>
      <c r="F1161" s="483" t="s">
        <v>24</v>
      </c>
      <c r="G1161" s="484">
        <v>43444</v>
      </c>
      <c r="H1161" s="497" t="s">
        <v>116</v>
      </c>
      <c r="I1161" s="486" t="s">
        <v>1599</v>
      </c>
      <c r="J1161" s="506">
        <v>1.5</v>
      </c>
      <c r="K1161" s="506">
        <v>1.3</v>
      </c>
      <c r="L1161" s="642">
        <v>1050</v>
      </c>
      <c r="M1161" s="560">
        <f t="shared" si="63"/>
        <v>1239</v>
      </c>
      <c r="N1161" s="403"/>
      <c r="O1161" s="508">
        <v>959</v>
      </c>
      <c r="P1161" s="496" t="s">
        <v>2498</v>
      </c>
      <c r="Q1161" s="464"/>
      <c r="R1161" s="495"/>
      <c r="S1161" s="500">
        <f t="shared" si="61"/>
        <v>14868</v>
      </c>
      <c r="T1161" s="501"/>
      <c r="U1161" s="502">
        <f t="shared" si="62"/>
        <v>12600</v>
      </c>
      <c r="V1161" s="369"/>
    </row>
    <row r="1162" spans="1:22" x14ac:dyDescent="0.2">
      <c r="A1162" s="482" t="s">
        <v>113</v>
      </c>
      <c r="B1162" s="499">
        <v>4820</v>
      </c>
      <c r="C1162" s="86" t="s">
        <v>483</v>
      </c>
      <c r="D1162" s="503" t="s">
        <v>1600</v>
      </c>
      <c r="E1162" s="504">
        <v>12</v>
      </c>
      <c r="F1162" s="483" t="s">
        <v>24</v>
      </c>
      <c r="G1162" s="484">
        <v>43444</v>
      </c>
      <c r="H1162" s="497" t="s">
        <v>116</v>
      </c>
      <c r="I1162" s="486" t="s">
        <v>1601</v>
      </c>
      <c r="J1162" s="506">
        <v>1</v>
      </c>
      <c r="K1162" s="506">
        <v>0.7</v>
      </c>
      <c r="L1162" s="642">
        <v>750</v>
      </c>
      <c r="M1162" s="560">
        <f t="shared" si="63"/>
        <v>885</v>
      </c>
      <c r="N1162" s="403"/>
      <c r="O1162" s="508">
        <v>959</v>
      </c>
      <c r="P1162" s="496" t="s">
        <v>2498</v>
      </c>
      <c r="Q1162" s="464"/>
      <c r="R1162" s="495"/>
      <c r="S1162" s="500">
        <f t="shared" si="61"/>
        <v>10620</v>
      </c>
      <c r="T1162" s="501"/>
      <c r="U1162" s="502">
        <f t="shared" si="62"/>
        <v>9000</v>
      </c>
      <c r="V1162" s="369"/>
    </row>
    <row r="1163" spans="1:22" x14ac:dyDescent="0.2">
      <c r="A1163" s="482" t="s">
        <v>113</v>
      </c>
      <c r="B1163" s="499">
        <v>4821</v>
      </c>
      <c r="C1163" s="86" t="s">
        <v>483</v>
      </c>
      <c r="D1163" s="485" t="s">
        <v>1602</v>
      </c>
      <c r="E1163" s="504">
        <v>6</v>
      </c>
      <c r="F1163" s="483" t="s">
        <v>24</v>
      </c>
      <c r="G1163" s="484">
        <v>43444</v>
      </c>
      <c r="H1163" s="497" t="s">
        <v>116</v>
      </c>
      <c r="I1163" s="486" t="s">
        <v>1603</v>
      </c>
      <c r="J1163" s="506">
        <v>1.5</v>
      </c>
      <c r="K1163" s="506">
        <v>0.6</v>
      </c>
      <c r="L1163" s="642">
        <v>1040</v>
      </c>
      <c r="M1163" s="560">
        <f t="shared" si="63"/>
        <v>1227.2</v>
      </c>
      <c r="N1163" s="403"/>
      <c r="O1163" s="508">
        <v>959</v>
      </c>
      <c r="P1163" s="496" t="s">
        <v>2498</v>
      </c>
      <c r="Q1163" s="464"/>
      <c r="R1163" s="495"/>
      <c r="S1163" s="500">
        <f t="shared" si="61"/>
        <v>7363.2000000000007</v>
      </c>
      <c r="T1163" s="501"/>
      <c r="U1163" s="502">
        <f t="shared" si="62"/>
        <v>6240.0000000000009</v>
      </c>
      <c r="V1163" s="369"/>
    </row>
    <row r="1164" spans="1:22" x14ac:dyDescent="0.2">
      <c r="A1164" s="482" t="s">
        <v>113</v>
      </c>
      <c r="B1164" s="499">
        <v>4822</v>
      </c>
      <c r="C1164" s="503" t="s">
        <v>483</v>
      </c>
      <c r="D1164" s="485" t="s">
        <v>1604</v>
      </c>
      <c r="E1164" s="504">
        <v>12</v>
      </c>
      <c r="F1164" s="483" t="s">
        <v>24</v>
      </c>
      <c r="G1164" s="484">
        <v>43444</v>
      </c>
      <c r="H1164" s="497" t="s">
        <v>116</v>
      </c>
      <c r="I1164" s="552" t="s">
        <v>1119</v>
      </c>
      <c r="J1164" s="506">
        <v>2</v>
      </c>
      <c r="K1164" s="506">
        <v>0.8</v>
      </c>
      <c r="L1164" s="642">
        <v>1400</v>
      </c>
      <c r="M1164" s="560">
        <f t="shared" si="63"/>
        <v>1652</v>
      </c>
      <c r="N1164" s="403"/>
      <c r="O1164" s="508">
        <v>959</v>
      </c>
      <c r="P1164" s="496" t="s">
        <v>2498</v>
      </c>
      <c r="Q1164" s="464"/>
      <c r="R1164" s="495"/>
      <c r="S1164" s="500">
        <f t="shared" si="61"/>
        <v>19824</v>
      </c>
      <c r="T1164" s="501"/>
      <c r="U1164" s="502">
        <f t="shared" si="62"/>
        <v>16800</v>
      </c>
      <c r="V1164" s="369"/>
    </row>
    <row r="1165" spans="1:22" x14ac:dyDescent="0.2">
      <c r="A1165" s="482" t="s">
        <v>113</v>
      </c>
      <c r="B1165" s="499">
        <v>4823</v>
      </c>
      <c r="C1165" s="463" t="s">
        <v>2292</v>
      </c>
      <c r="D1165" s="463" t="s">
        <v>3647</v>
      </c>
      <c r="E1165" s="401">
        <v>1</v>
      </c>
      <c r="F1165" s="483" t="s">
        <v>24</v>
      </c>
      <c r="G1165" s="484">
        <v>43445</v>
      </c>
      <c r="H1165" s="485" t="s">
        <v>3648</v>
      </c>
      <c r="I1165" s="471" t="s">
        <v>3649</v>
      </c>
      <c r="J1165" s="487"/>
      <c r="K1165" s="487">
        <v>37</v>
      </c>
      <c r="L1165" s="488">
        <v>67210</v>
      </c>
      <c r="M1165" s="489">
        <f t="shared" si="63"/>
        <v>79307.8</v>
      </c>
      <c r="N1165" s="514" t="s">
        <v>121</v>
      </c>
      <c r="O1165" s="470">
        <v>23</v>
      </c>
      <c r="P1165" s="399" t="s">
        <v>26</v>
      </c>
      <c r="Q1165" s="97" t="s">
        <v>182</v>
      </c>
      <c r="R1165" s="495" t="s">
        <v>3864</v>
      </c>
      <c r="S1165" s="500">
        <f t="shared" si="61"/>
        <v>79307.8</v>
      </c>
      <c r="T1165" s="501"/>
      <c r="U1165" s="502">
        <f t="shared" si="62"/>
        <v>67210</v>
      </c>
      <c r="V1165" s="369"/>
    </row>
    <row r="1166" spans="1:22" x14ac:dyDescent="0.2">
      <c r="A1166" s="482" t="s">
        <v>113</v>
      </c>
      <c r="B1166" s="499">
        <v>4824</v>
      </c>
      <c r="C1166" s="485" t="s">
        <v>203</v>
      </c>
      <c r="D1166" s="485" t="s">
        <v>1369</v>
      </c>
      <c r="E1166" s="504">
        <v>24</v>
      </c>
      <c r="F1166" s="483" t="s">
        <v>24</v>
      </c>
      <c r="G1166" s="484">
        <v>43445</v>
      </c>
      <c r="H1166" s="536"/>
      <c r="I1166" s="471" t="s">
        <v>373</v>
      </c>
      <c r="J1166" s="506">
        <v>0.02</v>
      </c>
      <c r="K1166" s="506">
        <v>4.75</v>
      </c>
      <c r="L1166" s="498">
        <v>320</v>
      </c>
      <c r="M1166" s="489">
        <f t="shared" si="63"/>
        <v>377.59999999999997</v>
      </c>
      <c r="N1166" s="403"/>
      <c r="O1166" s="470">
        <v>956</v>
      </c>
      <c r="P1166" s="423">
        <v>43445</v>
      </c>
      <c r="Q1166" s="464" t="s">
        <v>2018</v>
      </c>
      <c r="R1166" s="495"/>
      <c r="S1166" s="500">
        <f t="shared" si="61"/>
        <v>9062.4</v>
      </c>
      <c r="T1166" s="501"/>
      <c r="U1166" s="502">
        <f t="shared" si="62"/>
        <v>7680</v>
      </c>
      <c r="V1166" s="369"/>
    </row>
    <row r="1167" spans="1:22" x14ac:dyDescent="0.2">
      <c r="A1167" s="482" t="s">
        <v>113</v>
      </c>
      <c r="B1167" s="499">
        <v>4825</v>
      </c>
      <c r="C1167" s="485" t="s">
        <v>203</v>
      </c>
      <c r="D1167" s="485" t="s">
        <v>1370</v>
      </c>
      <c r="E1167" s="504">
        <v>10</v>
      </c>
      <c r="F1167" s="483" t="s">
        <v>24</v>
      </c>
      <c r="G1167" s="484">
        <v>43445</v>
      </c>
      <c r="H1167" s="485"/>
      <c r="I1167" s="471" t="s">
        <v>373</v>
      </c>
      <c r="J1167" s="506">
        <v>0.02</v>
      </c>
      <c r="K1167" s="506">
        <v>3</v>
      </c>
      <c r="L1167" s="498">
        <v>210</v>
      </c>
      <c r="M1167" s="489">
        <f t="shared" si="63"/>
        <v>247.79999999999998</v>
      </c>
      <c r="N1167" s="403"/>
      <c r="O1167" s="470">
        <v>956</v>
      </c>
      <c r="P1167" s="423">
        <v>43445</v>
      </c>
      <c r="Q1167" s="464" t="s">
        <v>2018</v>
      </c>
      <c r="R1167" s="495"/>
      <c r="S1167" s="500">
        <f t="shared" si="61"/>
        <v>2478</v>
      </c>
      <c r="T1167" s="501"/>
      <c r="U1167" s="502">
        <f t="shared" si="62"/>
        <v>2100</v>
      </c>
      <c r="V1167" s="369"/>
    </row>
    <row r="1168" spans="1:22" x14ac:dyDescent="0.2">
      <c r="A1168" s="482" t="s">
        <v>113</v>
      </c>
      <c r="B1168" s="499">
        <v>4826</v>
      </c>
      <c r="C1168" s="463" t="s">
        <v>301</v>
      </c>
      <c r="D1168" s="503" t="s">
        <v>879</v>
      </c>
      <c r="E1168" s="516">
        <v>22</v>
      </c>
      <c r="F1168" s="483" t="s">
        <v>378</v>
      </c>
      <c r="G1168" s="484">
        <v>43445</v>
      </c>
      <c r="H1168" s="485" t="s">
        <v>429</v>
      </c>
      <c r="I1168" s="517"/>
      <c r="J1168" s="487">
        <v>1.5</v>
      </c>
      <c r="K1168" s="487"/>
      <c r="L1168" s="511">
        <v>1100</v>
      </c>
      <c r="M1168" s="489">
        <f>L1168*1.18</f>
        <v>1298</v>
      </c>
      <c r="N1168" s="494" t="s">
        <v>121</v>
      </c>
      <c r="O1168" s="470">
        <v>957</v>
      </c>
      <c r="P1168" s="399" t="s">
        <v>26</v>
      </c>
      <c r="Q1168" s="97" t="s">
        <v>2018</v>
      </c>
      <c r="R1168" s="495"/>
      <c r="S1168" s="500">
        <f t="shared" si="61"/>
        <v>28556</v>
      </c>
      <c r="T1168" s="501"/>
      <c r="U1168" s="502">
        <f t="shared" si="62"/>
        <v>24200</v>
      </c>
      <c r="V1168" s="369"/>
    </row>
    <row r="1169" spans="1:22" x14ac:dyDescent="0.2">
      <c r="A1169" s="482" t="s">
        <v>113</v>
      </c>
      <c r="B1169" s="499">
        <v>4827</v>
      </c>
      <c r="C1169" s="463" t="s">
        <v>301</v>
      </c>
      <c r="D1169" s="485" t="s">
        <v>3865</v>
      </c>
      <c r="E1169" s="504">
        <v>1</v>
      </c>
      <c r="F1169" s="483" t="s">
        <v>24</v>
      </c>
      <c r="G1169" s="484">
        <v>43445</v>
      </c>
      <c r="H1169" s="485"/>
      <c r="I1169" s="486" t="s">
        <v>146</v>
      </c>
      <c r="J1169" s="506">
        <v>2.8</v>
      </c>
      <c r="K1169" s="506"/>
      <c r="L1169" s="498">
        <v>2100</v>
      </c>
      <c r="M1169" s="489">
        <f>L1169*1.18</f>
        <v>2478</v>
      </c>
      <c r="N1169" s="494" t="s">
        <v>121</v>
      </c>
      <c r="O1169" s="470">
        <v>957</v>
      </c>
      <c r="P1169" s="399" t="s">
        <v>26</v>
      </c>
      <c r="Q1169" s="464" t="s">
        <v>2018</v>
      </c>
      <c r="R1169" s="495"/>
      <c r="S1169" s="500">
        <f t="shared" si="61"/>
        <v>2478</v>
      </c>
      <c r="T1169" s="501"/>
      <c r="U1169" s="502">
        <f t="shared" si="62"/>
        <v>2100</v>
      </c>
      <c r="V1169" s="369"/>
    </row>
    <row r="1170" spans="1:22" x14ac:dyDescent="0.2">
      <c r="A1170" s="482" t="s">
        <v>113</v>
      </c>
      <c r="B1170" s="499">
        <v>4828</v>
      </c>
      <c r="C1170" s="463" t="s">
        <v>2292</v>
      </c>
      <c r="D1170" s="493" t="s">
        <v>3866</v>
      </c>
      <c r="E1170" s="401">
        <v>2</v>
      </c>
      <c r="F1170" s="483" t="s">
        <v>24</v>
      </c>
      <c r="G1170" s="484">
        <v>43445</v>
      </c>
      <c r="H1170" s="485" t="s">
        <v>3867</v>
      </c>
      <c r="I1170" s="471"/>
      <c r="J1170" s="487"/>
      <c r="K1170" s="487"/>
      <c r="L1170" s="488">
        <v>64000</v>
      </c>
      <c r="M1170" s="489">
        <f t="shared" ref="M1170:M1210" si="64">L1170*1.18</f>
        <v>75520</v>
      </c>
      <c r="N1170" s="403"/>
      <c r="O1170" s="470">
        <v>24</v>
      </c>
      <c r="P1170" s="399" t="s">
        <v>26</v>
      </c>
      <c r="Q1170" s="464"/>
      <c r="R1170" s="495" t="s">
        <v>3868</v>
      </c>
      <c r="S1170" s="500">
        <f t="shared" si="61"/>
        <v>151040</v>
      </c>
      <c r="T1170" s="501"/>
      <c r="U1170" s="502">
        <f t="shared" si="62"/>
        <v>128000</v>
      </c>
      <c r="V1170" s="369"/>
    </row>
    <row r="1171" spans="1:22" x14ac:dyDescent="0.2">
      <c r="A1171" s="482" t="s">
        <v>113</v>
      </c>
      <c r="B1171" s="499">
        <v>4829</v>
      </c>
      <c r="C1171" s="463" t="s">
        <v>2292</v>
      </c>
      <c r="D1171" s="493" t="s">
        <v>3869</v>
      </c>
      <c r="E1171" s="401">
        <v>20</v>
      </c>
      <c r="F1171" s="483" t="s">
        <v>24</v>
      </c>
      <c r="G1171" s="319">
        <v>43445</v>
      </c>
      <c r="H1171" s="87" t="s">
        <v>3870</v>
      </c>
      <c r="I1171" s="471"/>
      <c r="J1171" s="487"/>
      <c r="K1171" s="487"/>
      <c r="L1171" s="488">
        <v>20000</v>
      </c>
      <c r="M1171" s="489">
        <f t="shared" si="64"/>
        <v>23600</v>
      </c>
      <c r="N1171" s="403"/>
      <c r="O1171" s="470">
        <v>26</v>
      </c>
      <c r="P1171" s="83" t="s">
        <v>26</v>
      </c>
      <c r="Q1171" s="464" t="s">
        <v>27</v>
      </c>
      <c r="R1171" s="495" t="s">
        <v>3871</v>
      </c>
      <c r="S1171" s="500">
        <f t="shared" si="61"/>
        <v>472000</v>
      </c>
      <c r="T1171" s="501"/>
      <c r="U1171" s="502">
        <f t="shared" si="62"/>
        <v>400000</v>
      </c>
      <c r="V1171" s="369"/>
    </row>
    <row r="1172" spans="1:22" x14ac:dyDescent="0.2">
      <c r="A1172" s="482" t="s">
        <v>113</v>
      </c>
      <c r="B1172" s="499">
        <v>4830</v>
      </c>
      <c r="C1172" s="463" t="s">
        <v>114</v>
      </c>
      <c r="D1172" s="493" t="s">
        <v>3872</v>
      </c>
      <c r="E1172" s="401">
        <v>1</v>
      </c>
      <c r="F1172" s="483" t="s">
        <v>24</v>
      </c>
      <c r="G1172" s="484">
        <v>43446</v>
      </c>
      <c r="H1172" s="485"/>
      <c r="I1172" s="471" t="s">
        <v>1776</v>
      </c>
      <c r="J1172" s="487"/>
      <c r="K1172" s="487">
        <v>167</v>
      </c>
      <c r="L1172" s="488">
        <v>8500</v>
      </c>
      <c r="M1172" s="489">
        <f t="shared" si="64"/>
        <v>10030</v>
      </c>
      <c r="N1172" s="513"/>
      <c r="O1172" s="508">
        <v>961</v>
      </c>
      <c r="P1172" s="399" t="s">
        <v>26</v>
      </c>
      <c r="Q1172" s="464" t="s">
        <v>2018</v>
      </c>
      <c r="R1172" s="495"/>
      <c r="S1172" s="500">
        <f t="shared" si="61"/>
        <v>10030</v>
      </c>
      <c r="T1172" s="501"/>
      <c r="U1172" s="502">
        <f t="shared" si="62"/>
        <v>8500</v>
      </c>
      <c r="V1172" s="369"/>
    </row>
    <row r="1173" spans="1:22" x14ac:dyDescent="0.2">
      <c r="A1173" s="482" t="s">
        <v>113</v>
      </c>
      <c r="B1173" s="499">
        <v>4831</v>
      </c>
      <c r="C1173" s="463" t="s">
        <v>301</v>
      </c>
      <c r="D1173" s="493" t="s">
        <v>1508</v>
      </c>
      <c r="E1173" s="401">
        <v>1</v>
      </c>
      <c r="F1173" s="483" t="s">
        <v>378</v>
      </c>
      <c r="G1173" s="484">
        <v>43447</v>
      </c>
      <c r="H1173" s="485"/>
      <c r="I1173" s="486" t="s">
        <v>146</v>
      </c>
      <c r="J1173" s="487"/>
      <c r="K1173" s="487">
        <v>0.5</v>
      </c>
      <c r="L1173" s="488">
        <v>450</v>
      </c>
      <c r="M1173" s="489">
        <f t="shared" si="64"/>
        <v>531</v>
      </c>
      <c r="N1173" s="494" t="s">
        <v>121</v>
      </c>
      <c r="O1173" s="470">
        <v>974</v>
      </c>
      <c r="P1173" s="399" t="s">
        <v>26</v>
      </c>
      <c r="Q1173" s="97" t="s">
        <v>2018</v>
      </c>
      <c r="R1173" s="495"/>
      <c r="S1173" s="500">
        <f t="shared" si="61"/>
        <v>531</v>
      </c>
      <c r="T1173" s="501"/>
      <c r="U1173" s="502">
        <f t="shared" si="62"/>
        <v>450</v>
      </c>
      <c r="V1173" s="369"/>
    </row>
    <row r="1174" spans="1:22" x14ac:dyDescent="0.2">
      <c r="A1174" s="482" t="s">
        <v>113</v>
      </c>
      <c r="B1174" s="499">
        <v>4832</v>
      </c>
      <c r="C1174" s="463" t="s">
        <v>301</v>
      </c>
      <c r="D1174" s="493" t="s">
        <v>3503</v>
      </c>
      <c r="E1174" s="401">
        <v>50</v>
      </c>
      <c r="F1174" s="483" t="s">
        <v>378</v>
      </c>
      <c r="G1174" s="484">
        <v>43447</v>
      </c>
      <c r="H1174" s="485" t="s">
        <v>3504</v>
      </c>
      <c r="I1174" s="471"/>
      <c r="J1174" s="487"/>
      <c r="K1174" s="487"/>
      <c r="L1174" s="488">
        <v>4640</v>
      </c>
      <c r="M1174" s="489">
        <f>L1174*1.18</f>
        <v>5475.2</v>
      </c>
      <c r="N1174" s="403"/>
      <c r="O1174" s="470">
        <v>967</v>
      </c>
      <c r="P1174" s="399" t="s">
        <v>26</v>
      </c>
      <c r="Q1174" s="464" t="s">
        <v>3976</v>
      </c>
      <c r="R1174" s="495"/>
      <c r="S1174" s="500">
        <f t="shared" si="61"/>
        <v>273760</v>
      </c>
      <c r="T1174" s="501"/>
      <c r="U1174" s="502">
        <f t="shared" si="62"/>
        <v>232000</v>
      </c>
      <c r="V1174" s="369"/>
    </row>
    <row r="1175" spans="1:22" x14ac:dyDescent="0.2">
      <c r="A1175" s="482" t="s">
        <v>113</v>
      </c>
      <c r="B1175" s="499">
        <v>4833</v>
      </c>
      <c r="C1175" s="463" t="s">
        <v>2292</v>
      </c>
      <c r="D1175" s="493" t="s">
        <v>663</v>
      </c>
      <c r="E1175" s="401">
        <v>4</v>
      </c>
      <c r="F1175" s="483" t="s">
        <v>24</v>
      </c>
      <c r="G1175" s="484">
        <v>43448</v>
      </c>
      <c r="H1175" s="485" t="s">
        <v>3873</v>
      </c>
      <c r="I1175" s="471"/>
      <c r="J1175" s="487"/>
      <c r="K1175" s="487"/>
      <c r="L1175" s="488">
        <v>8910</v>
      </c>
      <c r="M1175" s="489">
        <f t="shared" si="64"/>
        <v>10513.8</v>
      </c>
      <c r="N1175" s="513"/>
      <c r="O1175" s="470">
        <v>966</v>
      </c>
      <c r="P1175" s="399" t="s">
        <v>26</v>
      </c>
      <c r="Q1175" s="97" t="s">
        <v>182</v>
      </c>
      <c r="R1175" s="495" t="s">
        <v>3874</v>
      </c>
      <c r="S1175" s="500">
        <f t="shared" si="61"/>
        <v>42055.199999999997</v>
      </c>
      <c r="T1175" s="501"/>
      <c r="U1175" s="502">
        <f t="shared" si="62"/>
        <v>35640</v>
      </c>
      <c r="V1175" s="369"/>
    </row>
    <row r="1176" spans="1:22" x14ac:dyDescent="0.2">
      <c r="A1176" s="482" t="s">
        <v>113</v>
      </c>
      <c r="B1176" s="499">
        <v>4534</v>
      </c>
      <c r="C1176" s="463" t="s">
        <v>3490</v>
      </c>
      <c r="D1176" s="493" t="s">
        <v>3493</v>
      </c>
      <c r="E1176" s="401">
        <v>1</v>
      </c>
      <c r="F1176" s="483" t="s">
        <v>24</v>
      </c>
      <c r="G1176" s="484">
        <v>43448</v>
      </c>
      <c r="H1176" s="485" t="s">
        <v>116</v>
      </c>
      <c r="I1176" s="471" t="s">
        <v>3494</v>
      </c>
      <c r="J1176" s="487">
        <v>0.5</v>
      </c>
      <c r="K1176" s="487">
        <v>0.75</v>
      </c>
      <c r="L1176" s="559">
        <v>416</v>
      </c>
      <c r="M1176" s="560">
        <f>L1176*1.18</f>
        <v>490.88</v>
      </c>
      <c r="N1176" s="403"/>
      <c r="O1176" s="558" t="s">
        <v>125</v>
      </c>
      <c r="P1176" s="496"/>
      <c r="Q1176" s="464"/>
      <c r="R1176" s="495"/>
      <c r="S1176" s="500">
        <f>M1176*E1176</f>
        <v>490.88</v>
      </c>
      <c r="T1176" s="501"/>
      <c r="U1176" s="502">
        <f>S1176/1.18</f>
        <v>416</v>
      </c>
      <c r="V1176" s="369"/>
    </row>
    <row r="1177" spans="1:22" x14ac:dyDescent="0.2">
      <c r="A1177" s="482" t="s">
        <v>113</v>
      </c>
      <c r="B1177" s="499">
        <v>4835</v>
      </c>
      <c r="C1177" s="463" t="s">
        <v>3875</v>
      </c>
      <c r="D1177" s="493" t="s">
        <v>3876</v>
      </c>
      <c r="E1177" s="401">
        <v>1</v>
      </c>
      <c r="F1177" s="483" t="s">
        <v>24</v>
      </c>
      <c r="G1177" s="484">
        <v>43452</v>
      </c>
      <c r="H1177" s="485"/>
      <c r="I1177" s="471"/>
      <c r="J1177" s="487"/>
      <c r="K1177" s="487"/>
      <c r="L1177" s="488">
        <v>700</v>
      </c>
      <c r="M1177" s="489">
        <f t="shared" si="64"/>
        <v>826</v>
      </c>
      <c r="N1177" s="494" t="s">
        <v>121</v>
      </c>
      <c r="O1177" s="508">
        <v>972</v>
      </c>
      <c r="P1177" s="509"/>
      <c r="Q1177" s="464"/>
      <c r="R1177" s="495" t="s">
        <v>3877</v>
      </c>
      <c r="S1177" s="500">
        <f t="shared" si="61"/>
        <v>826</v>
      </c>
      <c r="T1177" s="501"/>
      <c r="U1177" s="502">
        <f t="shared" si="62"/>
        <v>700</v>
      </c>
      <c r="V1177" s="369"/>
    </row>
    <row r="1178" spans="1:22" x14ac:dyDescent="0.2">
      <c r="A1178" s="482" t="s">
        <v>113</v>
      </c>
      <c r="B1178" s="499">
        <v>4836</v>
      </c>
      <c r="C1178" s="463" t="s">
        <v>2292</v>
      </c>
      <c r="D1178" s="493" t="s">
        <v>3878</v>
      </c>
      <c r="E1178" s="401">
        <v>1000</v>
      </c>
      <c r="F1178" s="483" t="s">
        <v>24</v>
      </c>
      <c r="G1178" s="484">
        <v>43452</v>
      </c>
      <c r="H1178" s="485" t="s">
        <v>3879</v>
      </c>
      <c r="I1178" s="486"/>
      <c r="J1178" s="487"/>
      <c r="K1178" s="487">
        <v>0.5</v>
      </c>
      <c r="L1178" s="488">
        <v>840</v>
      </c>
      <c r="M1178" s="489">
        <f t="shared" si="64"/>
        <v>991.19999999999993</v>
      </c>
      <c r="N1178" s="70"/>
      <c r="O1178" s="470" t="s">
        <v>4039</v>
      </c>
      <c r="P1178" s="186">
        <v>43511</v>
      </c>
      <c r="Q1178" s="464"/>
      <c r="R1178" s="98" t="s">
        <v>3880</v>
      </c>
      <c r="S1178" s="500">
        <f t="shared" si="61"/>
        <v>991199.99999999988</v>
      </c>
      <c r="T1178" s="501"/>
      <c r="U1178" s="502">
        <f t="shared" si="62"/>
        <v>840000</v>
      </c>
      <c r="V1178" s="369"/>
    </row>
    <row r="1179" spans="1:22" x14ac:dyDescent="0.2">
      <c r="A1179" s="482"/>
      <c r="B1179" s="499">
        <v>4837</v>
      </c>
      <c r="C1179" s="463" t="s">
        <v>3881</v>
      </c>
      <c r="D1179" s="493" t="s">
        <v>3882</v>
      </c>
      <c r="E1179" s="401">
        <v>1</v>
      </c>
      <c r="F1179" s="483" t="s">
        <v>24</v>
      </c>
      <c r="G1179" s="484">
        <v>43453</v>
      </c>
      <c r="H1179" s="485" t="s">
        <v>116</v>
      </c>
      <c r="I1179" s="471"/>
      <c r="J1179" s="487"/>
      <c r="K1179" s="487"/>
      <c r="L1179" s="488">
        <v>550</v>
      </c>
      <c r="M1179" s="489">
        <f t="shared" si="64"/>
        <v>649</v>
      </c>
      <c r="N1179" s="128" t="s">
        <v>121</v>
      </c>
      <c r="O1179" s="470">
        <v>976</v>
      </c>
      <c r="P1179" s="399" t="s">
        <v>26</v>
      </c>
      <c r="Q1179" s="464" t="s">
        <v>2018</v>
      </c>
      <c r="R1179" s="495" t="s">
        <v>3883</v>
      </c>
      <c r="S1179" s="500">
        <f t="shared" si="61"/>
        <v>649</v>
      </c>
      <c r="T1179" s="501"/>
      <c r="U1179" s="502">
        <f t="shared" si="62"/>
        <v>550</v>
      </c>
      <c r="V1179" s="369"/>
    </row>
    <row r="1180" spans="1:22" x14ac:dyDescent="0.2">
      <c r="A1180" s="482" t="s">
        <v>113</v>
      </c>
      <c r="B1180" s="499">
        <v>4838</v>
      </c>
      <c r="C1180" s="485" t="s">
        <v>203</v>
      </c>
      <c r="D1180" s="493" t="s">
        <v>3884</v>
      </c>
      <c r="E1180" s="401">
        <v>2</v>
      </c>
      <c r="F1180" s="483" t="s">
        <v>24</v>
      </c>
      <c r="G1180" s="484">
        <v>43454</v>
      </c>
      <c r="H1180" s="485"/>
      <c r="I1180" s="471" t="s">
        <v>2117</v>
      </c>
      <c r="J1180" s="487"/>
      <c r="K1180" s="487">
        <v>25</v>
      </c>
      <c r="L1180" s="488">
        <v>1300</v>
      </c>
      <c r="M1180" s="489">
        <f t="shared" si="64"/>
        <v>1534</v>
      </c>
      <c r="N1180" s="403"/>
      <c r="O1180" s="508">
        <v>980</v>
      </c>
      <c r="P1180" s="399" t="s">
        <v>26</v>
      </c>
      <c r="Q1180" s="464" t="s">
        <v>2090</v>
      </c>
      <c r="R1180" s="495"/>
      <c r="S1180" s="500">
        <f t="shared" si="61"/>
        <v>3068</v>
      </c>
      <c r="T1180" s="501"/>
      <c r="U1180" s="502">
        <f t="shared" si="62"/>
        <v>2600</v>
      </c>
      <c r="V1180" s="369"/>
    </row>
    <row r="1181" spans="1:22" x14ac:dyDescent="0.2">
      <c r="A1181" s="482" t="s">
        <v>113</v>
      </c>
      <c r="B1181" s="499">
        <v>4839</v>
      </c>
      <c r="C1181" s="463" t="s">
        <v>301</v>
      </c>
      <c r="D1181" s="493" t="s">
        <v>3503</v>
      </c>
      <c r="E1181" s="401">
        <v>60</v>
      </c>
      <c r="F1181" s="483" t="s">
        <v>378</v>
      </c>
      <c r="G1181" s="484">
        <v>43455</v>
      </c>
      <c r="H1181" s="485" t="s">
        <v>3504</v>
      </c>
      <c r="I1181" s="471"/>
      <c r="J1181" s="487"/>
      <c r="K1181" s="487"/>
      <c r="L1181" s="488">
        <v>4640</v>
      </c>
      <c r="M1181" s="489">
        <f>L1181*1.18</f>
        <v>5475.2</v>
      </c>
      <c r="N1181" s="403"/>
      <c r="O1181" s="704">
        <v>1</v>
      </c>
      <c r="P1181" s="399" t="s">
        <v>26</v>
      </c>
      <c r="Q1181" s="464" t="s">
        <v>4099</v>
      </c>
      <c r="R1181" s="495"/>
      <c r="S1181" s="500">
        <f>M1181*E1181</f>
        <v>328512</v>
      </c>
      <c r="T1181" s="501"/>
      <c r="U1181" s="502">
        <f>S1181/1.18</f>
        <v>278400</v>
      </c>
      <c r="V1181" s="369"/>
    </row>
    <row r="1182" spans="1:22" x14ac:dyDescent="0.2">
      <c r="A1182" s="482" t="s">
        <v>113</v>
      </c>
      <c r="B1182" s="499">
        <v>4840</v>
      </c>
      <c r="C1182" s="463" t="s">
        <v>2292</v>
      </c>
      <c r="D1182" s="493" t="s">
        <v>3885</v>
      </c>
      <c r="E1182" s="401">
        <v>1</v>
      </c>
      <c r="F1182" s="483" t="s">
        <v>24</v>
      </c>
      <c r="G1182" s="484">
        <v>43458</v>
      </c>
      <c r="H1182" s="485" t="s">
        <v>3886</v>
      </c>
      <c r="I1182" s="471"/>
      <c r="J1182" s="487"/>
      <c r="K1182" s="487"/>
      <c r="L1182" s="488">
        <v>381800</v>
      </c>
      <c r="M1182" s="489">
        <f t="shared" si="64"/>
        <v>450524</v>
      </c>
      <c r="N1182" s="513"/>
      <c r="O1182" s="487"/>
      <c r="P1182" s="423">
        <v>43458</v>
      </c>
      <c r="Q1182" s="570" t="s">
        <v>3909</v>
      </c>
      <c r="R1182" s="495" t="s">
        <v>3887</v>
      </c>
      <c r="S1182" s="500">
        <f t="shared" si="61"/>
        <v>450524</v>
      </c>
      <c r="T1182" s="501"/>
      <c r="U1182" s="502">
        <f t="shared" si="62"/>
        <v>381800</v>
      </c>
      <c r="V1182" s="369"/>
    </row>
    <row r="1183" spans="1:22" ht="15" x14ac:dyDescent="0.2">
      <c r="A1183" s="482" t="s">
        <v>113</v>
      </c>
      <c r="B1183" s="499">
        <v>4841</v>
      </c>
      <c r="C1183" s="632" t="s">
        <v>4044</v>
      </c>
      <c r="D1183" s="111" t="s">
        <v>3888</v>
      </c>
      <c r="E1183" s="401">
        <v>154</v>
      </c>
      <c r="F1183" s="483" t="s">
        <v>24</v>
      </c>
      <c r="G1183" s="484">
        <v>43458</v>
      </c>
      <c r="H1183" s="485" t="s">
        <v>116</v>
      </c>
      <c r="I1183" s="92" t="s">
        <v>3889</v>
      </c>
      <c r="J1183" s="487"/>
      <c r="K1183" s="487">
        <v>0.04</v>
      </c>
      <c r="L1183" s="488">
        <v>55</v>
      </c>
      <c r="M1183" s="489">
        <f>L1183*1.18</f>
        <v>64.899999999999991</v>
      </c>
      <c r="N1183" s="403"/>
      <c r="O1183" s="96" t="s">
        <v>4200</v>
      </c>
      <c r="P1183" s="399" t="s">
        <v>26</v>
      </c>
      <c r="Q1183" s="464" t="s">
        <v>4045</v>
      </c>
      <c r="R1183" s="495"/>
      <c r="S1183" s="500">
        <f>M1183*E1183</f>
        <v>9994.5999999999985</v>
      </c>
      <c r="T1183" s="501"/>
      <c r="U1183" s="502">
        <f>S1183/1.18</f>
        <v>8470</v>
      </c>
      <c r="V1183" s="369"/>
    </row>
    <row r="1184" spans="1:22" ht="15" x14ac:dyDescent="0.2">
      <c r="A1184" s="482" t="s">
        <v>113</v>
      </c>
      <c r="B1184" s="499">
        <v>4842</v>
      </c>
      <c r="C1184" s="632" t="s">
        <v>4044</v>
      </c>
      <c r="D1184" s="111" t="s">
        <v>3890</v>
      </c>
      <c r="E1184" s="401">
        <v>300</v>
      </c>
      <c r="F1184" s="483" t="s">
        <v>24</v>
      </c>
      <c r="G1184" s="484">
        <v>43458</v>
      </c>
      <c r="H1184" s="485" t="s">
        <v>116</v>
      </c>
      <c r="I1184" s="471" t="s">
        <v>3889</v>
      </c>
      <c r="J1184" s="487"/>
      <c r="K1184" s="487">
        <v>0.03</v>
      </c>
      <c r="L1184" s="488">
        <v>55</v>
      </c>
      <c r="M1184" s="489">
        <f>L1184*1.18</f>
        <v>64.899999999999991</v>
      </c>
      <c r="N1184" s="403"/>
      <c r="O1184" s="470">
        <v>84</v>
      </c>
      <c r="P1184" s="399" t="s">
        <v>26</v>
      </c>
      <c r="Q1184" s="464" t="s">
        <v>4046</v>
      </c>
      <c r="R1184" s="495"/>
      <c r="S1184" s="500">
        <f>M1184*E1184</f>
        <v>19469.999999999996</v>
      </c>
      <c r="T1184" s="501"/>
      <c r="U1184" s="502">
        <f>S1184/1.18</f>
        <v>16499.999999999996</v>
      </c>
      <c r="V1184" s="369"/>
    </row>
    <row r="1185" spans="1:22" ht="15" x14ac:dyDescent="0.2">
      <c r="A1185" s="482" t="s">
        <v>113</v>
      </c>
      <c r="B1185" s="499">
        <v>4843</v>
      </c>
      <c r="C1185" s="632" t="s">
        <v>4044</v>
      </c>
      <c r="D1185" s="111" t="s">
        <v>3891</v>
      </c>
      <c r="E1185" s="401">
        <v>227</v>
      </c>
      <c r="F1185" s="483" t="s">
        <v>24</v>
      </c>
      <c r="G1185" s="484">
        <v>43458</v>
      </c>
      <c r="H1185" s="485" t="s">
        <v>116</v>
      </c>
      <c r="I1185" s="471" t="s">
        <v>3892</v>
      </c>
      <c r="J1185" s="487"/>
      <c r="K1185" s="487">
        <v>0.05</v>
      </c>
      <c r="L1185" s="488">
        <v>55</v>
      </c>
      <c r="M1185" s="489">
        <f>L1185*1.18</f>
        <v>64.899999999999991</v>
      </c>
      <c r="N1185" s="403"/>
      <c r="O1185" s="470">
        <v>84</v>
      </c>
      <c r="P1185" s="399" t="s">
        <v>26</v>
      </c>
      <c r="Q1185" s="464" t="s">
        <v>4047</v>
      </c>
      <c r="R1185" s="495"/>
      <c r="S1185" s="500">
        <f>M1185*E1185</f>
        <v>14732.299999999997</v>
      </c>
      <c r="T1185" s="501"/>
      <c r="U1185" s="502">
        <f>S1185/1.18</f>
        <v>12484.999999999998</v>
      </c>
      <c r="V1185" s="369"/>
    </row>
    <row r="1186" spans="1:22" x14ac:dyDescent="0.2">
      <c r="A1186" s="482" t="s">
        <v>113</v>
      </c>
      <c r="B1186" s="499">
        <v>4844</v>
      </c>
      <c r="C1186" s="463" t="s">
        <v>2292</v>
      </c>
      <c r="D1186" s="493" t="s">
        <v>2795</v>
      </c>
      <c r="E1186" s="401">
        <v>10</v>
      </c>
      <c r="F1186" s="483" t="s">
        <v>24</v>
      </c>
      <c r="G1186" s="484">
        <v>43458</v>
      </c>
      <c r="H1186" s="485" t="s">
        <v>3893</v>
      </c>
      <c r="I1186" s="471"/>
      <c r="J1186" s="487"/>
      <c r="K1186" s="487"/>
      <c r="L1186" s="488">
        <v>11770</v>
      </c>
      <c r="M1186" s="489">
        <f t="shared" si="64"/>
        <v>13888.599999999999</v>
      </c>
      <c r="N1186" s="403"/>
      <c r="O1186" s="470">
        <v>985</v>
      </c>
      <c r="P1186" s="399" t="s">
        <v>26</v>
      </c>
      <c r="Q1186" s="464"/>
      <c r="R1186" s="98" t="s">
        <v>3894</v>
      </c>
      <c r="S1186" s="500">
        <f t="shared" ref="S1186:S1210" si="65">M1186*E1186</f>
        <v>138886</v>
      </c>
      <c r="T1186" s="501"/>
      <c r="U1186" s="502">
        <f t="shared" ref="U1186:U1210" si="66">S1186/1.18</f>
        <v>117700</v>
      </c>
      <c r="V1186" s="369"/>
    </row>
    <row r="1187" spans="1:22" x14ac:dyDescent="0.2">
      <c r="A1187" s="482" t="s">
        <v>113</v>
      </c>
      <c r="B1187" s="499">
        <v>4845</v>
      </c>
      <c r="C1187" s="463" t="s">
        <v>2292</v>
      </c>
      <c r="D1187" s="493" t="s">
        <v>2809</v>
      </c>
      <c r="E1187" s="401">
        <v>10</v>
      </c>
      <c r="F1187" s="483" t="s">
        <v>24</v>
      </c>
      <c r="G1187" s="484">
        <v>43458</v>
      </c>
      <c r="H1187" s="485" t="s">
        <v>2810</v>
      </c>
      <c r="I1187" s="471"/>
      <c r="J1187" s="487"/>
      <c r="K1187" s="487"/>
      <c r="L1187" s="488">
        <v>16087.5</v>
      </c>
      <c r="M1187" s="489">
        <f t="shared" si="64"/>
        <v>18983.25</v>
      </c>
      <c r="N1187" s="403"/>
      <c r="O1187" s="470">
        <v>985</v>
      </c>
      <c r="P1187" s="399" t="s">
        <v>26</v>
      </c>
      <c r="Q1187" s="464"/>
      <c r="R1187" s="495" t="s">
        <v>3894</v>
      </c>
      <c r="S1187" s="500">
        <f t="shared" si="65"/>
        <v>189832.5</v>
      </c>
      <c r="T1187" s="501"/>
      <c r="U1187" s="502">
        <f t="shared" si="66"/>
        <v>160875</v>
      </c>
      <c r="V1187" s="369"/>
    </row>
    <row r="1188" spans="1:22" x14ac:dyDescent="0.2">
      <c r="A1188" s="482" t="s">
        <v>113</v>
      </c>
      <c r="B1188" s="499">
        <v>4846</v>
      </c>
      <c r="C1188" s="463" t="s">
        <v>2292</v>
      </c>
      <c r="D1188" s="493" t="s">
        <v>3895</v>
      </c>
      <c r="E1188" s="401">
        <v>10</v>
      </c>
      <c r="F1188" s="483" t="s">
        <v>24</v>
      </c>
      <c r="G1188" s="484">
        <v>43458</v>
      </c>
      <c r="H1188" s="485" t="s">
        <v>3896</v>
      </c>
      <c r="I1188" s="471"/>
      <c r="J1188" s="487"/>
      <c r="K1188" s="487"/>
      <c r="L1188" s="488">
        <v>10296</v>
      </c>
      <c r="M1188" s="489">
        <f t="shared" si="64"/>
        <v>12149.279999999999</v>
      </c>
      <c r="N1188" s="403"/>
      <c r="O1188" s="470">
        <v>985</v>
      </c>
      <c r="P1188" s="399" t="s">
        <v>26</v>
      </c>
      <c r="Q1188" s="464"/>
      <c r="R1188" s="98" t="s">
        <v>3894</v>
      </c>
      <c r="S1188" s="500">
        <f t="shared" si="65"/>
        <v>121492.79999999999</v>
      </c>
      <c r="T1188" s="501"/>
      <c r="U1188" s="502">
        <f t="shared" si="66"/>
        <v>102960</v>
      </c>
      <c r="V1188" s="369"/>
    </row>
    <row r="1189" spans="1:22" x14ac:dyDescent="0.2">
      <c r="A1189" s="482" t="s">
        <v>113</v>
      </c>
      <c r="B1189" s="499">
        <v>4847</v>
      </c>
      <c r="C1189" s="463" t="s">
        <v>514</v>
      </c>
      <c r="D1189" s="111" t="s">
        <v>3897</v>
      </c>
      <c r="E1189" s="401">
        <v>2</v>
      </c>
      <c r="F1189" s="483" t="s">
        <v>24</v>
      </c>
      <c r="G1189" s="484">
        <v>43459</v>
      </c>
      <c r="H1189" s="485"/>
      <c r="I1189" s="471" t="s">
        <v>3898</v>
      </c>
      <c r="J1189" s="487">
        <v>2</v>
      </c>
      <c r="K1189" s="487">
        <v>5.8</v>
      </c>
      <c r="L1189" s="488">
        <v>1680</v>
      </c>
      <c r="M1189" s="489">
        <f t="shared" si="64"/>
        <v>1982.3999999999999</v>
      </c>
      <c r="N1189" s="403"/>
      <c r="O1189" s="470">
        <v>13</v>
      </c>
      <c r="P1189" s="399" t="s">
        <v>26</v>
      </c>
      <c r="Q1189" s="464" t="s">
        <v>3910</v>
      </c>
      <c r="R1189" s="495"/>
      <c r="S1189" s="500">
        <f t="shared" si="65"/>
        <v>3964.7999999999997</v>
      </c>
      <c r="T1189" s="501"/>
      <c r="U1189" s="502">
        <f t="shared" si="66"/>
        <v>3360</v>
      </c>
      <c r="V1189" s="369"/>
    </row>
    <row r="1190" spans="1:22" x14ac:dyDescent="0.2">
      <c r="A1190" s="482" t="s">
        <v>113</v>
      </c>
      <c r="B1190" s="499">
        <v>4848</v>
      </c>
      <c r="C1190" s="139" t="s">
        <v>301</v>
      </c>
      <c r="D1190" s="87" t="s">
        <v>1947</v>
      </c>
      <c r="E1190" s="100">
        <v>1</v>
      </c>
      <c r="F1190" s="89" t="s">
        <v>24</v>
      </c>
      <c r="G1190" s="484">
        <v>43459</v>
      </c>
      <c r="H1190" s="101" t="s">
        <v>3899</v>
      </c>
      <c r="I1190" s="116"/>
      <c r="J1190" s="93">
        <v>1.3</v>
      </c>
      <c r="K1190" s="93"/>
      <c r="L1190" s="320">
        <v>970</v>
      </c>
      <c r="M1190" s="95">
        <f>L1190*1.18</f>
        <v>1144.5999999999999</v>
      </c>
      <c r="N1190" s="128" t="s">
        <v>121</v>
      </c>
      <c r="O1190" s="470">
        <v>993</v>
      </c>
      <c r="P1190" s="423">
        <v>43459</v>
      </c>
      <c r="Q1190" s="464"/>
      <c r="R1190" s="495"/>
      <c r="S1190" s="500">
        <f t="shared" si="65"/>
        <v>1144.5999999999999</v>
      </c>
      <c r="T1190" s="501"/>
      <c r="U1190" s="502">
        <f t="shared" si="66"/>
        <v>970</v>
      </c>
      <c r="V1190" s="369"/>
    </row>
    <row r="1191" spans="1:22" x14ac:dyDescent="0.2">
      <c r="A1191" s="482" t="s">
        <v>113</v>
      </c>
      <c r="B1191" s="499">
        <v>4849</v>
      </c>
      <c r="C1191" s="463" t="s">
        <v>301</v>
      </c>
      <c r="D1191" s="493" t="s">
        <v>3757</v>
      </c>
      <c r="E1191" s="401">
        <v>1</v>
      </c>
      <c r="F1191" s="483" t="s">
        <v>378</v>
      </c>
      <c r="G1191" s="484">
        <v>43459</v>
      </c>
      <c r="H1191" s="485"/>
      <c r="I1191" s="486"/>
      <c r="J1191" s="487"/>
      <c r="K1191" s="487"/>
      <c r="L1191" s="488">
        <v>600</v>
      </c>
      <c r="M1191" s="489">
        <f>L1191*1.18</f>
        <v>708</v>
      </c>
      <c r="N1191" s="494" t="s">
        <v>121</v>
      </c>
      <c r="O1191" s="470">
        <v>993</v>
      </c>
      <c r="P1191" s="423">
        <v>43459</v>
      </c>
      <c r="Q1191" s="464"/>
      <c r="R1191" s="495"/>
      <c r="S1191" s="500">
        <f t="shared" si="65"/>
        <v>708</v>
      </c>
      <c r="T1191" s="501"/>
      <c r="U1191" s="502">
        <f t="shared" si="66"/>
        <v>600</v>
      </c>
      <c r="V1191" s="369"/>
    </row>
    <row r="1192" spans="1:22" x14ac:dyDescent="0.2">
      <c r="A1192" s="482" t="s">
        <v>113</v>
      </c>
      <c r="B1192" s="499">
        <v>4850</v>
      </c>
      <c r="C1192" s="463" t="s">
        <v>3900</v>
      </c>
      <c r="D1192" s="111" t="s">
        <v>3901</v>
      </c>
      <c r="E1192" s="401">
        <v>1</v>
      </c>
      <c r="F1192" s="483" t="s">
        <v>24</v>
      </c>
      <c r="G1192" s="484">
        <v>43459</v>
      </c>
      <c r="H1192" s="485" t="s">
        <v>116</v>
      </c>
      <c r="I1192" s="552" t="s">
        <v>1063</v>
      </c>
      <c r="J1192" s="487">
        <v>2</v>
      </c>
      <c r="K1192" s="487">
        <v>2.6</v>
      </c>
      <c r="L1192" s="488">
        <v>1425</v>
      </c>
      <c r="M1192" s="489">
        <f t="shared" si="64"/>
        <v>1681.5</v>
      </c>
      <c r="N1192" s="403"/>
      <c r="O1192" s="470">
        <v>2</v>
      </c>
      <c r="P1192" s="83" t="s">
        <v>26</v>
      </c>
      <c r="Q1192" s="464"/>
      <c r="R1192" s="495"/>
      <c r="S1192" s="500">
        <f t="shared" si="65"/>
        <v>1681.5</v>
      </c>
      <c r="T1192" s="501"/>
      <c r="U1192" s="502">
        <f t="shared" si="66"/>
        <v>1425</v>
      </c>
      <c r="V1192" s="369"/>
    </row>
    <row r="1193" spans="1:22" x14ac:dyDescent="0.2">
      <c r="A1193" s="482" t="s">
        <v>113</v>
      </c>
      <c r="B1193" s="499">
        <v>4851</v>
      </c>
      <c r="C1193" s="463" t="s">
        <v>3900</v>
      </c>
      <c r="D1193" s="111" t="s">
        <v>3902</v>
      </c>
      <c r="E1193" s="401">
        <v>20</v>
      </c>
      <c r="F1193" s="483" t="s">
        <v>24</v>
      </c>
      <c r="G1193" s="484">
        <v>43459</v>
      </c>
      <c r="H1193" s="485" t="s">
        <v>116</v>
      </c>
      <c r="I1193" s="556" t="s">
        <v>2644</v>
      </c>
      <c r="J1193" s="487">
        <v>1.5</v>
      </c>
      <c r="K1193" s="487">
        <v>0.33</v>
      </c>
      <c r="L1193" s="488">
        <v>980</v>
      </c>
      <c r="M1193" s="489">
        <f t="shared" si="64"/>
        <v>1156.3999999999999</v>
      </c>
      <c r="N1193" s="403"/>
      <c r="O1193" s="470">
        <v>2</v>
      </c>
      <c r="P1193" s="399" t="s">
        <v>26</v>
      </c>
      <c r="Q1193" s="464" t="s">
        <v>420</v>
      </c>
      <c r="R1193" s="495"/>
      <c r="S1193" s="500">
        <f t="shared" si="65"/>
        <v>23127.999999999996</v>
      </c>
      <c r="T1193" s="501"/>
      <c r="U1193" s="502">
        <f t="shared" si="66"/>
        <v>19599.999999999996</v>
      </c>
      <c r="V1193" s="369"/>
    </row>
    <row r="1194" spans="1:22" x14ac:dyDescent="0.2">
      <c r="A1194" s="482" t="s">
        <v>113</v>
      </c>
      <c r="B1194" s="499">
        <v>4852</v>
      </c>
      <c r="C1194" s="463" t="s">
        <v>3900</v>
      </c>
      <c r="D1194" s="111" t="s">
        <v>3903</v>
      </c>
      <c r="E1194" s="401">
        <v>20</v>
      </c>
      <c r="F1194" s="483" t="s">
        <v>24</v>
      </c>
      <c r="G1194" s="484">
        <v>43459</v>
      </c>
      <c r="H1194" s="485" t="s">
        <v>116</v>
      </c>
      <c r="I1194" s="555" t="s">
        <v>2229</v>
      </c>
      <c r="J1194" s="487">
        <v>0.35</v>
      </c>
      <c r="K1194" s="487">
        <v>2.5000000000000001E-2</v>
      </c>
      <c r="L1194" s="488">
        <v>230</v>
      </c>
      <c r="M1194" s="489">
        <f t="shared" si="64"/>
        <v>271.39999999999998</v>
      </c>
      <c r="N1194" s="403"/>
      <c r="O1194" s="470">
        <v>2</v>
      </c>
      <c r="P1194" s="399" t="s">
        <v>26</v>
      </c>
      <c r="Q1194" s="464" t="s">
        <v>182</v>
      </c>
      <c r="R1194" s="495"/>
      <c r="S1194" s="500">
        <f t="shared" si="65"/>
        <v>5428</v>
      </c>
      <c r="T1194" s="501"/>
      <c r="U1194" s="502">
        <f t="shared" si="66"/>
        <v>4600</v>
      </c>
      <c r="V1194" s="369"/>
    </row>
    <row r="1195" spans="1:22" x14ac:dyDescent="0.2">
      <c r="A1195" s="482" t="s">
        <v>113</v>
      </c>
      <c r="B1195" s="499">
        <v>4853</v>
      </c>
      <c r="C1195" s="463" t="s">
        <v>147</v>
      </c>
      <c r="D1195" s="113" t="s">
        <v>3664</v>
      </c>
      <c r="E1195" s="117">
        <v>1</v>
      </c>
      <c r="F1195" s="89" t="s">
        <v>24</v>
      </c>
      <c r="G1195" s="484">
        <v>43459</v>
      </c>
      <c r="H1195" s="87"/>
      <c r="I1195" s="92"/>
      <c r="J1195" s="102">
        <v>5</v>
      </c>
      <c r="K1195" s="102">
        <v>10</v>
      </c>
      <c r="L1195" s="125">
        <v>4600</v>
      </c>
      <c r="M1195" s="95">
        <f t="shared" si="64"/>
        <v>5428</v>
      </c>
      <c r="N1195" s="514" t="s">
        <v>121</v>
      </c>
      <c r="O1195" s="508">
        <v>77</v>
      </c>
      <c r="P1195" s="399" t="s">
        <v>26</v>
      </c>
      <c r="Q1195" s="464" t="s">
        <v>4023</v>
      </c>
      <c r="R1195" s="495"/>
      <c r="S1195" s="500">
        <f t="shared" si="65"/>
        <v>5428</v>
      </c>
      <c r="T1195" s="501"/>
      <c r="U1195" s="502">
        <f t="shared" si="66"/>
        <v>4600</v>
      </c>
      <c r="V1195" s="369"/>
    </row>
    <row r="1196" spans="1:22" x14ac:dyDescent="0.2">
      <c r="A1196" s="482"/>
      <c r="B1196" s="499">
        <v>4854</v>
      </c>
      <c r="C1196" s="463"/>
      <c r="D1196" s="493"/>
      <c r="E1196" s="401"/>
      <c r="F1196" s="483" t="s">
        <v>24</v>
      </c>
      <c r="G1196" s="484"/>
      <c r="H1196" s="485"/>
      <c r="I1196" s="471"/>
      <c r="J1196" s="487"/>
      <c r="K1196" s="487"/>
      <c r="L1196" s="488"/>
      <c r="M1196" s="489">
        <f t="shared" si="64"/>
        <v>0</v>
      </c>
      <c r="N1196" s="513"/>
      <c r="O1196" s="487"/>
      <c r="P1196" s="509"/>
      <c r="Q1196" s="464"/>
      <c r="R1196" s="495"/>
      <c r="S1196" s="500">
        <f t="shared" si="65"/>
        <v>0</v>
      </c>
      <c r="T1196" s="501"/>
      <c r="U1196" s="502">
        <f t="shared" si="66"/>
        <v>0</v>
      </c>
      <c r="V1196" s="369"/>
    </row>
    <row r="1197" spans="1:22" x14ac:dyDescent="0.2">
      <c r="A1197" s="482"/>
      <c r="B1197" s="499">
        <v>4855</v>
      </c>
      <c r="C1197" s="463"/>
      <c r="D1197" s="493"/>
      <c r="E1197" s="401"/>
      <c r="F1197" s="483" t="s">
        <v>24</v>
      </c>
      <c r="G1197" s="484"/>
      <c r="H1197" s="485"/>
      <c r="I1197" s="471"/>
      <c r="J1197" s="487"/>
      <c r="K1197" s="487"/>
      <c r="L1197" s="488"/>
      <c r="M1197" s="489">
        <f t="shared" si="64"/>
        <v>0</v>
      </c>
      <c r="N1197" s="513"/>
      <c r="O1197" s="487"/>
      <c r="P1197" s="496"/>
      <c r="Q1197" s="464"/>
      <c r="R1197" s="495"/>
      <c r="S1197" s="500">
        <f t="shared" si="65"/>
        <v>0</v>
      </c>
      <c r="T1197" s="501"/>
      <c r="U1197" s="502">
        <f t="shared" si="66"/>
        <v>0</v>
      </c>
      <c r="V1197" s="369"/>
    </row>
    <row r="1198" spans="1:22" x14ac:dyDescent="0.2">
      <c r="A1198" s="482"/>
      <c r="B1198" s="499">
        <v>4856</v>
      </c>
      <c r="C1198" s="463"/>
      <c r="D1198" s="493"/>
      <c r="E1198" s="401"/>
      <c r="F1198" s="483" t="s">
        <v>24</v>
      </c>
      <c r="G1198" s="484"/>
      <c r="H1198" s="485"/>
      <c r="I1198" s="471"/>
      <c r="J1198" s="487"/>
      <c r="K1198" s="487"/>
      <c r="L1198" s="488"/>
      <c r="M1198" s="489">
        <f t="shared" si="64"/>
        <v>0</v>
      </c>
      <c r="N1198" s="513"/>
      <c r="O1198" s="487"/>
      <c r="P1198" s="509"/>
      <c r="Q1198" s="464"/>
      <c r="R1198" s="495"/>
      <c r="S1198" s="500">
        <f t="shared" si="65"/>
        <v>0</v>
      </c>
      <c r="T1198" s="501"/>
      <c r="U1198" s="502">
        <f t="shared" si="66"/>
        <v>0</v>
      </c>
      <c r="V1198" s="369"/>
    </row>
    <row r="1199" spans="1:22" x14ac:dyDescent="0.2">
      <c r="A1199" s="482"/>
      <c r="B1199" s="499">
        <v>4857</v>
      </c>
      <c r="C1199" s="463"/>
      <c r="D1199" s="493"/>
      <c r="E1199" s="401"/>
      <c r="F1199" s="483" t="s">
        <v>24</v>
      </c>
      <c r="G1199" s="484"/>
      <c r="H1199" s="485"/>
      <c r="I1199" s="471"/>
      <c r="J1199" s="487"/>
      <c r="K1199" s="487"/>
      <c r="L1199" s="488"/>
      <c r="M1199" s="489">
        <f t="shared" si="64"/>
        <v>0</v>
      </c>
      <c r="N1199" s="513"/>
      <c r="O1199" s="487"/>
      <c r="P1199" s="509"/>
      <c r="Q1199" s="464"/>
      <c r="R1199" s="495"/>
      <c r="S1199" s="500">
        <f t="shared" si="65"/>
        <v>0</v>
      </c>
      <c r="T1199" s="501"/>
      <c r="U1199" s="502">
        <f t="shared" si="66"/>
        <v>0</v>
      </c>
      <c r="V1199" s="369"/>
    </row>
    <row r="1200" spans="1:22" x14ac:dyDescent="0.2">
      <c r="A1200" s="482"/>
      <c r="B1200" s="499">
        <v>4858</v>
      </c>
      <c r="C1200" s="463"/>
      <c r="D1200" s="493"/>
      <c r="E1200" s="401"/>
      <c r="F1200" s="483" t="s">
        <v>24</v>
      </c>
      <c r="G1200" s="484"/>
      <c r="H1200" s="485"/>
      <c r="I1200" s="471"/>
      <c r="J1200" s="487"/>
      <c r="K1200" s="487"/>
      <c r="L1200" s="488"/>
      <c r="M1200" s="489">
        <f t="shared" si="64"/>
        <v>0</v>
      </c>
      <c r="N1200" s="513"/>
      <c r="O1200" s="487"/>
      <c r="P1200" s="509"/>
      <c r="Q1200" s="464"/>
      <c r="R1200" s="495"/>
      <c r="S1200" s="500">
        <f t="shared" si="65"/>
        <v>0</v>
      </c>
      <c r="T1200" s="501"/>
      <c r="U1200" s="502">
        <f t="shared" si="66"/>
        <v>0</v>
      </c>
      <c r="V1200" s="369"/>
    </row>
    <row r="1201" spans="1:22" x14ac:dyDescent="0.2">
      <c r="A1201" s="482"/>
      <c r="B1201" s="499">
        <v>4859</v>
      </c>
      <c r="C1201" s="463"/>
      <c r="D1201" s="493"/>
      <c r="E1201" s="401"/>
      <c r="F1201" s="483" t="s">
        <v>24</v>
      </c>
      <c r="G1201" s="484"/>
      <c r="H1201" s="485"/>
      <c r="I1201" s="471"/>
      <c r="J1201" s="487"/>
      <c r="K1201" s="487"/>
      <c r="L1201" s="488"/>
      <c r="M1201" s="489">
        <f t="shared" si="64"/>
        <v>0</v>
      </c>
      <c r="N1201" s="513"/>
      <c r="O1201" s="487"/>
      <c r="P1201" s="509"/>
      <c r="Q1201" s="464"/>
      <c r="R1201" s="495"/>
      <c r="S1201" s="500">
        <f t="shared" si="65"/>
        <v>0</v>
      </c>
      <c r="T1201" s="501"/>
      <c r="U1201" s="502">
        <f t="shared" si="66"/>
        <v>0</v>
      </c>
      <c r="V1201" s="369"/>
    </row>
    <row r="1202" spans="1:22" x14ac:dyDescent="0.2">
      <c r="A1202" s="482"/>
      <c r="B1202" s="499"/>
      <c r="C1202" s="463"/>
      <c r="D1202" s="493"/>
      <c r="E1202" s="401"/>
      <c r="F1202" s="483" t="s">
        <v>24</v>
      </c>
      <c r="G1202" s="484"/>
      <c r="H1202" s="485"/>
      <c r="I1202" s="471"/>
      <c r="J1202" s="487"/>
      <c r="K1202" s="487"/>
      <c r="L1202" s="488"/>
      <c r="M1202" s="489">
        <f t="shared" si="64"/>
        <v>0</v>
      </c>
      <c r="N1202" s="513"/>
      <c r="O1202" s="487"/>
      <c r="P1202" s="509"/>
      <c r="Q1202" s="464"/>
      <c r="R1202" s="495"/>
      <c r="S1202" s="500">
        <f t="shared" si="65"/>
        <v>0</v>
      </c>
      <c r="T1202" s="501"/>
      <c r="U1202" s="502">
        <f t="shared" si="66"/>
        <v>0</v>
      </c>
      <c r="V1202" s="369"/>
    </row>
    <row r="1203" spans="1:22" x14ac:dyDescent="0.2">
      <c r="A1203" s="482"/>
      <c r="B1203" s="499"/>
      <c r="C1203" s="463"/>
      <c r="D1203" s="493"/>
      <c r="E1203" s="401"/>
      <c r="F1203" s="483" t="s">
        <v>24</v>
      </c>
      <c r="G1203" s="484"/>
      <c r="H1203" s="485"/>
      <c r="I1203" s="471"/>
      <c r="J1203" s="487"/>
      <c r="K1203" s="487"/>
      <c r="L1203" s="488"/>
      <c r="M1203" s="489">
        <f t="shared" si="64"/>
        <v>0</v>
      </c>
      <c r="N1203" s="513"/>
      <c r="O1203" s="487"/>
      <c r="P1203" s="509"/>
      <c r="Q1203" s="464"/>
      <c r="R1203" s="495"/>
      <c r="S1203" s="500">
        <f t="shared" si="65"/>
        <v>0</v>
      </c>
      <c r="T1203" s="501"/>
      <c r="U1203" s="502">
        <f t="shared" si="66"/>
        <v>0</v>
      </c>
      <c r="V1203" s="369"/>
    </row>
    <row r="1204" spans="1:22" x14ac:dyDescent="0.2">
      <c r="A1204" s="482"/>
      <c r="B1204" s="499"/>
      <c r="C1204" s="463"/>
      <c r="D1204" s="493"/>
      <c r="E1204" s="401"/>
      <c r="F1204" s="483" t="s">
        <v>24</v>
      </c>
      <c r="G1204" s="484"/>
      <c r="H1204" s="485"/>
      <c r="I1204" s="471"/>
      <c r="J1204" s="487"/>
      <c r="K1204" s="487"/>
      <c r="L1204" s="488"/>
      <c r="M1204" s="489">
        <f t="shared" si="64"/>
        <v>0</v>
      </c>
      <c r="N1204" s="513"/>
      <c r="O1204" s="487"/>
      <c r="P1204" s="509"/>
      <c r="Q1204" s="464"/>
      <c r="R1204" s="495"/>
      <c r="S1204" s="500">
        <f t="shared" si="65"/>
        <v>0</v>
      </c>
      <c r="T1204" s="501"/>
      <c r="U1204" s="502">
        <f t="shared" si="66"/>
        <v>0</v>
      </c>
      <c r="V1204" s="369"/>
    </row>
    <row r="1205" spans="1:22" x14ac:dyDescent="0.2">
      <c r="A1205" s="482"/>
      <c r="B1205" s="499"/>
      <c r="C1205" s="463"/>
      <c r="D1205" s="493"/>
      <c r="E1205" s="401"/>
      <c r="F1205" s="483" t="s">
        <v>24</v>
      </c>
      <c r="G1205" s="484"/>
      <c r="H1205" s="485"/>
      <c r="I1205" s="471"/>
      <c r="J1205" s="487"/>
      <c r="K1205" s="487"/>
      <c r="L1205" s="488"/>
      <c r="M1205" s="489">
        <f t="shared" si="64"/>
        <v>0</v>
      </c>
      <c r="N1205" s="513"/>
      <c r="O1205" s="487"/>
      <c r="P1205" s="509"/>
      <c r="Q1205" s="464"/>
      <c r="R1205" s="495"/>
      <c r="S1205" s="500">
        <f t="shared" si="65"/>
        <v>0</v>
      </c>
      <c r="T1205" s="501"/>
      <c r="U1205" s="502">
        <f t="shared" si="66"/>
        <v>0</v>
      </c>
      <c r="V1205" s="369"/>
    </row>
    <row r="1206" spans="1:22" x14ac:dyDescent="0.2">
      <c r="A1206" s="482"/>
      <c r="B1206" s="499"/>
      <c r="C1206" s="463"/>
      <c r="D1206" s="493"/>
      <c r="E1206" s="401"/>
      <c r="F1206" s="483" t="s">
        <v>24</v>
      </c>
      <c r="G1206" s="484"/>
      <c r="H1206" s="485"/>
      <c r="I1206" s="471"/>
      <c r="J1206" s="487"/>
      <c r="K1206" s="487"/>
      <c r="L1206" s="488"/>
      <c r="M1206" s="489">
        <f t="shared" si="64"/>
        <v>0</v>
      </c>
      <c r="N1206" s="513"/>
      <c r="O1206" s="487"/>
      <c r="P1206" s="509"/>
      <c r="Q1206" s="464"/>
      <c r="R1206" s="495"/>
      <c r="S1206" s="500">
        <f t="shared" si="65"/>
        <v>0</v>
      </c>
      <c r="T1206" s="501"/>
      <c r="U1206" s="502">
        <f t="shared" si="66"/>
        <v>0</v>
      </c>
      <c r="V1206" s="369"/>
    </row>
    <row r="1207" spans="1:22" x14ac:dyDescent="0.2">
      <c r="A1207" s="482"/>
      <c r="B1207" s="499"/>
      <c r="C1207" s="463"/>
      <c r="D1207" s="493"/>
      <c r="E1207" s="401"/>
      <c r="F1207" s="483" t="s">
        <v>24</v>
      </c>
      <c r="G1207" s="484"/>
      <c r="H1207" s="485"/>
      <c r="I1207" s="471"/>
      <c r="J1207" s="487"/>
      <c r="K1207" s="487"/>
      <c r="L1207" s="488"/>
      <c r="M1207" s="489">
        <f t="shared" si="64"/>
        <v>0</v>
      </c>
      <c r="N1207" s="513"/>
      <c r="O1207" s="487"/>
      <c r="P1207" s="509"/>
      <c r="Q1207" s="464"/>
      <c r="R1207" s="495"/>
      <c r="S1207" s="500">
        <f t="shared" si="65"/>
        <v>0</v>
      </c>
      <c r="T1207" s="501"/>
      <c r="U1207" s="502">
        <f t="shared" si="66"/>
        <v>0</v>
      </c>
      <c r="V1207" s="369"/>
    </row>
    <row r="1208" spans="1:22" x14ac:dyDescent="0.2">
      <c r="A1208" s="482"/>
      <c r="B1208" s="499"/>
      <c r="C1208" s="463"/>
      <c r="D1208" s="493"/>
      <c r="E1208" s="401"/>
      <c r="F1208" s="483" t="s">
        <v>24</v>
      </c>
      <c r="G1208" s="484"/>
      <c r="H1208" s="485"/>
      <c r="I1208" s="471"/>
      <c r="J1208" s="487"/>
      <c r="K1208" s="487"/>
      <c r="L1208" s="488"/>
      <c r="M1208" s="489">
        <f t="shared" si="64"/>
        <v>0</v>
      </c>
      <c r="N1208" s="513"/>
      <c r="O1208" s="487"/>
      <c r="P1208" s="509"/>
      <c r="Q1208" s="464"/>
      <c r="R1208" s="495"/>
      <c r="S1208" s="500">
        <f t="shared" si="65"/>
        <v>0</v>
      </c>
      <c r="T1208" s="501"/>
      <c r="U1208" s="502">
        <f t="shared" si="66"/>
        <v>0</v>
      </c>
      <c r="V1208" s="369"/>
    </row>
    <row r="1209" spans="1:22" x14ac:dyDescent="0.2">
      <c r="A1209" s="482"/>
      <c r="B1209" s="499"/>
      <c r="C1209" s="463"/>
      <c r="D1209" s="493"/>
      <c r="E1209" s="401"/>
      <c r="F1209" s="483" t="s">
        <v>24</v>
      </c>
      <c r="G1209" s="484"/>
      <c r="H1209" s="485"/>
      <c r="I1209" s="471"/>
      <c r="J1209" s="487"/>
      <c r="K1209" s="487"/>
      <c r="L1209" s="488"/>
      <c r="M1209" s="489">
        <f t="shared" si="64"/>
        <v>0</v>
      </c>
      <c r="N1209" s="513"/>
      <c r="O1209" s="487"/>
      <c r="P1209" s="509"/>
      <c r="Q1209" s="464"/>
      <c r="R1209" s="495"/>
      <c r="S1209" s="500">
        <f t="shared" si="65"/>
        <v>0</v>
      </c>
      <c r="T1209" s="501"/>
      <c r="U1209" s="502">
        <f t="shared" si="66"/>
        <v>0</v>
      </c>
      <c r="V1209" s="369"/>
    </row>
    <row r="1210" spans="1:22" x14ac:dyDescent="0.2">
      <c r="A1210" s="482"/>
      <c r="B1210" s="499"/>
      <c r="C1210" s="463"/>
      <c r="D1210" s="493"/>
      <c r="E1210" s="401"/>
      <c r="F1210" s="483" t="s">
        <v>24</v>
      </c>
      <c r="G1210" s="484"/>
      <c r="H1210" s="485"/>
      <c r="I1210" s="471"/>
      <c r="J1210" s="487"/>
      <c r="K1210" s="487"/>
      <c r="L1210" s="488"/>
      <c r="M1210" s="489">
        <f t="shared" si="64"/>
        <v>0</v>
      </c>
      <c r="N1210" s="513"/>
      <c r="O1210" s="487"/>
      <c r="P1210" s="509"/>
      <c r="Q1210" s="464"/>
      <c r="R1210" s="495"/>
      <c r="S1210" s="500">
        <f t="shared" si="65"/>
        <v>0</v>
      </c>
      <c r="T1210" s="501"/>
      <c r="U1210" s="502">
        <f t="shared" si="66"/>
        <v>0</v>
      </c>
      <c r="V1210" s="369"/>
    </row>
  </sheetData>
  <customSheetViews>
    <customSheetView guid="{D97C0453-9A2C-4CB5-9C01-EB432655F722}" scale="94">
      <pane xSplit="7" ySplit="1" topLeftCell="H1008" activePane="bottomRight" state="frozen"/>
      <selection pane="bottomRight" activeCell="D1053" sqref="D1053"/>
      <pageMargins left="0.7" right="0.7" top="0.75" bottom="0.75" header="0.3" footer="0.3"/>
      <pageSetup paperSize="9" orientation="portrait" r:id="rId1"/>
    </customSheetView>
    <customSheetView guid="{D14BFF62-9726-4F27-BBFA-24BEF7221006}" scale="90">
      <pane xSplit="7" ySplit="1" topLeftCell="K1163" activePane="bottomRight" state="frozen"/>
      <selection pane="bottomRight" activeCell="L1199" sqref="L1199"/>
      <pageMargins left="0.7" right="0.7" top="0.75" bottom="0.75" header="0.3" footer="0.3"/>
      <pageSetup paperSize="9" orientation="portrait" r:id="rId2"/>
    </customSheetView>
    <customSheetView guid="{6AD78563-C1ED-414D-AD0F-8D0AD7C2188B}" scale="90">
      <pane xSplit="7" ySplit="1" topLeftCell="H1159" activePane="bottomRight" state="frozen"/>
      <selection pane="bottomRight" activeCell="C1146" sqref="C1146"/>
      <pageMargins left="0.7" right="0.7" top="0.75" bottom="0.75" header="0.3" footer="0.3"/>
      <pageSetup paperSize="9" orientation="portrait" r:id="rId3"/>
    </customSheetView>
    <customSheetView guid="{6D820CD8-0807-4579-A68C-DCDD9F072B03}" scale="110">
      <pane xSplit="7" ySplit="1" topLeftCell="I1103" activePane="bottomRight" state="frozen"/>
      <selection pane="bottomRight" activeCell="I1124" sqref="I1124"/>
      <pageMargins left="0.7" right="0.7" top="0.75" bottom="0.75" header="0.3" footer="0.3"/>
      <pageSetup paperSize="9" orientation="portrait" r:id="rId4"/>
    </customSheetView>
    <customSheetView guid="{3DED0AFE-25C5-46D7-A99A-0FAE2CBB035A}" scale="90">
      <pane xSplit="7" ySplit="1" topLeftCell="H1156" activePane="bottomRight" state="frozen"/>
      <selection pane="bottomRight" activeCell="A1178" sqref="A1178:XFD1178"/>
      <pageMargins left="0.7" right="0.7" top="0.75" bottom="0.75" header="0.3" footer="0.3"/>
      <pageSetup paperSize="9" orientation="portrait" r:id="rId5"/>
    </customSheetView>
    <customSheetView guid="{6AE6826B-F9EE-4E8A-8050-C01D3E5304B2}" scale="90" topLeftCell="A1174">
      <pane xSplit="6" topLeftCell="I1" activePane="topRight" state="frozen"/>
      <selection pane="topRight" activeCell="R1165" sqref="R1165"/>
      <pageMargins left="0.7" right="0.7" top="0.75" bottom="0.75" header="0.3" footer="0.3"/>
      <pageSetup paperSize="9" orientation="portrait" r:id="rId6"/>
    </customSheetView>
    <customSheetView guid="{42DBBBDF-7793-4826-940B-F850BDEC1324}" scale="94">
      <pane xSplit="7" ySplit="1" topLeftCell="H1134" activePane="bottomRight" state="frozen"/>
      <selection pane="bottomRight" activeCell="C1139" sqref="C1139:L1139"/>
      <pageMargins left="0.7" right="0.7" top="0.75" bottom="0.75" header="0.3" footer="0.3"/>
      <pageSetup paperSize="9" orientation="portrait" r:id="rId7"/>
    </customSheetView>
    <customSheetView guid="{22E1B0B7-DD7F-4EC3-9922-26D3E7C738FA}" scale="94">
      <pane xSplit="7" ySplit="1" topLeftCell="H110" activePane="bottomRight" state="frozen"/>
      <selection pane="bottomRight" activeCell="L56" sqref="L56"/>
      <pageMargins left="0.7" right="0.7" top="0.75" bottom="0.75" header="0.3" footer="0.3"/>
      <pageSetup paperSize="9" orientation="portrait" r:id="rId8"/>
    </customSheetView>
    <customSheetView guid="{75FAF953-05A8-4D8B-BD00-A68065974E5B}" scale="90">
      <pane xSplit="7" ySplit="1" topLeftCell="H1168" activePane="bottomRight" state="frozen"/>
      <selection pane="bottomRight" activeCell="O1181" sqref="O1181"/>
      <pageMargins left="0.7" right="0.7" top="0.75" bottom="0.75" header="0.3" footer="0.3"/>
      <pageSetup paperSize="9" orientation="portrait" r:id="rId9"/>
    </customSheetView>
  </customSheetViews>
  <pageMargins left="0.7" right="0.7" top="0.75" bottom="0.75" header="0.3" footer="0.3"/>
  <pageSetup paperSize="9" orientation="portrait"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0"/>
  <sheetViews>
    <sheetView tabSelected="1" zoomScaleNormal="90" workbookViewId="0">
      <pane xSplit="7" ySplit="1" topLeftCell="H194" activePane="bottomRight" state="frozen"/>
      <selection pane="topRight" activeCell="H1" sqref="H1"/>
      <selection pane="bottomLeft" activeCell="A2" sqref="A2"/>
      <selection pane="bottomRight" activeCell="F200" sqref="F200"/>
    </sheetView>
  </sheetViews>
  <sheetFormatPr defaultColWidth="9.140625" defaultRowHeight="12.75" x14ac:dyDescent="0.2"/>
  <cols>
    <col min="1" max="1" width="4.140625" style="14" customWidth="1"/>
    <col min="2" max="2" width="5.7109375" style="14" customWidth="1"/>
    <col min="3" max="3" width="21" style="14" customWidth="1"/>
    <col min="4" max="4" width="40.140625" style="14" customWidth="1"/>
    <col min="5" max="5" width="5.7109375" style="14" customWidth="1"/>
    <col min="6" max="6" width="5.85546875" style="14" customWidth="1"/>
    <col min="7" max="7" width="9.5703125" style="564" customWidth="1"/>
    <col min="8" max="8" width="24" style="14" customWidth="1"/>
    <col min="9" max="9" width="26" style="14" customWidth="1"/>
    <col min="10" max="11" width="9.140625" style="14" customWidth="1"/>
    <col min="12" max="12" width="13.28515625" style="565" customWidth="1"/>
    <col min="13" max="13" width="13" style="565" customWidth="1"/>
    <col min="14" max="14" width="11" style="14" customWidth="1"/>
    <col min="15" max="15" width="12.7109375" style="566" customWidth="1"/>
    <col min="16" max="16" width="13.140625" style="14" customWidth="1"/>
    <col min="17" max="17" width="14.42578125" style="14" customWidth="1"/>
    <col min="18" max="18" width="22.5703125" style="14" customWidth="1"/>
    <col min="19" max="19" width="13.42578125" style="14" customWidth="1"/>
    <col min="20" max="20" width="9.140625" style="14"/>
    <col min="21" max="21" width="14.28515625" style="14" customWidth="1"/>
    <col min="22" max="22" width="21.85546875" style="14" customWidth="1"/>
    <col min="23" max="16384" width="9.140625" style="14"/>
  </cols>
  <sheetData>
    <row r="1" spans="1:22" ht="39" thickBot="1" x14ac:dyDescent="0.25">
      <c r="A1" s="2" t="s">
        <v>0</v>
      </c>
      <c r="B1" s="2" t="s">
        <v>1</v>
      </c>
      <c r="C1" s="2" t="s">
        <v>2</v>
      </c>
      <c r="D1" s="567" t="s">
        <v>3</v>
      </c>
      <c r="E1" s="2" t="s">
        <v>4</v>
      </c>
      <c r="F1" s="2" t="s">
        <v>5</v>
      </c>
      <c r="G1" s="316" t="s">
        <v>6</v>
      </c>
      <c r="H1" s="4" t="s">
        <v>7</v>
      </c>
      <c r="I1" s="5" t="s">
        <v>2265</v>
      </c>
      <c r="J1" s="6" t="s">
        <v>9</v>
      </c>
      <c r="K1" s="7" t="s">
        <v>10</v>
      </c>
      <c r="L1" s="8" t="s">
        <v>11</v>
      </c>
      <c r="M1" s="318" t="s">
        <v>12</v>
      </c>
      <c r="N1" s="10" t="s">
        <v>3947</v>
      </c>
      <c r="O1" s="11" t="s">
        <v>14</v>
      </c>
      <c r="P1" s="12" t="s">
        <v>3948</v>
      </c>
      <c r="Q1" s="13" t="s">
        <v>16</v>
      </c>
      <c r="R1" s="12" t="s">
        <v>17</v>
      </c>
      <c r="S1" s="12" t="s">
        <v>18</v>
      </c>
      <c r="U1" s="15" t="s">
        <v>19</v>
      </c>
      <c r="V1" s="16" t="s">
        <v>20</v>
      </c>
    </row>
    <row r="2" spans="1:22" x14ac:dyDescent="0.2">
      <c r="A2" s="18" t="s">
        <v>113</v>
      </c>
      <c r="B2" s="396">
        <v>4860</v>
      </c>
      <c r="C2" s="113" t="s">
        <v>3587</v>
      </c>
      <c r="D2" s="111" t="s">
        <v>3588</v>
      </c>
      <c r="E2" s="117">
        <v>5</v>
      </c>
      <c r="F2" s="89" t="s">
        <v>24</v>
      </c>
      <c r="G2" s="319">
        <v>43474</v>
      </c>
      <c r="H2" s="87"/>
      <c r="I2" s="116" t="s">
        <v>146</v>
      </c>
      <c r="J2" s="102">
        <v>0.3</v>
      </c>
      <c r="K2" s="102"/>
      <c r="L2" s="593">
        <v>205</v>
      </c>
      <c r="M2" s="30">
        <f t="shared" ref="M2" si="0">L2*1.2</f>
        <v>246</v>
      </c>
      <c r="N2" s="128" t="s">
        <v>121</v>
      </c>
      <c r="O2" s="32">
        <v>5</v>
      </c>
      <c r="P2" s="399" t="s">
        <v>26</v>
      </c>
      <c r="Q2" s="34" t="s">
        <v>27</v>
      </c>
      <c r="R2" s="35" t="s">
        <v>3589</v>
      </c>
      <c r="S2" s="36">
        <f t="shared" ref="S2:S65" si="1">M2*E2</f>
        <v>1230</v>
      </c>
      <c r="T2" s="37"/>
      <c r="U2" s="38">
        <f>S2/1.2</f>
        <v>1025</v>
      </c>
      <c r="V2" s="325"/>
    </row>
    <row r="3" spans="1:22" x14ac:dyDescent="0.2">
      <c r="A3" s="18"/>
      <c r="B3" s="19">
        <v>4861</v>
      </c>
      <c r="C3" s="568" t="s">
        <v>1150</v>
      </c>
      <c r="D3" s="569" t="s">
        <v>3905</v>
      </c>
      <c r="E3" s="22">
        <v>100</v>
      </c>
      <c r="F3" s="483" t="s">
        <v>24</v>
      </c>
      <c r="G3" s="326">
        <v>43475</v>
      </c>
      <c r="H3" s="25" t="s">
        <v>3904</v>
      </c>
      <c r="I3" s="26"/>
      <c r="J3" s="27"/>
      <c r="K3" s="28"/>
      <c r="L3" s="593">
        <v>6855</v>
      </c>
      <c r="M3" s="30">
        <f t="shared" ref="M3:M66" si="2">L3*1.2</f>
        <v>8226</v>
      </c>
      <c r="N3" s="403"/>
      <c r="O3" s="32">
        <v>10</v>
      </c>
      <c r="P3" s="45"/>
      <c r="Q3" s="34" t="s">
        <v>27</v>
      </c>
      <c r="R3" s="35"/>
      <c r="S3" s="322">
        <f t="shared" si="1"/>
        <v>822600</v>
      </c>
      <c r="T3" s="323"/>
      <c r="U3" s="38">
        <f t="shared" ref="U3:U66" si="3">S3/1.2</f>
        <v>685500</v>
      </c>
      <c r="V3" s="325"/>
    </row>
    <row r="4" spans="1:22" x14ac:dyDescent="0.2">
      <c r="A4" s="18" t="s">
        <v>113</v>
      </c>
      <c r="B4" s="19">
        <v>4862</v>
      </c>
      <c r="C4" s="463" t="s">
        <v>2292</v>
      </c>
      <c r="D4" s="493" t="s">
        <v>3885</v>
      </c>
      <c r="E4" s="401">
        <v>1</v>
      </c>
      <c r="F4" s="483" t="s">
        <v>24</v>
      </c>
      <c r="G4" s="484">
        <v>43475</v>
      </c>
      <c r="H4" s="485" t="s">
        <v>3886</v>
      </c>
      <c r="I4" s="26"/>
      <c r="J4" s="27"/>
      <c r="K4" s="28"/>
      <c r="L4" s="593">
        <v>250000</v>
      </c>
      <c r="M4" s="30">
        <f t="shared" si="2"/>
        <v>300000</v>
      </c>
      <c r="N4" s="591"/>
      <c r="O4" s="675">
        <v>117</v>
      </c>
      <c r="P4" s="399" t="s">
        <v>26</v>
      </c>
      <c r="Q4" s="393" t="s">
        <v>4213</v>
      </c>
      <c r="R4" s="646" t="s">
        <v>4127</v>
      </c>
      <c r="S4" s="322">
        <f t="shared" si="1"/>
        <v>300000</v>
      </c>
      <c r="T4" s="323"/>
      <c r="U4" s="38">
        <f t="shared" si="3"/>
        <v>250000</v>
      </c>
      <c r="V4" s="325"/>
    </row>
    <row r="5" spans="1:22" x14ac:dyDescent="0.2">
      <c r="A5" s="18" t="s">
        <v>113</v>
      </c>
      <c r="B5" s="396">
        <v>4863</v>
      </c>
      <c r="C5" s="463" t="s">
        <v>2292</v>
      </c>
      <c r="D5" s="21" t="s">
        <v>3906</v>
      </c>
      <c r="E5" s="22">
        <v>1</v>
      </c>
      <c r="F5" s="483" t="s">
        <v>24</v>
      </c>
      <c r="G5" s="484">
        <v>43475</v>
      </c>
      <c r="H5" s="25" t="s">
        <v>3907</v>
      </c>
      <c r="I5" s="26"/>
      <c r="J5" s="27"/>
      <c r="K5" s="28"/>
      <c r="L5" s="593">
        <v>4650</v>
      </c>
      <c r="M5" s="30">
        <f t="shared" si="2"/>
        <v>5580</v>
      </c>
      <c r="N5" s="591"/>
      <c r="O5" s="32">
        <v>9</v>
      </c>
      <c r="P5" s="399" t="s">
        <v>26</v>
      </c>
      <c r="Q5" s="34" t="s">
        <v>182</v>
      </c>
      <c r="R5" s="98" t="s">
        <v>3908</v>
      </c>
      <c r="S5" s="322">
        <f t="shared" si="1"/>
        <v>5580</v>
      </c>
      <c r="T5" s="323"/>
      <c r="U5" s="38">
        <f t="shared" si="3"/>
        <v>4650</v>
      </c>
      <c r="V5" s="325"/>
    </row>
    <row r="6" spans="1:22" ht="25.5" x14ac:dyDescent="0.2">
      <c r="A6" s="522"/>
      <c r="B6" s="571">
        <v>4864</v>
      </c>
      <c r="C6" s="524" t="s">
        <v>3571</v>
      </c>
      <c r="D6" s="525" t="s">
        <v>3911</v>
      </c>
      <c r="E6" s="526">
        <v>1</v>
      </c>
      <c r="F6" s="527" t="s">
        <v>24</v>
      </c>
      <c r="G6" s="528">
        <v>43475</v>
      </c>
      <c r="H6" s="529" t="s">
        <v>116</v>
      </c>
      <c r="I6" s="530"/>
      <c r="J6" s="572"/>
      <c r="K6" s="531"/>
      <c r="L6" s="594">
        <v>9200</v>
      </c>
      <c r="M6" s="533">
        <v>11040</v>
      </c>
      <c r="N6" s="573" t="s">
        <v>121</v>
      </c>
      <c r="O6" s="574">
        <v>14</v>
      </c>
      <c r="P6" s="492" t="s">
        <v>26</v>
      </c>
      <c r="Q6" s="34" t="s">
        <v>33</v>
      </c>
      <c r="R6" s="327"/>
      <c r="S6" s="322">
        <f t="shared" si="1"/>
        <v>11040</v>
      </c>
      <c r="T6" s="323"/>
      <c r="U6" s="38">
        <f t="shared" si="3"/>
        <v>9200</v>
      </c>
      <c r="V6" s="325"/>
    </row>
    <row r="7" spans="1:22" x14ac:dyDescent="0.2">
      <c r="A7" s="18" t="s">
        <v>113</v>
      </c>
      <c r="B7" s="19">
        <v>4865</v>
      </c>
      <c r="C7" s="20" t="s">
        <v>3924</v>
      </c>
      <c r="D7" s="51" t="s">
        <v>701</v>
      </c>
      <c r="E7" s="22">
        <v>1</v>
      </c>
      <c r="F7" s="483" t="s">
        <v>24</v>
      </c>
      <c r="G7" s="575">
        <v>43476</v>
      </c>
      <c r="H7" s="25"/>
      <c r="I7" s="26"/>
      <c r="J7" s="27"/>
      <c r="K7" s="28"/>
      <c r="L7" s="593">
        <v>2500</v>
      </c>
      <c r="M7" s="30">
        <f t="shared" si="2"/>
        <v>3000</v>
      </c>
      <c r="N7" s="561"/>
      <c r="O7" s="32">
        <v>15</v>
      </c>
      <c r="P7" s="492" t="s">
        <v>26</v>
      </c>
      <c r="Q7" s="34" t="s">
        <v>75</v>
      </c>
      <c r="R7" s="35"/>
      <c r="S7" s="322">
        <f t="shared" si="1"/>
        <v>3000</v>
      </c>
      <c r="T7" s="323"/>
      <c r="U7" s="38">
        <f t="shared" si="3"/>
        <v>2500</v>
      </c>
      <c r="V7" s="325"/>
    </row>
    <row r="8" spans="1:22" x14ac:dyDescent="0.2">
      <c r="A8" s="18" t="s">
        <v>113</v>
      </c>
      <c r="B8" s="396">
        <v>4866</v>
      </c>
      <c r="C8" s="568" t="s">
        <v>301</v>
      </c>
      <c r="D8" s="576" t="s">
        <v>3912</v>
      </c>
      <c r="E8" s="577">
        <v>1</v>
      </c>
      <c r="F8" s="483" t="s">
        <v>24</v>
      </c>
      <c r="G8" s="575">
        <v>43479</v>
      </c>
      <c r="H8" s="576"/>
      <c r="I8" s="578" t="s">
        <v>146</v>
      </c>
      <c r="J8" s="579">
        <v>2.6</v>
      </c>
      <c r="K8" s="28"/>
      <c r="L8" s="593">
        <v>1860</v>
      </c>
      <c r="M8" s="30">
        <f t="shared" si="2"/>
        <v>2232</v>
      </c>
      <c r="N8" s="580" t="s">
        <v>121</v>
      </c>
      <c r="O8" s="68">
        <v>17</v>
      </c>
      <c r="P8" s="492" t="s">
        <v>26</v>
      </c>
      <c r="Q8" s="34" t="s">
        <v>33</v>
      </c>
      <c r="R8" s="35"/>
      <c r="S8" s="322">
        <f t="shared" si="1"/>
        <v>2232</v>
      </c>
      <c r="T8" s="323"/>
      <c r="U8" s="38">
        <f t="shared" si="3"/>
        <v>1860</v>
      </c>
      <c r="V8" s="325"/>
    </row>
    <row r="9" spans="1:22" x14ac:dyDescent="0.2">
      <c r="A9" s="18" t="s">
        <v>113</v>
      </c>
      <c r="B9" s="19">
        <v>4867</v>
      </c>
      <c r="C9" s="20" t="s">
        <v>376</v>
      </c>
      <c r="D9" s="20" t="s">
        <v>377</v>
      </c>
      <c r="E9" s="22">
        <v>2</v>
      </c>
      <c r="F9" s="483" t="s">
        <v>378</v>
      </c>
      <c r="G9" s="326">
        <v>43479</v>
      </c>
      <c r="H9" s="25"/>
      <c r="I9" s="26"/>
      <c r="J9" s="27"/>
      <c r="K9" s="28"/>
      <c r="L9" s="593">
        <v>1888</v>
      </c>
      <c r="M9" s="30">
        <f t="shared" si="2"/>
        <v>2265.6</v>
      </c>
      <c r="N9" s="328" t="s">
        <v>121</v>
      </c>
      <c r="O9" s="32">
        <v>19</v>
      </c>
      <c r="P9" s="399" t="s">
        <v>26</v>
      </c>
      <c r="Q9" s="34" t="s">
        <v>3923</v>
      </c>
      <c r="R9" s="35"/>
      <c r="S9" s="322">
        <f t="shared" si="1"/>
        <v>4531.2</v>
      </c>
      <c r="T9" s="323"/>
      <c r="U9" s="38">
        <f t="shared" si="3"/>
        <v>3776</v>
      </c>
      <c r="V9" s="325"/>
    </row>
    <row r="10" spans="1:22" x14ac:dyDescent="0.2">
      <c r="A10" s="18" t="s">
        <v>113</v>
      </c>
      <c r="B10" s="19">
        <v>4868</v>
      </c>
      <c r="C10" s="67" t="s">
        <v>2235</v>
      </c>
      <c r="D10" s="51" t="s">
        <v>524</v>
      </c>
      <c r="E10" s="60">
        <v>1</v>
      </c>
      <c r="F10" s="483" t="s">
        <v>378</v>
      </c>
      <c r="G10" s="326">
        <v>43480</v>
      </c>
      <c r="H10" s="25"/>
      <c r="I10" s="61"/>
      <c r="J10" s="55">
        <v>9</v>
      </c>
      <c r="K10" s="56"/>
      <c r="L10" s="595">
        <v>6345</v>
      </c>
      <c r="M10" s="30">
        <f t="shared" si="2"/>
        <v>7614</v>
      </c>
      <c r="N10" s="580" t="s">
        <v>121</v>
      </c>
      <c r="O10" s="32">
        <v>31</v>
      </c>
      <c r="P10" s="423">
        <v>43481</v>
      </c>
      <c r="Q10" s="34"/>
      <c r="R10" s="35"/>
      <c r="S10" s="322">
        <f t="shared" si="1"/>
        <v>7614</v>
      </c>
      <c r="T10" s="323"/>
      <c r="U10" s="38">
        <f t="shared" si="3"/>
        <v>6345</v>
      </c>
      <c r="V10" s="325"/>
    </row>
    <row r="11" spans="1:22" x14ac:dyDescent="0.2">
      <c r="A11" s="18" t="s">
        <v>113</v>
      </c>
      <c r="B11" s="396">
        <v>4869</v>
      </c>
      <c r="C11" s="50" t="s">
        <v>2266</v>
      </c>
      <c r="D11" s="21" t="s">
        <v>1493</v>
      </c>
      <c r="E11" s="22">
        <v>1</v>
      </c>
      <c r="F11" s="483" t="s">
        <v>24</v>
      </c>
      <c r="G11" s="326">
        <v>43480</v>
      </c>
      <c r="H11" s="25"/>
      <c r="I11" s="26"/>
      <c r="J11" s="27">
        <v>3.5</v>
      </c>
      <c r="K11" s="28"/>
      <c r="L11" s="593">
        <v>2350</v>
      </c>
      <c r="M11" s="30">
        <f t="shared" si="2"/>
        <v>2820</v>
      </c>
      <c r="N11" s="580" t="s">
        <v>121</v>
      </c>
      <c r="O11" s="32">
        <v>52</v>
      </c>
      <c r="P11" s="399" t="s">
        <v>26</v>
      </c>
      <c r="Q11" s="34" t="s">
        <v>33</v>
      </c>
      <c r="R11" s="35" t="s">
        <v>2267</v>
      </c>
      <c r="S11" s="322">
        <f t="shared" si="1"/>
        <v>2820</v>
      </c>
      <c r="T11" s="323"/>
      <c r="U11" s="38">
        <f t="shared" si="3"/>
        <v>2350</v>
      </c>
      <c r="V11" s="325"/>
    </row>
    <row r="12" spans="1:22" x14ac:dyDescent="0.2">
      <c r="A12" s="18" t="s">
        <v>113</v>
      </c>
      <c r="B12" s="19">
        <v>4870</v>
      </c>
      <c r="C12" s="463" t="s">
        <v>3355</v>
      </c>
      <c r="D12" s="493" t="s">
        <v>3601</v>
      </c>
      <c r="E12" s="401">
        <v>1</v>
      </c>
      <c r="F12" s="483" t="s">
        <v>378</v>
      </c>
      <c r="G12" s="326">
        <v>43481</v>
      </c>
      <c r="H12" s="310"/>
      <c r="I12" s="26"/>
      <c r="J12" s="55"/>
      <c r="K12" s="56"/>
      <c r="L12" s="596">
        <v>650</v>
      </c>
      <c r="M12" s="30">
        <f t="shared" si="2"/>
        <v>780</v>
      </c>
      <c r="N12" s="580" t="s">
        <v>121</v>
      </c>
      <c r="O12" s="32">
        <v>34</v>
      </c>
      <c r="P12" s="399" t="s">
        <v>26</v>
      </c>
      <c r="Q12" s="34" t="s">
        <v>27</v>
      </c>
      <c r="R12" s="495" t="s">
        <v>3358</v>
      </c>
      <c r="S12" s="322">
        <f t="shared" si="1"/>
        <v>780</v>
      </c>
      <c r="T12" s="323"/>
      <c r="U12" s="38">
        <f t="shared" si="3"/>
        <v>650</v>
      </c>
      <c r="V12" s="325"/>
    </row>
    <row r="13" spans="1:22" x14ac:dyDescent="0.2">
      <c r="A13" s="18" t="s">
        <v>113</v>
      </c>
      <c r="B13" s="19">
        <v>4871</v>
      </c>
      <c r="C13" s="463" t="s">
        <v>514</v>
      </c>
      <c r="D13" s="493" t="s">
        <v>524</v>
      </c>
      <c r="E13" s="401">
        <v>1</v>
      </c>
      <c r="F13" s="483" t="s">
        <v>378</v>
      </c>
      <c r="G13" s="326">
        <v>43481</v>
      </c>
      <c r="H13" s="485"/>
      <c r="I13" s="471"/>
      <c r="J13" s="487">
        <v>8</v>
      </c>
      <c r="K13" s="56"/>
      <c r="L13" s="596">
        <v>5280</v>
      </c>
      <c r="M13" s="30">
        <f t="shared" si="2"/>
        <v>6336</v>
      </c>
      <c r="N13" s="561"/>
      <c r="O13" s="32">
        <v>35</v>
      </c>
      <c r="P13" s="83" t="s">
        <v>26</v>
      </c>
      <c r="Q13" s="34" t="s">
        <v>33</v>
      </c>
      <c r="R13" s="35"/>
      <c r="S13" s="322">
        <f t="shared" si="1"/>
        <v>6336</v>
      </c>
      <c r="T13" s="323"/>
      <c r="U13" s="38">
        <f t="shared" si="3"/>
        <v>5280</v>
      </c>
      <c r="V13" s="325"/>
    </row>
    <row r="14" spans="1:22" x14ac:dyDescent="0.2">
      <c r="A14" s="18" t="s">
        <v>113</v>
      </c>
      <c r="B14" s="396">
        <v>4872</v>
      </c>
      <c r="C14" s="20" t="s">
        <v>147</v>
      </c>
      <c r="D14" s="20" t="s">
        <v>3914</v>
      </c>
      <c r="E14" s="22">
        <v>1</v>
      </c>
      <c r="F14" s="483" t="s">
        <v>24</v>
      </c>
      <c r="G14" s="326">
        <v>43481</v>
      </c>
      <c r="H14" s="330"/>
      <c r="I14" s="64"/>
      <c r="J14" s="55">
        <v>2.5</v>
      </c>
      <c r="K14" s="56"/>
      <c r="L14" s="597">
        <v>1850</v>
      </c>
      <c r="M14" s="30">
        <f t="shared" si="2"/>
        <v>2220</v>
      </c>
      <c r="N14" s="580" t="s">
        <v>121</v>
      </c>
      <c r="O14" s="68">
        <v>77</v>
      </c>
      <c r="P14" s="83" t="s">
        <v>26</v>
      </c>
      <c r="Q14" s="34" t="s">
        <v>2136</v>
      </c>
      <c r="R14" s="35"/>
      <c r="S14" s="322">
        <f t="shared" si="1"/>
        <v>2220</v>
      </c>
      <c r="T14" s="323"/>
      <c r="U14" s="38">
        <f t="shared" si="3"/>
        <v>1850</v>
      </c>
      <c r="V14" s="325"/>
    </row>
    <row r="15" spans="1:22" x14ac:dyDescent="0.2">
      <c r="A15" s="18" t="s">
        <v>113</v>
      </c>
      <c r="B15" s="19">
        <v>4873</v>
      </c>
      <c r="C15" s="20" t="s">
        <v>147</v>
      </c>
      <c r="D15" s="21" t="s">
        <v>3915</v>
      </c>
      <c r="E15" s="22">
        <v>1</v>
      </c>
      <c r="F15" s="483" t="s">
        <v>24</v>
      </c>
      <c r="G15" s="326">
        <v>43481</v>
      </c>
      <c r="H15" s="25"/>
      <c r="I15" s="26"/>
      <c r="J15" s="27">
        <v>0.5</v>
      </c>
      <c r="K15" s="28"/>
      <c r="L15" s="593">
        <v>350</v>
      </c>
      <c r="M15" s="30">
        <f t="shared" si="2"/>
        <v>420</v>
      </c>
      <c r="N15" s="580" t="s">
        <v>121</v>
      </c>
      <c r="O15" s="68">
        <v>77</v>
      </c>
      <c r="P15" s="83" t="s">
        <v>26</v>
      </c>
      <c r="Q15" s="34" t="s">
        <v>4024</v>
      </c>
      <c r="R15" s="35"/>
      <c r="S15" s="322">
        <f t="shared" si="1"/>
        <v>420</v>
      </c>
      <c r="T15" s="323"/>
      <c r="U15" s="38">
        <f t="shared" si="3"/>
        <v>350</v>
      </c>
      <c r="V15" s="325"/>
    </row>
    <row r="16" spans="1:22" x14ac:dyDescent="0.2">
      <c r="A16" s="522"/>
      <c r="B16" s="571">
        <v>4874</v>
      </c>
      <c r="C16" s="524" t="s">
        <v>3571</v>
      </c>
      <c r="D16" s="581" t="s">
        <v>3916</v>
      </c>
      <c r="E16" s="526">
        <v>1</v>
      </c>
      <c r="F16" s="527" t="s">
        <v>24</v>
      </c>
      <c r="G16" s="528">
        <v>43481</v>
      </c>
      <c r="H16" s="529" t="s">
        <v>116</v>
      </c>
      <c r="I16" s="530"/>
      <c r="J16" s="572">
        <v>1.85</v>
      </c>
      <c r="K16" s="531"/>
      <c r="L16" s="594">
        <v>1220</v>
      </c>
      <c r="M16" s="533">
        <f>L16*1.2</f>
        <v>1464</v>
      </c>
      <c r="N16" s="580" t="s">
        <v>121</v>
      </c>
      <c r="O16" s="68">
        <v>42</v>
      </c>
      <c r="P16" s="492" t="s">
        <v>26</v>
      </c>
      <c r="Q16" s="34" t="s">
        <v>33</v>
      </c>
      <c r="R16" s="35"/>
      <c r="S16" s="322">
        <f t="shared" si="1"/>
        <v>1464</v>
      </c>
      <c r="T16" s="323"/>
      <c r="U16" s="38">
        <f t="shared" si="3"/>
        <v>1220</v>
      </c>
      <c r="V16" s="325"/>
    </row>
    <row r="17" spans="1:22" x14ac:dyDescent="0.2">
      <c r="A17" s="18" t="s">
        <v>113</v>
      </c>
      <c r="B17" s="396">
        <v>4875</v>
      </c>
      <c r="C17" s="20" t="s">
        <v>504</v>
      </c>
      <c r="D17" s="569" t="s">
        <v>711</v>
      </c>
      <c r="E17" s="22">
        <v>5</v>
      </c>
      <c r="F17" s="483" t="s">
        <v>24</v>
      </c>
      <c r="G17" s="326">
        <v>43481</v>
      </c>
      <c r="H17" s="25" t="s">
        <v>120</v>
      </c>
      <c r="I17" s="26" t="s">
        <v>712</v>
      </c>
      <c r="J17" s="27">
        <v>4</v>
      </c>
      <c r="K17" s="28">
        <v>1</v>
      </c>
      <c r="L17" s="593">
        <v>2700</v>
      </c>
      <c r="M17" s="30">
        <f t="shared" si="2"/>
        <v>3240</v>
      </c>
      <c r="N17" s="591"/>
      <c r="O17" s="32">
        <v>37</v>
      </c>
      <c r="P17" s="492" t="s">
        <v>26</v>
      </c>
      <c r="Q17" s="34"/>
      <c r="R17" s="35"/>
      <c r="S17" s="322">
        <f t="shared" si="1"/>
        <v>16200</v>
      </c>
      <c r="T17" s="323"/>
      <c r="U17" s="38">
        <f t="shared" si="3"/>
        <v>13500</v>
      </c>
      <c r="V17" s="325"/>
    </row>
    <row r="18" spans="1:22" x14ac:dyDescent="0.2">
      <c r="A18" s="18" t="s">
        <v>113</v>
      </c>
      <c r="B18" s="19">
        <v>4876</v>
      </c>
      <c r="C18" s="583" t="s">
        <v>504</v>
      </c>
      <c r="D18" s="584" t="s">
        <v>3917</v>
      </c>
      <c r="E18" s="585">
        <v>1</v>
      </c>
      <c r="F18" s="586" t="s">
        <v>24</v>
      </c>
      <c r="G18" s="587">
        <v>43481</v>
      </c>
      <c r="H18" s="588" t="s">
        <v>116</v>
      </c>
      <c r="I18" s="589" t="s">
        <v>3918</v>
      </c>
      <c r="J18" s="590">
        <v>20</v>
      </c>
      <c r="K18" s="590" t="s">
        <v>3919</v>
      </c>
      <c r="L18" s="598">
        <v>14000</v>
      </c>
      <c r="M18" s="30">
        <f t="shared" si="2"/>
        <v>16800</v>
      </c>
      <c r="N18" s="591"/>
      <c r="O18" s="32">
        <v>37</v>
      </c>
      <c r="P18" s="582">
        <v>43481</v>
      </c>
      <c r="Q18" s="34"/>
      <c r="R18" s="35"/>
      <c r="S18" s="322">
        <f t="shared" si="1"/>
        <v>16800</v>
      </c>
      <c r="T18" s="323"/>
      <c r="U18" s="38">
        <f t="shared" si="3"/>
        <v>14000</v>
      </c>
      <c r="V18" s="325"/>
    </row>
    <row r="19" spans="1:22" x14ac:dyDescent="0.2">
      <c r="A19" s="18" t="s">
        <v>113</v>
      </c>
      <c r="B19" s="19">
        <v>4877</v>
      </c>
      <c r="C19" s="67" t="s">
        <v>301</v>
      </c>
      <c r="D19" s="51" t="s">
        <v>3922</v>
      </c>
      <c r="E19" s="60">
        <v>100</v>
      </c>
      <c r="F19" s="483" t="s">
        <v>24</v>
      </c>
      <c r="G19" s="326">
        <v>43481</v>
      </c>
      <c r="H19" s="25"/>
      <c r="I19" s="578" t="s">
        <v>146</v>
      </c>
      <c r="J19" s="56"/>
      <c r="K19" s="56"/>
      <c r="L19" s="599">
        <v>30</v>
      </c>
      <c r="M19" s="30">
        <f t="shared" si="2"/>
        <v>36</v>
      </c>
      <c r="N19" s="356" t="s">
        <v>121</v>
      </c>
      <c r="O19" s="32">
        <v>38</v>
      </c>
      <c r="P19" s="492" t="s">
        <v>26</v>
      </c>
      <c r="Q19" s="34" t="s">
        <v>4021</v>
      </c>
      <c r="R19" s="35"/>
      <c r="S19" s="322">
        <f t="shared" si="1"/>
        <v>3600</v>
      </c>
      <c r="T19" s="323"/>
      <c r="U19" s="38">
        <f t="shared" si="3"/>
        <v>3000</v>
      </c>
      <c r="V19" s="325"/>
    </row>
    <row r="20" spans="1:22" x14ac:dyDescent="0.2">
      <c r="A20" s="18" t="s">
        <v>113</v>
      </c>
      <c r="B20" s="396">
        <v>4878</v>
      </c>
      <c r="C20" s="67" t="s">
        <v>301</v>
      </c>
      <c r="D20" s="51" t="s">
        <v>3920</v>
      </c>
      <c r="E20" s="22">
        <v>200</v>
      </c>
      <c r="F20" s="483" t="s">
        <v>24</v>
      </c>
      <c r="G20" s="326">
        <v>43481</v>
      </c>
      <c r="H20" s="25"/>
      <c r="I20" s="578" t="s">
        <v>146</v>
      </c>
      <c r="J20" s="27"/>
      <c r="K20" s="28"/>
      <c r="L20" s="593">
        <v>25</v>
      </c>
      <c r="M20" s="30">
        <f t="shared" si="2"/>
        <v>30</v>
      </c>
      <c r="N20" s="356" t="s">
        <v>121</v>
      </c>
      <c r="O20" s="32">
        <v>38</v>
      </c>
      <c r="P20" s="492" t="s">
        <v>26</v>
      </c>
      <c r="Q20" s="34" t="s">
        <v>33</v>
      </c>
      <c r="R20" s="35"/>
      <c r="S20" s="322">
        <f t="shared" si="1"/>
        <v>6000</v>
      </c>
      <c r="T20" s="323"/>
      <c r="U20" s="38">
        <f t="shared" si="3"/>
        <v>5000</v>
      </c>
      <c r="V20" s="325"/>
    </row>
    <row r="21" spans="1:22" x14ac:dyDescent="0.2">
      <c r="A21" s="18" t="s">
        <v>113</v>
      </c>
      <c r="B21" s="19">
        <v>4879</v>
      </c>
      <c r="C21" s="67" t="s">
        <v>301</v>
      </c>
      <c r="D21" s="21" t="s">
        <v>3921</v>
      </c>
      <c r="E21" s="22">
        <v>1</v>
      </c>
      <c r="F21" s="483" t="s">
        <v>24</v>
      </c>
      <c r="G21" s="326">
        <v>43481</v>
      </c>
      <c r="H21" s="25" t="s">
        <v>116</v>
      </c>
      <c r="I21" s="578" t="s">
        <v>146</v>
      </c>
      <c r="J21" s="27">
        <v>2.5</v>
      </c>
      <c r="K21" s="28"/>
      <c r="L21" s="593">
        <v>1650</v>
      </c>
      <c r="M21" s="30">
        <f t="shared" si="2"/>
        <v>1980</v>
      </c>
      <c r="N21" s="580" t="s">
        <v>121</v>
      </c>
      <c r="O21" s="32">
        <v>38</v>
      </c>
      <c r="P21" s="492" t="s">
        <v>26</v>
      </c>
      <c r="Q21" s="34" t="s">
        <v>33</v>
      </c>
      <c r="R21" s="35"/>
      <c r="S21" s="322">
        <f t="shared" si="1"/>
        <v>1980</v>
      </c>
      <c r="T21" s="323"/>
      <c r="U21" s="38">
        <f t="shared" si="3"/>
        <v>1650</v>
      </c>
      <c r="V21" s="325"/>
    </row>
    <row r="22" spans="1:22" x14ac:dyDescent="0.2">
      <c r="A22" s="18" t="s">
        <v>113</v>
      </c>
      <c r="B22" s="19">
        <v>4880</v>
      </c>
      <c r="C22" s="568" t="s">
        <v>2292</v>
      </c>
      <c r="D22" s="21" t="s">
        <v>201</v>
      </c>
      <c r="E22" s="22">
        <v>5</v>
      </c>
      <c r="F22" s="483" t="s">
        <v>24</v>
      </c>
      <c r="G22" s="326">
        <v>43483</v>
      </c>
      <c r="H22" s="25" t="s">
        <v>3925</v>
      </c>
      <c r="I22" s="26" t="s">
        <v>4019</v>
      </c>
      <c r="J22" s="27"/>
      <c r="K22" s="28"/>
      <c r="L22" s="593">
        <v>46500</v>
      </c>
      <c r="M22" s="30">
        <f t="shared" si="2"/>
        <v>55800</v>
      </c>
      <c r="N22" s="403"/>
      <c r="O22" s="68">
        <v>45</v>
      </c>
      <c r="P22" s="582">
        <v>43486</v>
      </c>
      <c r="Q22" s="34"/>
      <c r="R22" s="35" t="s">
        <v>3926</v>
      </c>
      <c r="S22" s="322">
        <f t="shared" si="1"/>
        <v>279000</v>
      </c>
      <c r="T22" s="323"/>
      <c r="U22" s="38">
        <f t="shared" si="3"/>
        <v>232500</v>
      </c>
      <c r="V22" s="325"/>
    </row>
    <row r="23" spans="1:22" x14ac:dyDescent="0.2">
      <c r="A23" s="18"/>
      <c r="B23" s="396">
        <v>4881</v>
      </c>
      <c r="C23" s="20" t="s">
        <v>4210</v>
      </c>
      <c r="D23" s="21" t="s">
        <v>3843</v>
      </c>
      <c r="E23" s="592">
        <v>1</v>
      </c>
      <c r="F23" s="483" t="s">
        <v>24</v>
      </c>
      <c r="G23" s="326">
        <v>43483</v>
      </c>
      <c r="H23" s="25" t="s">
        <v>3844</v>
      </c>
      <c r="I23" s="26"/>
      <c r="J23" s="55"/>
      <c r="K23" s="56"/>
      <c r="L23" s="593">
        <v>120500</v>
      </c>
      <c r="M23" s="30">
        <f t="shared" si="2"/>
        <v>144600</v>
      </c>
      <c r="N23" s="591"/>
      <c r="O23" s="32">
        <v>140</v>
      </c>
      <c r="P23" s="608"/>
      <c r="Q23" s="34" t="s">
        <v>182</v>
      </c>
      <c r="R23" s="35" t="s">
        <v>4209</v>
      </c>
      <c r="S23" s="322">
        <f t="shared" si="1"/>
        <v>144600</v>
      </c>
      <c r="T23" s="323"/>
      <c r="U23" s="38">
        <f t="shared" si="3"/>
        <v>120500</v>
      </c>
      <c r="V23" s="325"/>
    </row>
    <row r="24" spans="1:22" x14ac:dyDescent="0.2">
      <c r="A24" s="18"/>
      <c r="B24" s="19">
        <v>4882</v>
      </c>
      <c r="C24" s="20" t="s">
        <v>4210</v>
      </c>
      <c r="D24" s="21" t="s">
        <v>3928</v>
      </c>
      <c r="E24" s="22">
        <v>1</v>
      </c>
      <c r="F24" s="483" t="s">
        <v>24</v>
      </c>
      <c r="G24" s="326">
        <v>43483</v>
      </c>
      <c r="H24" s="25" t="s">
        <v>3930</v>
      </c>
      <c r="I24" s="26"/>
      <c r="J24" s="27"/>
      <c r="K24" s="28"/>
      <c r="L24" s="593">
        <v>120000</v>
      </c>
      <c r="M24" s="30">
        <f t="shared" si="2"/>
        <v>144000</v>
      </c>
      <c r="N24" s="561"/>
      <c r="O24" s="32">
        <v>141</v>
      </c>
      <c r="P24" s="608"/>
      <c r="Q24" s="34"/>
      <c r="R24" s="35" t="s">
        <v>4208</v>
      </c>
      <c r="S24" s="322">
        <f t="shared" si="1"/>
        <v>144000</v>
      </c>
      <c r="T24" s="323"/>
      <c r="U24" s="38">
        <f t="shared" si="3"/>
        <v>120000</v>
      </c>
      <c r="V24" s="325"/>
    </row>
    <row r="25" spans="1:22" x14ac:dyDescent="0.2">
      <c r="A25" s="18"/>
      <c r="B25" s="19">
        <v>4883</v>
      </c>
      <c r="C25" s="20" t="s">
        <v>4210</v>
      </c>
      <c r="D25" s="21" t="s">
        <v>3929</v>
      </c>
      <c r="E25" s="22">
        <v>1</v>
      </c>
      <c r="F25" s="483" t="s">
        <v>24</v>
      </c>
      <c r="G25" s="326">
        <v>43483</v>
      </c>
      <c r="H25" s="25" t="s">
        <v>3563</v>
      </c>
      <c r="I25" s="26"/>
      <c r="J25" s="27"/>
      <c r="K25" s="28"/>
      <c r="L25" s="593">
        <v>100000</v>
      </c>
      <c r="M25" s="30">
        <f t="shared" si="2"/>
        <v>120000</v>
      </c>
      <c r="N25" s="591"/>
      <c r="O25" s="32">
        <v>140</v>
      </c>
      <c r="P25" s="608"/>
      <c r="Q25" s="34" t="s">
        <v>182</v>
      </c>
      <c r="R25" s="35" t="s">
        <v>4209</v>
      </c>
      <c r="S25" s="322">
        <f t="shared" si="1"/>
        <v>120000</v>
      </c>
      <c r="T25" s="323"/>
      <c r="U25" s="38">
        <f t="shared" si="3"/>
        <v>100000</v>
      </c>
      <c r="V25" s="325"/>
    </row>
    <row r="26" spans="1:22" x14ac:dyDescent="0.2">
      <c r="A26" s="18" t="s">
        <v>113</v>
      </c>
      <c r="B26" s="396">
        <v>4884</v>
      </c>
      <c r="C26" s="568" t="s">
        <v>208</v>
      </c>
      <c r="D26" s="569" t="s">
        <v>3931</v>
      </c>
      <c r="E26" s="22">
        <v>1</v>
      </c>
      <c r="F26" s="483" t="s">
        <v>24</v>
      </c>
      <c r="G26" s="326">
        <v>43483</v>
      </c>
      <c r="H26" s="25"/>
      <c r="I26" s="578" t="s">
        <v>146</v>
      </c>
      <c r="J26" s="27"/>
      <c r="K26" s="28"/>
      <c r="L26" s="593">
        <v>260</v>
      </c>
      <c r="M26" s="30">
        <f t="shared" si="2"/>
        <v>312</v>
      </c>
      <c r="N26" s="580" t="s">
        <v>121</v>
      </c>
      <c r="O26" s="32">
        <v>48</v>
      </c>
      <c r="P26" s="492" t="s">
        <v>26</v>
      </c>
      <c r="Q26" s="34" t="s">
        <v>33</v>
      </c>
      <c r="R26" s="35"/>
      <c r="S26" s="322">
        <f t="shared" si="1"/>
        <v>312</v>
      </c>
      <c r="T26" s="323"/>
      <c r="U26" s="38">
        <f t="shared" si="3"/>
        <v>260</v>
      </c>
      <c r="V26" s="325"/>
    </row>
    <row r="27" spans="1:22" x14ac:dyDescent="0.2">
      <c r="A27" s="18" t="s">
        <v>113</v>
      </c>
      <c r="B27" s="19">
        <v>4885</v>
      </c>
      <c r="C27" s="568" t="s">
        <v>208</v>
      </c>
      <c r="D27" s="569" t="s">
        <v>3932</v>
      </c>
      <c r="E27" s="22">
        <v>1</v>
      </c>
      <c r="F27" s="483" t="s">
        <v>24</v>
      </c>
      <c r="G27" s="326">
        <v>43483</v>
      </c>
      <c r="H27" s="25"/>
      <c r="I27" s="578" t="s">
        <v>146</v>
      </c>
      <c r="J27" s="27"/>
      <c r="K27" s="28"/>
      <c r="L27" s="593">
        <v>140</v>
      </c>
      <c r="M27" s="30">
        <f t="shared" si="2"/>
        <v>168</v>
      </c>
      <c r="N27" s="580" t="s">
        <v>121</v>
      </c>
      <c r="O27" s="32">
        <v>48</v>
      </c>
      <c r="P27" s="492" t="s">
        <v>26</v>
      </c>
      <c r="Q27" s="34" t="s">
        <v>33</v>
      </c>
      <c r="R27" s="35"/>
      <c r="S27" s="322">
        <f t="shared" si="1"/>
        <v>168</v>
      </c>
      <c r="T27" s="323"/>
      <c r="U27" s="38">
        <f t="shared" si="3"/>
        <v>140</v>
      </c>
      <c r="V27" s="325"/>
    </row>
    <row r="28" spans="1:22" x14ac:dyDescent="0.2">
      <c r="A28" s="18" t="s">
        <v>113</v>
      </c>
      <c r="B28" s="19">
        <v>4886</v>
      </c>
      <c r="C28" s="568" t="s">
        <v>208</v>
      </c>
      <c r="D28" s="569" t="s">
        <v>3933</v>
      </c>
      <c r="E28" s="22">
        <v>1</v>
      </c>
      <c r="F28" s="483" t="s">
        <v>24</v>
      </c>
      <c r="G28" s="326">
        <v>43483</v>
      </c>
      <c r="H28" s="25"/>
      <c r="I28" s="578" t="s">
        <v>146</v>
      </c>
      <c r="J28" s="27"/>
      <c r="K28" s="28"/>
      <c r="L28" s="593">
        <v>140</v>
      </c>
      <c r="M28" s="30">
        <f t="shared" si="2"/>
        <v>168</v>
      </c>
      <c r="N28" s="580" t="s">
        <v>121</v>
      </c>
      <c r="O28" s="32">
        <v>48</v>
      </c>
      <c r="P28" s="492" t="s">
        <v>26</v>
      </c>
      <c r="Q28" s="34" t="s">
        <v>33</v>
      </c>
      <c r="R28" s="35"/>
      <c r="S28" s="322">
        <f t="shared" si="1"/>
        <v>168</v>
      </c>
      <c r="T28" s="323"/>
      <c r="U28" s="38">
        <f t="shared" si="3"/>
        <v>140</v>
      </c>
      <c r="V28" s="325"/>
    </row>
    <row r="29" spans="1:22" x14ac:dyDescent="0.2">
      <c r="A29" s="18" t="s">
        <v>113</v>
      </c>
      <c r="B29" s="396">
        <v>4887</v>
      </c>
      <c r="C29" s="568" t="s">
        <v>208</v>
      </c>
      <c r="D29" s="569" t="s">
        <v>3934</v>
      </c>
      <c r="E29" s="22">
        <v>1</v>
      </c>
      <c r="F29" s="483" t="s">
        <v>24</v>
      </c>
      <c r="G29" s="326">
        <v>43483</v>
      </c>
      <c r="H29" s="25"/>
      <c r="I29" s="578" t="s">
        <v>146</v>
      </c>
      <c r="J29" s="27"/>
      <c r="K29" s="28"/>
      <c r="L29" s="593">
        <v>313</v>
      </c>
      <c r="M29" s="30">
        <f t="shared" si="2"/>
        <v>375.59999999999997</v>
      </c>
      <c r="N29" s="580" t="s">
        <v>121</v>
      </c>
      <c r="O29" s="32">
        <v>48</v>
      </c>
      <c r="P29" s="492" t="s">
        <v>26</v>
      </c>
      <c r="Q29" s="34" t="s">
        <v>33</v>
      </c>
      <c r="R29" s="35"/>
      <c r="S29" s="322">
        <f t="shared" si="1"/>
        <v>375.59999999999997</v>
      </c>
      <c r="T29" s="323"/>
      <c r="U29" s="38">
        <f t="shared" si="3"/>
        <v>313</v>
      </c>
      <c r="V29" s="325"/>
    </row>
    <row r="30" spans="1:22" x14ac:dyDescent="0.2">
      <c r="A30" s="18" t="s">
        <v>113</v>
      </c>
      <c r="B30" s="19">
        <v>4888</v>
      </c>
      <c r="C30" s="568" t="s">
        <v>208</v>
      </c>
      <c r="D30" s="569" t="s">
        <v>3935</v>
      </c>
      <c r="E30" s="22">
        <v>1</v>
      </c>
      <c r="F30" s="483" t="s">
        <v>24</v>
      </c>
      <c r="G30" s="326">
        <v>43483</v>
      </c>
      <c r="H30" s="25"/>
      <c r="I30" s="578" t="s">
        <v>146</v>
      </c>
      <c r="J30" s="27"/>
      <c r="K30" s="28"/>
      <c r="L30" s="593">
        <v>313</v>
      </c>
      <c r="M30" s="30">
        <f t="shared" si="2"/>
        <v>375.59999999999997</v>
      </c>
      <c r="N30" s="580" t="s">
        <v>121</v>
      </c>
      <c r="O30" s="32">
        <v>48</v>
      </c>
      <c r="P30" s="492" t="s">
        <v>26</v>
      </c>
      <c r="Q30" s="34" t="s">
        <v>33</v>
      </c>
      <c r="R30" s="35"/>
      <c r="S30" s="322">
        <f t="shared" si="1"/>
        <v>375.59999999999997</v>
      </c>
      <c r="T30" s="323"/>
      <c r="U30" s="38">
        <f t="shared" si="3"/>
        <v>313</v>
      </c>
      <c r="V30" s="325"/>
    </row>
    <row r="31" spans="1:22" x14ac:dyDescent="0.2">
      <c r="A31" s="18" t="s">
        <v>113</v>
      </c>
      <c r="B31" s="19">
        <v>4889</v>
      </c>
      <c r="C31" s="568" t="s">
        <v>208</v>
      </c>
      <c r="D31" s="569" t="s">
        <v>3936</v>
      </c>
      <c r="E31" s="22">
        <v>2</v>
      </c>
      <c r="F31" s="483" t="s">
        <v>24</v>
      </c>
      <c r="G31" s="326">
        <v>43483</v>
      </c>
      <c r="H31" s="25"/>
      <c r="I31" s="578" t="s">
        <v>146</v>
      </c>
      <c r="J31" s="27"/>
      <c r="K31" s="28"/>
      <c r="L31" s="593">
        <v>260</v>
      </c>
      <c r="M31" s="30">
        <f t="shared" si="2"/>
        <v>312</v>
      </c>
      <c r="N31" s="580" t="s">
        <v>121</v>
      </c>
      <c r="O31" s="32">
        <v>48</v>
      </c>
      <c r="P31" s="492" t="s">
        <v>26</v>
      </c>
      <c r="Q31" s="34" t="s">
        <v>33</v>
      </c>
      <c r="R31" s="35"/>
      <c r="S31" s="322">
        <f t="shared" si="1"/>
        <v>624</v>
      </c>
      <c r="T31" s="323"/>
      <c r="U31" s="38">
        <f t="shared" si="3"/>
        <v>520</v>
      </c>
      <c r="V31" s="325"/>
    </row>
    <row r="32" spans="1:22" x14ac:dyDescent="0.2">
      <c r="A32" s="18" t="s">
        <v>113</v>
      </c>
      <c r="B32" s="396">
        <v>4890</v>
      </c>
      <c r="C32" s="568" t="s">
        <v>208</v>
      </c>
      <c r="D32" s="569" t="s">
        <v>3937</v>
      </c>
      <c r="E32" s="22">
        <v>2</v>
      </c>
      <c r="F32" s="483" t="s">
        <v>24</v>
      </c>
      <c r="G32" s="326">
        <v>43483</v>
      </c>
      <c r="H32" s="25"/>
      <c r="I32" s="578" t="s">
        <v>146</v>
      </c>
      <c r="J32" s="27"/>
      <c r="K32" s="28"/>
      <c r="L32" s="593">
        <v>260</v>
      </c>
      <c r="M32" s="30">
        <f t="shared" si="2"/>
        <v>312</v>
      </c>
      <c r="N32" s="580" t="s">
        <v>121</v>
      </c>
      <c r="O32" s="32">
        <v>48</v>
      </c>
      <c r="P32" s="492" t="s">
        <v>26</v>
      </c>
      <c r="Q32" s="34" t="s">
        <v>33</v>
      </c>
      <c r="R32" s="35"/>
      <c r="S32" s="322">
        <f t="shared" si="1"/>
        <v>624</v>
      </c>
      <c r="T32" s="323"/>
      <c r="U32" s="38">
        <f t="shared" si="3"/>
        <v>520</v>
      </c>
      <c r="V32" s="325"/>
    </row>
    <row r="33" spans="1:22" x14ac:dyDescent="0.2">
      <c r="A33" s="18" t="s">
        <v>113</v>
      </c>
      <c r="B33" s="19">
        <v>4891</v>
      </c>
      <c r="C33" s="568" t="s">
        <v>208</v>
      </c>
      <c r="D33" s="569" t="s">
        <v>3938</v>
      </c>
      <c r="E33" s="22">
        <v>1</v>
      </c>
      <c r="F33" s="483" t="s">
        <v>24</v>
      </c>
      <c r="G33" s="326">
        <v>43483</v>
      </c>
      <c r="H33" s="25"/>
      <c r="I33" s="578" t="s">
        <v>146</v>
      </c>
      <c r="J33" s="27"/>
      <c r="K33" s="28"/>
      <c r="L33" s="593">
        <v>303</v>
      </c>
      <c r="M33" s="30">
        <f t="shared" si="2"/>
        <v>363.59999999999997</v>
      </c>
      <c r="N33" s="580" t="s">
        <v>121</v>
      </c>
      <c r="O33" s="32">
        <v>48</v>
      </c>
      <c r="P33" s="492" t="s">
        <v>26</v>
      </c>
      <c r="Q33" s="34" t="s">
        <v>33</v>
      </c>
      <c r="R33" s="35"/>
      <c r="S33" s="322">
        <f t="shared" si="1"/>
        <v>363.59999999999997</v>
      </c>
      <c r="T33" s="323"/>
      <c r="U33" s="38">
        <f t="shared" si="3"/>
        <v>303</v>
      </c>
      <c r="V33" s="325"/>
    </row>
    <row r="34" spans="1:22" x14ac:dyDescent="0.2">
      <c r="A34" s="18" t="s">
        <v>113</v>
      </c>
      <c r="B34" s="19">
        <v>4892</v>
      </c>
      <c r="C34" s="568" t="s">
        <v>208</v>
      </c>
      <c r="D34" s="569" t="s">
        <v>3939</v>
      </c>
      <c r="E34" s="22">
        <v>1</v>
      </c>
      <c r="F34" s="483" t="s">
        <v>24</v>
      </c>
      <c r="G34" s="326">
        <v>43483</v>
      </c>
      <c r="H34" s="25"/>
      <c r="I34" s="578" t="s">
        <v>146</v>
      </c>
      <c r="J34" s="27"/>
      <c r="K34" s="28"/>
      <c r="L34" s="593">
        <v>303</v>
      </c>
      <c r="M34" s="30">
        <f t="shared" si="2"/>
        <v>363.59999999999997</v>
      </c>
      <c r="N34" s="580" t="s">
        <v>121</v>
      </c>
      <c r="O34" s="32">
        <v>48</v>
      </c>
      <c r="P34" s="492" t="s">
        <v>26</v>
      </c>
      <c r="Q34" s="34" t="s">
        <v>33</v>
      </c>
      <c r="R34" s="35"/>
      <c r="S34" s="322">
        <f t="shared" si="1"/>
        <v>363.59999999999997</v>
      </c>
      <c r="T34" s="323"/>
      <c r="U34" s="38">
        <f t="shared" si="3"/>
        <v>303</v>
      </c>
      <c r="V34" s="325"/>
    </row>
    <row r="35" spans="1:22" x14ac:dyDescent="0.2">
      <c r="A35" s="18" t="s">
        <v>113</v>
      </c>
      <c r="B35" s="396">
        <v>4893</v>
      </c>
      <c r="C35" s="568" t="s">
        <v>208</v>
      </c>
      <c r="D35" s="569" t="s">
        <v>3940</v>
      </c>
      <c r="E35" s="22">
        <v>1</v>
      </c>
      <c r="F35" s="483" t="s">
        <v>24</v>
      </c>
      <c r="G35" s="326">
        <v>43483</v>
      </c>
      <c r="H35" s="25"/>
      <c r="I35" s="578" t="s">
        <v>146</v>
      </c>
      <c r="J35" s="27"/>
      <c r="K35" s="28"/>
      <c r="L35" s="593">
        <v>303</v>
      </c>
      <c r="M35" s="30">
        <f t="shared" si="2"/>
        <v>363.59999999999997</v>
      </c>
      <c r="N35" s="580" t="s">
        <v>121</v>
      </c>
      <c r="O35" s="32">
        <v>48</v>
      </c>
      <c r="P35" s="492" t="s">
        <v>26</v>
      </c>
      <c r="Q35" s="34" t="s">
        <v>33</v>
      </c>
      <c r="R35" s="35"/>
      <c r="S35" s="322">
        <f t="shared" si="1"/>
        <v>363.59999999999997</v>
      </c>
      <c r="T35" s="323"/>
      <c r="U35" s="38">
        <f t="shared" si="3"/>
        <v>303</v>
      </c>
      <c r="V35" s="325"/>
    </row>
    <row r="36" spans="1:22" x14ac:dyDescent="0.2">
      <c r="A36" s="18" t="s">
        <v>113</v>
      </c>
      <c r="B36" s="19">
        <v>4894</v>
      </c>
      <c r="C36" s="568" t="s">
        <v>208</v>
      </c>
      <c r="D36" s="569" t="s">
        <v>3941</v>
      </c>
      <c r="E36" s="22">
        <v>1</v>
      </c>
      <c r="F36" s="483" t="s">
        <v>24</v>
      </c>
      <c r="G36" s="326">
        <v>43483</v>
      </c>
      <c r="H36" s="25"/>
      <c r="I36" s="578" t="s">
        <v>146</v>
      </c>
      <c r="J36" s="27"/>
      <c r="K36" s="28"/>
      <c r="L36" s="593">
        <v>303</v>
      </c>
      <c r="M36" s="30">
        <f t="shared" si="2"/>
        <v>363.59999999999997</v>
      </c>
      <c r="N36" s="580" t="s">
        <v>121</v>
      </c>
      <c r="O36" s="32">
        <v>48</v>
      </c>
      <c r="P36" s="492" t="s">
        <v>26</v>
      </c>
      <c r="Q36" s="34" t="s">
        <v>33</v>
      </c>
      <c r="R36" s="35"/>
      <c r="S36" s="322">
        <f t="shared" si="1"/>
        <v>363.59999999999997</v>
      </c>
      <c r="T36" s="323"/>
      <c r="U36" s="38">
        <f t="shared" si="3"/>
        <v>303</v>
      </c>
      <c r="V36" s="325"/>
    </row>
    <row r="37" spans="1:22" x14ac:dyDescent="0.2">
      <c r="A37" s="18" t="s">
        <v>113</v>
      </c>
      <c r="B37" s="19">
        <v>4895</v>
      </c>
      <c r="C37" s="600" t="s">
        <v>301</v>
      </c>
      <c r="D37" s="576" t="s">
        <v>1712</v>
      </c>
      <c r="E37" s="577">
        <v>20</v>
      </c>
      <c r="F37" s="483" t="s">
        <v>24</v>
      </c>
      <c r="G37" s="575">
        <v>43483</v>
      </c>
      <c r="H37" s="601" t="s">
        <v>3942</v>
      </c>
      <c r="I37" s="578"/>
      <c r="J37" s="579">
        <v>1.3</v>
      </c>
      <c r="K37" s="602"/>
      <c r="L37" s="603">
        <v>970</v>
      </c>
      <c r="M37" s="30">
        <f t="shared" si="2"/>
        <v>1164</v>
      </c>
      <c r="N37" s="580" t="s">
        <v>121</v>
      </c>
      <c r="O37" s="32">
        <v>47</v>
      </c>
      <c r="P37" s="492" t="s">
        <v>26</v>
      </c>
      <c r="Q37" s="34" t="s">
        <v>3910</v>
      </c>
      <c r="R37" s="35"/>
      <c r="S37" s="322">
        <f t="shared" si="1"/>
        <v>23280</v>
      </c>
      <c r="T37" s="323"/>
      <c r="U37" s="38">
        <f t="shared" si="3"/>
        <v>19400</v>
      </c>
      <c r="V37" s="325"/>
    </row>
    <row r="38" spans="1:22" x14ac:dyDescent="0.2">
      <c r="A38" s="18" t="s">
        <v>113</v>
      </c>
      <c r="B38" s="396">
        <v>4896</v>
      </c>
      <c r="C38" s="20" t="s">
        <v>4068</v>
      </c>
      <c r="D38" s="20" t="s">
        <v>1787</v>
      </c>
      <c r="E38" s="22">
        <v>1</v>
      </c>
      <c r="F38" s="483" t="s">
        <v>24</v>
      </c>
      <c r="G38" s="326">
        <v>43483</v>
      </c>
      <c r="H38" s="25" t="s">
        <v>116</v>
      </c>
      <c r="I38" s="604" t="s">
        <v>3943</v>
      </c>
      <c r="J38" s="27">
        <v>6</v>
      </c>
      <c r="K38" s="28">
        <v>5</v>
      </c>
      <c r="L38" s="593">
        <v>8750</v>
      </c>
      <c r="M38" s="30">
        <f t="shared" si="2"/>
        <v>10500</v>
      </c>
      <c r="N38" s="612" t="s">
        <v>3970</v>
      </c>
      <c r="O38" s="68">
        <v>60</v>
      </c>
      <c r="P38" s="582">
        <v>43487</v>
      </c>
      <c r="Q38" s="34"/>
      <c r="R38" s="35" t="s">
        <v>613</v>
      </c>
      <c r="S38" s="322">
        <f t="shared" si="1"/>
        <v>10500</v>
      </c>
      <c r="T38" s="323"/>
      <c r="U38" s="38">
        <f t="shared" si="3"/>
        <v>8750</v>
      </c>
      <c r="V38" s="325"/>
    </row>
    <row r="39" spans="1:22" x14ac:dyDescent="0.2">
      <c r="A39" s="18" t="s">
        <v>113</v>
      </c>
      <c r="B39" s="19">
        <v>4897</v>
      </c>
      <c r="C39" s="20" t="s">
        <v>3900</v>
      </c>
      <c r="D39" s="20" t="s">
        <v>3944</v>
      </c>
      <c r="E39" s="22">
        <v>6</v>
      </c>
      <c r="F39" s="483" t="s">
        <v>24</v>
      </c>
      <c r="G39" s="326">
        <v>43483</v>
      </c>
      <c r="H39" s="25" t="s">
        <v>116</v>
      </c>
      <c r="I39" s="605" t="s">
        <v>3945</v>
      </c>
      <c r="J39" s="562">
        <v>1.5</v>
      </c>
      <c r="K39" s="563">
        <v>0.38</v>
      </c>
      <c r="L39" s="593">
        <v>840</v>
      </c>
      <c r="M39" s="30">
        <f t="shared" si="2"/>
        <v>1008</v>
      </c>
      <c r="N39" s="612" t="s">
        <v>3954</v>
      </c>
      <c r="O39" s="32">
        <v>50</v>
      </c>
      <c r="P39" s="492" t="s">
        <v>26</v>
      </c>
      <c r="Q39" s="34" t="s">
        <v>182</v>
      </c>
      <c r="R39" s="35"/>
      <c r="S39" s="322">
        <f t="shared" si="1"/>
        <v>6048</v>
      </c>
      <c r="T39" s="323"/>
      <c r="U39" s="38">
        <f t="shared" si="3"/>
        <v>5040</v>
      </c>
      <c r="V39" s="325"/>
    </row>
    <row r="40" spans="1:22" x14ac:dyDescent="0.2">
      <c r="A40" s="18" t="s">
        <v>113</v>
      </c>
      <c r="B40" s="19">
        <v>4898</v>
      </c>
      <c r="C40" s="20" t="s">
        <v>3900</v>
      </c>
      <c r="D40" s="21" t="s">
        <v>3946</v>
      </c>
      <c r="E40" s="22">
        <v>6</v>
      </c>
      <c r="F40" s="483" t="s">
        <v>24</v>
      </c>
      <c r="G40" s="326">
        <v>43483</v>
      </c>
      <c r="H40" s="25" t="s">
        <v>116</v>
      </c>
      <c r="I40" s="607" t="s">
        <v>1020</v>
      </c>
      <c r="J40" s="27">
        <v>0.65</v>
      </c>
      <c r="K40" s="28">
        <v>0.65</v>
      </c>
      <c r="L40" s="593">
        <v>455</v>
      </c>
      <c r="M40" s="30">
        <f t="shared" si="2"/>
        <v>546</v>
      </c>
      <c r="N40" s="612" t="s">
        <v>3955</v>
      </c>
      <c r="O40" s="32">
        <v>50</v>
      </c>
      <c r="P40" s="492" t="s">
        <v>26</v>
      </c>
      <c r="Q40" s="34" t="s">
        <v>182</v>
      </c>
      <c r="R40" s="35"/>
      <c r="S40" s="322">
        <f t="shared" si="1"/>
        <v>3276</v>
      </c>
      <c r="T40" s="323"/>
      <c r="U40" s="38">
        <f t="shared" si="3"/>
        <v>2730</v>
      </c>
      <c r="V40" s="325"/>
    </row>
    <row r="41" spans="1:22" x14ac:dyDescent="0.2">
      <c r="A41" s="18" t="s">
        <v>113</v>
      </c>
      <c r="B41" s="396">
        <v>4899</v>
      </c>
      <c r="C41" s="20" t="s">
        <v>147</v>
      </c>
      <c r="D41" s="21" t="s">
        <v>3949</v>
      </c>
      <c r="E41" s="22">
        <v>8</v>
      </c>
      <c r="F41" s="483" t="s">
        <v>24</v>
      </c>
      <c r="G41" s="326">
        <v>43483</v>
      </c>
      <c r="H41" s="25"/>
      <c r="I41" s="26" t="s">
        <v>3950</v>
      </c>
      <c r="J41" s="27">
        <v>0.05</v>
      </c>
      <c r="K41" s="28">
        <v>0.34</v>
      </c>
      <c r="L41" s="593">
        <v>50</v>
      </c>
      <c r="M41" s="30">
        <f t="shared" si="2"/>
        <v>60</v>
      </c>
      <c r="N41" s="612" t="s">
        <v>3953</v>
      </c>
      <c r="O41" s="44"/>
      <c r="P41" s="492" t="s">
        <v>26</v>
      </c>
      <c r="Q41" s="34"/>
      <c r="R41" s="35"/>
      <c r="S41" s="322">
        <f t="shared" si="1"/>
        <v>480</v>
      </c>
      <c r="T41" s="323"/>
      <c r="U41" s="38">
        <f t="shared" si="3"/>
        <v>400</v>
      </c>
      <c r="V41" s="325"/>
    </row>
    <row r="42" spans="1:22" x14ac:dyDescent="0.2">
      <c r="A42" s="18" t="s">
        <v>113</v>
      </c>
      <c r="B42" s="19">
        <v>4900</v>
      </c>
      <c r="C42" s="576" t="s">
        <v>203</v>
      </c>
      <c r="D42" s="643" t="s">
        <v>3957</v>
      </c>
      <c r="E42" s="577">
        <v>64</v>
      </c>
      <c r="F42" s="483" t="s">
        <v>24</v>
      </c>
      <c r="G42" s="575">
        <v>43486</v>
      </c>
      <c r="H42" s="609"/>
      <c r="I42" s="610" t="s">
        <v>373</v>
      </c>
      <c r="J42" s="579">
        <v>0.02</v>
      </c>
      <c r="K42" s="602">
        <v>6</v>
      </c>
      <c r="L42" s="611">
        <v>400</v>
      </c>
      <c r="M42" s="30">
        <f t="shared" si="2"/>
        <v>480</v>
      </c>
      <c r="N42" s="612" t="s">
        <v>3951</v>
      </c>
      <c r="O42" s="32">
        <v>54</v>
      </c>
      <c r="P42" s="33" t="s">
        <v>26</v>
      </c>
      <c r="Q42" s="34" t="s">
        <v>33</v>
      </c>
      <c r="R42" s="35"/>
      <c r="S42" s="322">
        <f t="shared" si="1"/>
        <v>30720</v>
      </c>
      <c r="T42" s="323"/>
      <c r="U42" s="38">
        <f t="shared" si="3"/>
        <v>25600</v>
      </c>
      <c r="V42" s="325"/>
    </row>
    <row r="43" spans="1:22" x14ac:dyDescent="0.2">
      <c r="A43" s="18" t="s">
        <v>113</v>
      </c>
      <c r="B43" s="19">
        <v>4901</v>
      </c>
      <c r="C43" s="576" t="s">
        <v>203</v>
      </c>
      <c r="D43" s="576" t="s">
        <v>3958</v>
      </c>
      <c r="E43" s="577">
        <v>26</v>
      </c>
      <c r="F43" s="483" t="s">
        <v>24</v>
      </c>
      <c r="G43" s="575">
        <v>43486</v>
      </c>
      <c r="H43" s="576"/>
      <c r="I43" s="610" t="s">
        <v>373</v>
      </c>
      <c r="J43" s="579">
        <v>0.02</v>
      </c>
      <c r="K43" s="602">
        <v>3.7</v>
      </c>
      <c r="L43" s="603">
        <v>250</v>
      </c>
      <c r="M43" s="30">
        <f t="shared" si="2"/>
        <v>300</v>
      </c>
      <c r="N43" s="612" t="s">
        <v>3952</v>
      </c>
      <c r="O43" s="32">
        <v>54</v>
      </c>
      <c r="P43" s="33" t="s">
        <v>26</v>
      </c>
      <c r="Q43" s="34" t="s">
        <v>33</v>
      </c>
      <c r="R43" s="35"/>
      <c r="S43" s="322">
        <f t="shared" si="1"/>
        <v>7800</v>
      </c>
      <c r="T43" s="323"/>
      <c r="U43" s="38">
        <f t="shared" si="3"/>
        <v>6500</v>
      </c>
      <c r="V43" s="325"/>
    </row>
    <row r="44" spans="1:22" x14ac:dyDescent="0.2">
      <c r="A44" s="18" t="s">
        <v>113</v>
      </c>
      <c r="B44" s="396">
        <v>4902</v>
      </c>
      <c r="C44" s="67" t="s">
        <v>1308</v>
      </c>
      <c r="D44" s="51" t="s">
        <v>1312</v>
      </c>
      <c r="E44" s="60">
        <v>6</v>
      </c>
      <c r="F44" s="483" t="s">
        <v>24</v>
      </c>
      <c r="G44" s="326">
        <v>43486</v>
      </c>
      <c r="H44" s="51" t="s">
        <v>1310</v>
      </c>
      <c r="I44" s="61" t="s">
        <v>1311</v>
      </c>
      <c r="J44" s="55">
        <v>4</v>
      </c>
      <c r="K44" s="56">
        <v>0.8</v>
      </c>
      <c r="L44" s="41">
        <v>4200</v>
      </c>
      <c r="M44" s="30">
        <f t="shared" si="2"/>
        <v>5040</v>
      </c>
      <c r="N44" s="612" t="s">
        <v>3956</v>
      </c>
      <c r="O44" s="32">
        <v>59</v>
      </c>
      <c r="P44" s="650" t="s">
        <v>26</v>
      </c>
      <c r="Q44" s="34" t="s">
        <v>4308</v>
      </c>
      <c r="R44" s="35"/>
      <c r="S44" s="322">
        <f t="shared" si="1"/>
        <v>30240</v>
      </c>
      <c r="T44" s="323"/>
      <c r="U44" s="38">
        <f t="shared" si="3"/>
        <v>25200</v>
      </c>
      <c r="V44" s="325"/>
    </row>
    <row r="45" spans="1:22" x14ac:dyDescent="0.2">
      <c r="A45" s="18" t="s">
        <v>113</v>
      </c>
      <c r="B45" s="19">
        <v>4903</v>
      </c>
      <c r="C45" s="20" t="s">
        <v>164</v>
      </c>
      <c r="D45" s="50" t="s">
        <v>3961</v>
      </c>
      <c r="E45" s="119">
        <v>8</v>
      </c>
      <c r="F45" s="483" t="s">
        <v>24</v>
      </c>
      <c r="G45" s="326">
        <v>43487</v>
      </c>
      <c r="H45" s="50" t="s">
        <v>3960</v>
      </c>
      <c r="I45" s="610" t="s">
        <v>3959</v>
      </c>
      <c r="J45" s="55">
        <v>7</v>
      </c>
      <c r="K45" s="56">
        <v>170</v>
      </c>
      <c r="L45" s="597">
        <v>22500</v>
      </c>
      <c r="M45" s="30">
        <f t="shared" si="2"/>
        <v>27000</v>
      </c>
      <c r="N45" s="612" t="s">
        <v>3969</v>
      </c>
      <c r="O45" s="32">
        <v>61</v>
      </c>
      <c r="P45" s="33" t="s">
        <v>26</v>
      </c>
      <c r="Q45" s="34" t="s">
        <v>315</v>
      </c>
      <c r="R45" s="35"/>
      <c r="S45" s="322">
        <f t="shared" si="1"/>
        <v>216000</v>
      </c>
      <c r="T45" s="323"/>
      <c r="U45" s="38">
        <f t="shared" si="3"/>
        <v>180000</v>
      </c>
      <c r="V45" s="325"/>
    </row>
    <row r="46" spans="1:22" x14ac:dyDescent="0.2">
      <c r="A46" s="18" t="s">
        <v>113</v>
      </c>
      <c r="B46" s="19">
        <v>4904</v>
      </c>
      <c r="C46" s="568" t="s">
        <v>2292</v>
      </c>
      <c r="D46" s="21" t="s">
        <v>3966</v>
      </c>
      <c r="E46" s="22">
        <v>1</v>
      </c>
      <c r="F46" s="483" t="s">
        <v>24</v>
      </c>
      <c r="G46" s="326">
        <v>43487</v>
      </c>
      <c r="H46" s="25" t="s">
        <v>3963</v>
      </c>
      <c r="I46" s="26"/>
      <c r="J46" s="27"/>
      <c r="K46" s="28"/>
      <c r="L46" s="593">
        <v>31200</v>
      </c>
      <c r="M46" s="30">
        <f t="shared" si="2"/>
        <v>37440</v>
      </c>
      <c r="N46" s="168"/>
      <c r="O46" s="32">
        <v>55</v>
      </c>
      <c r="P46" s="650" t="s">
        <v>26</v>
      </c>
      <c r="Q46" s="34" t="s">
        <v>315</v>
      </c>
      <c r="R46" s="35" t="s">
        <v>3962</v>
      </c>
      <c r="S46" s="322">
        <f t="shared" si="1"/>
        <v>37440</v>
      </c>
      <c r="T46" s="323"/>
      <c r="U46" s="38">
        <f t="shared" si="3"/>
        <v>31200</v>
      </c>
      <c r="V46" s="325"/>
    </row>
    <row r="47" spans="1:22" x14ac:dyDescent="0.2">
      <c r="A47" s="18" t="s">
        <v>113</v>
      </c>
      <c r="B47" s="396">
        <v>4905</v>
      </c>
      <c r="C47" s="568" t="s">
        <v>2292</v>
      </c>
      <c r="D47" s="21" t="s">
        <v>3967</v>
      </c>
      <c r="E47" s="22">
        <v>1</v>
      </c>
      <c r="F47" s="483" t="s">
        <v>24</v>
      </c>
      <c r="G47" s="326">
        <v>43487</v>
      </c>
      <c r="H47" s="588" t="s">
        <v>3964</v>
      </c>
      <c r="I47" s="26"/>
      <c r="J47" s="27"/>
      <c r="K47" s="28"/>
      <c r="L47" s="593">
        <v>12400</v>
      </c>
      <c r="M47" s="30">
        <f t="shared" si="2"/>
        <v>14880</v>
      </c>
      <c r="N47" s="168"/>
      <c r="O47" s="32">
        <v>55</v>
      </c>
      <c r="P47" s="33" t="s">
        <v>26</v>
      </c>
      <c r="Q47" s="34" t="s">
        <v>315</v>
      </c>
      <c r="R47" s="35" t="s">
        <v>3962</v>
      </c>
      <c r="S47" s="322">
        <f t="shared" si="1"/>
        <v>14880</v>
      </c>
      <c r="T47" s="323"/>
      <c r="U47" s="38">
        <f t="shared" si="3"/>
        <v>12400</v>
      </c>
      <c r="V47" s="325"/>
    </row>
    <row r="48" spans="1:22" x14ac:dyDescent="0.2">
      <c r="A48" s="18" t="s">
        <v>113</v>
      </c>
      <c r="B48" s="19">
        <v>4906</v>
      </c>
      <c r="C48" s="568" t="s">
        <v>2292</v>
      </c>
      <c r="D48" s="21" t="s">
        <v>3968</v>
      </c>
      <c r="E48" s="22">
        <v>1</v>
      </c>
      <c r="F48" s="483" t="s">
        <v>24</v>
      </c>
      <c r="G48" s="326">
        <v>43487</v>
      </c>
      <c r="H48" s="25" t="s">
        <v>3965</v>
      </c>
      <c r="I48" s="26"/>
      <c r="J48" s="27"/>
      <c r="K48" s="28"/>
      <c r="L48" s="593">
        <v>9600</v>
      </c>
      <c r="M48" s="30">
        <f t="shared" si="2"/>
        <v>11520</v>
      </c>
      <c r="N48" s="168"/>
      <c r="O48" s="32">
        <v>55</v>
      </c>
      <c r="P48" s="649" t="s">
        <v>26</v>
      </c>
      <c r="Q48" s="34" t="s">
        <v>315</v>
      </c>
      <c r="R48" s="35" t="s">
        <v>3962</v>
      </c>
      <c r="S48" s="322">
        <f t="shared" si="1"/>
        <v>11520</v>
      </c>
      <c r="T48" s="323"/>
      <c r="U48" s="38">
        <f t="shared" si="3"/>
        <v>9600</v>
      </c>
      <c r="V48" s="325"/>
    </row>
    <row r="49" spans="1:22" x14ac:dyDescent="0.2">
      <c r="A49" s="18" t="s">
        <v>113</v>
      </c>
      <c r="B49" s="19">
        <v>4907</v>
      </c>
      <c r="C49" s="20" t="s">
        <v>376</v>
      </c>
      <c r="D49" s="20" t="s">
        <v>377</v>
      </c>
      <c r="E49" s="22">
        <v>3</v>
      </c>
      <c r="F49" s="483" t="s">
        <v>378</v>
      </c>
      <c r="G49" s="326">
        <v>43487</v>
      </c>
      <c r="H49" s="25"/>
      <c r="I49" s="26"/>
      <c r="J49" s="27"/>
      <c r="K49" s="28"/>
      <c r="L49" s="41">
        <v>2000</v>
      </c>
      <c r="M49" s="30">
        <f t="shared" si="2"/>
        <v>2400</v>
      </c>
      <c r="N49" s="580" t="s">
        <v>121</v>
      </c>
      <c r="O49" s="32">
        <v>65</v>
      </c>
      <c r="P49" s="582">
        <v>43487</v>
      </c>
      <c r="Q49" s="34" t="s">
        <v>315</v>
      </c>
      <c r="R49" s="35"/>
      <c r="S49" s="322">
        <f t="shared" si="1"/>
        <v>7200</v>
      </c>
      <c r="T49" s="323"/>
      <c r="U49" s="38">
        <f t="shared" si="3"/>
        <v>6000</v>
      </c>
      <c r="V49" s="325"/>
    </row>
    <row r="50" spans="1:22" x14ac:dyDescent="0.2">
      <c r="A50" s="18" t="s">
        <v>113</v>
      </c>
      <c r="B50" s="396">
        <v>4908</v>
      </c>
      <c r="C50" s="20" t="s">
        <v>3587</v>
      </c>
      <c r="D50" s="21" t="s">
        <v>3588</v>
      </c>
      <c r="E50" s="22">
        <v>2</v>
      </c>
      <c r="F50" s="89" t="s">
        <v>24</v>
      </c>
      <c r="G50" s="326">
        <v>43488</v>
      </c>
      <c r="H50" s="51"/>
      <c r="I50" s="61" t="s">
        <v>146</v>
      </c>
      <c r="J50" s="27">
        <v>0.3</v>
      </c>
      <c r="K50" s="28"/>
      <c r="L50" s="613">
        <v>205</v>
      </c>
      <c r="M50" s="337">
        <f>L50*1.2</f>
        <v>246</v>
      </c>
      <c r="N50" s="328" t="s">
        <v>121</v>
      </c>
      <c r="O50" s="44" t="s">
        <v>125</v>
      </c>
      <c r="P50" s="636"/>
      <c r="Q50" s="34"/>
      <c r="R50" s="35"/>
      <c r="S50" s="322">
        <f t="shared" si="1"/>
        <v>492</v>
      </c>
      <c r="T50" s="323"/>
      <c r="U50" s="38">
        <f t="shared" si="3"/>
        <v>410</v>
      </c>
      <c r="V50" s="325"/>
    </row>
    <row r="51" spans="1:22" x14ac:dyDescent="0.2">
      <c r="A51" s="18" t="s">
        <v>113</v>
      </c>
      <c r="B51" s="19">
        <v>4909</v>
      </c>
      <c r="C51" s="20" t="s">
        <v>301</v>
      </c>
      <c r="D51" s="21" t="s">
        <v>3503</v>
      </c>
      <c r="E51" s="22">
        <v>48</v>
      </c>
      <c r="F51" s="483" t="s">
        <v>378</v>
      </c>
      <c r="G51" s="326">
        <v>43488</v>
      </c>
      <c r="H51" s="51" t="s">
        <v>3504</v>
      </c>
      <c r="I51" s="26"/>
      <c r="J51" s="27"/>
      <c r="K51" s="28"/>
      <c r="L51" s="41">
        <v>5050</v>
      </c>
      <c r="M51" s="30">
        <f t="shared" si="2"/>
        <v>6060</v>
      </c>
      <c r="N51" s="168"/>
      <c r="O51" s="68">
        <v>67</v>
      </c>
      <c r="P51" s="650" t="s">
        <v>26</v>
      </c>
      <c r="Q51" s="34"/>
      <c r="R51" s="35"/>
      <c r="S51" s="322">
        <f t="shared" si="1"/>
        <v>290880</v>
      </c>
      <c r="T51" s="323"/>
      <c r="U51" s="38">
        <f t="shared" si="3"/>
        <v>242400</v>
      </c>
      <c r="V51" s="325">
        <v>5050</v>
      </c>
    </row>
    <row r="52" spans="1:22" x14ac:dyDescent="0.2">
      <c r="A52" s="18" t="s">
        <v>113</v>
      </c>
      <c r="B52" s="19">
        <v>4910</v>
      </c>
      <c r="C52" s="20" t="s">
        <v>147</v>
      </c>
      <c r="D52" s="20" t="s">
        <v>3914</v>
      </c>
      <c r="E52" s="22">
        <v>1</v>
      </c>
      <c r="F52" s="483" t="s">
        <v>24</v>
      </c>
      <c r="G52" s="326">
        <v>43489</v>
      </c>
      <c r="H52" s="330"/>
      <c r="I52" s="64"/>
      <c r="J52" s="55">
        <v>2.5</v>
      </c>
      <c r="K52" s="56"/>
      <c r="L52" s="41">
        <v>1850</v>
      </c>
      <c r="M52" s="30">
        <f t="shared" si="2"/>
        <v>2220</v>
      </c>
      <c r="N52" s="328" t="s">
        <v>121</v>
      </c>
      <c r="O52" s="68">
        <v>77</v>
      </c>
      <c r="P52" s="492" t="s">
        <v>26</v>
      </c>
      <c r="Q52" s="34" t="s">
        <v>33</v>
      </c>
      <c r="R52" s="35"/>
      <c r="S52" s="322">
        <f t="shared" si="1"/>
        <v>2220</v>
      </c>
      <c r="T52" s="323"/>
      <c r="U52" s="38">
        <f t="shared" si="3"/>
        <v>1850</v>
      </c>
      <c r="V52" s="325">
        <v>1850</v>
      </c>
    </row>
    <row r="53" spans="1:22" x14ac:dyDescent="0.2">
      <c r="A53" s="18" t="s">
        <v>113</v>
      </c>
      <c r="B53" s="396">
        <v>4911</v>
      </c>
      <c r="C53" s="20" t="s">
        <v>147</v>
      </c>
      <c r="D53" s="21" t="s">
        <v>3971</v>
      </c>
      <c r="E53" s="22">
        <v>1</v>
      </c>
      <c r="F53" s="483" t="s">
        <v>24</v>
      </c>
      <c r="G53" s="326">
        <v>43489</v>
      </c>
      <c r="H53" s="25"/>
      <c r="I53" s="26"/>
      <c r="J53" s="27">
        <v>0.5</v>
      </c>
      <c r="K53" s="28"/>
      <c r="L53" s="593">
        <v>350</v>
      </c>
      <c r="M53" s="30">
        <f t="shared" si="2"/>
        <v>420</v>
      </c>
      <c r="N53" s="328" t="s">
        <v>121</v>
      </c>
      <c r="O53" s="68">
        <v>77</v>
      </c>
      <c r="P53" s="33" t="s">
        <v>26</v>
      </c>
      <c r="Q53" s="34" t="s">
        <v>27</v>
      </c>
      <c r="R53" s="35"/>
      <c r="S53" s="322">
        <f t="shared" si="1"/>
        <v>420</v>
      </c>
      <c r="T53" s="323"/>
      <c r="U53" s="38">
        <f t="shared" si="3"/>
        <v>350</v>
      </c>
      <c r="V53" s="325">
        <v>350</v>
      </c>
    </row>
    <row r="54" spans="1:22" x14ac:dyDescent="0.2">
      <c r="A54" s="18"/>
      <c r="B54" s="19">
        <v>4912</v>
      </c>
      <c r="C54" s="20" t="s">
        <v>3972</v>
      </c>
      <c r="D54" s="21" t="s">
        <v>3973</v>
      </c>
      <c r="E54" s="22">
        <v>2</v>
      </c>
      <c r="F54" s="483" t="s">
        <v>24</v>
      </c>
      <c r="G54" s="326">
        <v>43489</v>
      </c>
      <c r="H54" s="25" t="s">
        <v>116</v>
      </c>
      <c r="I54" s="607" t="s">
        <v>3974</v>
      </c>
      <c r="J54" s="27">
        <v>4</v>
      </c>
      <c r="K54" s="28">
        <v>9</v>
      </c>
      <c r="L54" s="41"/>
      <c r="M54" s="30">
        <f t="shared" si="2"/>
        <v>0</v>
      </c>
      <c r="N54" s="591"/>
      <c r="O54" s="44" t="s">
        <v>125</v>
      </c>
      <c r="P54" s="45"/>
      <c r="Q54" s="34"/>
      <c r="R54" s="35" t="s">
        <v>3975</v>
      </c>
      <c r="S54" s="322">
        <f t="shared" si="1"/>
        <v>0</v>
      </c>
      <c r="T54" s="323"/>
      <c r="U54" s="38">
        <f t="shared" si="3"/>
        <v>0</v>
      </c>
      <c r="V54" s="325">
        <v>3180</v>
      </c>
    </row>
    <row r="55" spans="1:22" x14ac:dyDescent="0.2">
      <c r="A55" s="18"/>
      <c r="B55" s="19">
        <v>4913</v>
      </c>
      <c r="C55" s="633" t="s">
        <v>4044</v>
      </c>
      <c r="D55" s="51" t="s">
        <v>3977</v>
      </c>
      <c r="E55" s="60"/>
      <c r="F55" s="483" t="s">
        <v>24</v>
      </c>
      <c r="G55" s="326">
        <v>43490</v>
      </c>
      <c r="H55" s="51"/>
      <c r="I55" s="61" t="s">
        <v>146</v>
      </c>
      <c r="J55" s="55"/>
      <c r="K55" s="56"/>
      <c r="L55" s="41">
        <f>M55/1.2</f>
        <v>62.275000000000006</v>
      </c>
      <c r="M55" s="30">
        <v>74.73</v>
      </c>
      <c r="N55" s="328" t="s">
        <v>121</v>
      </c>
      <c r="O55" s="32">
        <v>85</v>
      </c>
      <c r="P55" s="45"/>
      <c r="Q55" s="634"/>
      <c r="R55" s="635"/>
      <c r="S55" s="322">
        <f>M55*E55</f>
        <v>0</v>
      </c>
      <c r="T55" s="323"/>
      <c r="U55" s="38">
        <f>S55/1.2</f>
        <v>0</v>
      </c>
      <c r="V55" s="325"/>
    </row>
    <row r="56" spans="1:22" x14ac:dyDescent="0.2">
      <c r="A56" s="18"/>
      <c r="B56" s="396">
        <v>4914</v>
      </c>
      <c r="C56" s="633" t="s">
        <v>4044</v>
      </c>
      <c r="D56" s="51" t="s">
        <v>3978</v>
      </c>
      <c r="E56" s="60"/>
      <c r="F56" s="483" t="s">
        <v>24</v>
      </c>
      <c r="G56" s="326">
        <v>43490</v>
      </c>
      <c r="H56" s="51"/>
      <c r="I56" s="61" t="s">
        <v>146</v>
      </c>
      <c r="J56" s="579"/>
      <c r="K56" s="56"/>
      <c r="L56" s="41">
        <f>M56/1.2</f>
        <v>62.275000000000006</v>
      </c>
      <c r="M56" s="30">
        <v>74.73</v>
      </c>
      <c r="N56" s="328" t="s">
        <v>121</v>
      </c>
      <c r="O56" s="32">
        <v>85</v>
      </c>
      <c r="P56" s="33" t="s">
        <v>26</v>
      </c>
      <c r="Q56" s="634"/>
      <c r="R56" s="635"/>
      <c r="S56" s="322">
        <f>M56*E56</f>
        <v>0</v>
      </c>
      <c r="T56" s="323"/>
      <c r="U56" s="38">
        <f>S56/1.2</f>
        <v>0</v>
      </c>
      <c r="V56" s="325"/>
    </row>
    <row r="57" spans="1:22" x14ac:dyDescent="0.2">
      <c r="A57" s="18"/>
      <c r="B57" s="19">
        <v>4915</v>
      </c>
      <c r="C57" s="633" t="s">
        <v>4044</v>
      </c>
      <c r="D57" s="51" t="s">
        <v>3979</v>
      </c>
      <c r="E57" s="60"/>
      <c r="F57" s="483" t="s">
        <v>24</v>
      </c>
      <c r="G57" s="326">
        <v>43490</v>
      </c>
      <c r="H57" s="51"/>
      <c r="I57" s="61" t="s">
        <v>146</v>
      </c>
      <c r="J57" s="55"/>
      <c r="K57" s="56" t="s">
        <v>1864</v>
      </c>
      <c r="L57" s="41">
        <f>M57/1.2</f>
        <v>39.166666666666671</v>
      </c>
      <c r="M57" s="30">
        <v>47</v>
      </c>
      <c r="N57" s="328" t="s">
        <v>121</v>
      </c>
      <c r="O57" s="32">
        <v>85</v>
      </c>
      <c r="P57" s="33" t="s">
        <v>26</v>
      </c>
      <c r="Q57" s="634"/>
      <c r="R57" s="635"/>
      <c r="S57" s="322">
        <f>M57*E57</f>
        <v>0</v>
      </c>
      <c r="T57" s="323"/>
      <c r="U57" s="38">
        <f>S57/1.2</f>
        <v>0</v>
      </c>
      <c r="V57" s="325"/>
    </row>
    <row r="58" spans="1:22" x14ac:dyDescent="0.2">
      <c r="A58" s="18"/>
      <c r="B58" s="19">
        <v>4916</v>
      </c>
      <c r="C58" s="568" t="s">
        <v>3638</v>
      </c>
      <c r="D58" s="21" t="s">
        <v>3980</v>
      </c>
      <c r="E58" s="22"/>
      <c r="F58" s="483" t="s">
        <v>24</v>
      </c>
      <c r="G58" s="326">
        <v>43490</v>
      </c>
      <c r="H58" s="25"/>
      <c r="I58" s="61" t="s">
        <v>146</v>
      </c>
      <c r="J58" s="27"/>
      <c r="K58" s="28"/>
      <c r="L58" s="593">
        <f>M58/1.2</f>
        <v>32.175000000000004</v>
      </c>
      <c r="M58" s="30">
        <v>38.61</v>
      </c>
      <c r="N58" s="328" t="s">
        <v>121</v>
      </c>
      <c r="O58" s="44"/>
      <c r="P58" s="33" t="s">
        <v>26</v>
      </c>
      <c r="Q58" s="34"/>
      <c r="R58" s="35"/>
      <c r="S58" s="322">
        <f t="shared" si="1"/>
        <v>0</v>
      </c>
      <c r="T58" s="323"/>
      <c r="U58" s="38">
        <f t="shared" si="3"/>
        <v>0</v>
      </c>
      <c r="V58" s="325"/>
    </row>
    <row r="59" spans="1:22" x14ac:dyDescent="0.2">
      <c r="A59" s="18" t="s">
        <v>113</v>
      </c>
      <c r="B59" s="396">
        <v>4917</v>
      </c>
      <c r="C59" s="67" t="s">
        <v>1308</v>
      </c>
      <c r="D59" s="21" t="s">
        <v>3987</v>
      </c>
      <c r="E59" s="22">
        <v>200</v>
      </c>
      <c r="F59" s="483" t="s">
        <v>24</v>
      </c>
      <c r="G59" s="326">
        <v>43490</v>
      </c>
      <c r="H59" s="25" t="s">
        <v>3981</v>
      </c>
      <c r="I59" s="614" t="s">
        <v>3990</v>
      </c>
      <c r="J59" s="27">
        <v>0.15</v>
      </c>
      <c r="K59" s="28">
        <v>0.14000000000000001</v>
      </c>
      <c r="L59" s="41">
        <v>180</v>
      </c>
      <c r="M59" s="30">
        <f t="shared" si="2"/>
        <v>216</v>
      </c>
      <c r="N59" s="591"/>
      <c r="O59" s="68">
        <v>73</v>
      </c>
      <c r="P59" s="582">
        <v>43490</v>
      </c>
      <c r="Q59" s="34"/>
      <c r="R59" s="35"/>
      <c r="S59" s="322">
        <f t="shared" si="1"/>
        <v>43200</v>
      </c>
      <c r="T59" s="323"/>
      <c r="U59" s="38">
        <f t="shared" si="3"/>
        <v>36000</v>
      </c>
      <c r="V59" s="325">
        <v>180</v>
      </c>
    </row>
    <row r="60" spans="1:22" x14ac:dyDescent="0.2">
      <c r="A60" s="18" t="s">
        <v>113</v>
      </c>
      <c r="B60" s="19">
        <v>4918</v>
      </c>
      <c r="C60" s="67" t="s">
        <v>1308</v>
      </c>
      <c r="D60" s="20" t="s">
        <v>130</v>
      </c>
      <c r="E60" s="22">
        <v>200</v>
      </c>
      <c r="F60" s="483" t="s">
        <v>24</v>
      </c>
      <c r="G60" s="326">
        <v>43490</v>
      </c>
      <c r="H60" s="50" t="s">
        <v>3982</v>
      </c>
      <c r="I60" s="614" t="s">
        <v>3992</v>
      </c>
      <c r="J60" s="27">
        <v>0.14000000000000001</v>
      </c>
      <c r="K60" s="28">
        <v>0.12</v>
      </c>
      <c r="L60" s="41">
        <v>159</v>
      </c>
      <c r="M60" s="30">
        <f t="shared" si="2"/>
        <v>190.79999999999998</v>
      </c>
      <c r="N60" s="591"/>
      <c r="O60" s="68">
        <v>73</v>
      </c>
      <c r="P60" s="582">
        <v>43490</v>
      </c>
      <c r="Q60" s="34"/>
      <c r="R60" s="35"/>
      <c r="S60" s="322">
        <f t="shared" si="1"/>
        <v>38160</v>
      </c>
      <c r="T60" s="323"/>
      <c r="U60" s="38">
        <f t="shared" si="3"/>
        <v>31800</v>
      </c>
      <c r="V60" s="325">
        <v>159</v>
      </c>
    </row>
    <row r="61" spans="1:22" x14ac:dyDescent="0.2">
      <c r="A61" s="18" t="s">
        <v>113</v>
      </c>
      <c r="B61" s="19">
        <v>4919</v>
      </c>
      <c r="C61" s="67" t="s">
        <v>1308</v>
      </c>
      <c r="D61" s="51" t="s">
        <v>3988</v>
      </c>
      <c r="E61" s="60">
        <v>100</v>
      </c>
      <c r="F61" s="483" t="s">
        <v>24</v>
      </c>
      <c r="G61" s="326">
        <v>43490</v>
      </c>
      <c r="H61" s="25" t="s">
        <v>3983</v>
      </c>
      <c r="I61" s="615" t="s">
        <v>3991</v>
      </c>
      <c r="J61" s="27">
        <v>0.18</v>
      </c>
      <c r="K61" s="56">
        <v>0.3</v>
      </c>
      <c r="L61" s="41">
        <v>300</v>
      </c>
      <c r="M61" s="30">
        <f t="shared" si="2"/>
        <v>360</v>
      </c>
      <c r="N61" s="591"/>
      <c r="O61" s="68">
        <v>73</v>
      </c>
      <c r="P61" s="582">
        <v>43490</v>
      </c>
      <c r="Q61" s="34"/>
      <c r="R61" s="35"/>
      <c r="S61" s="322">
        <f t="shared" si="1"/>
        <v>36000</v>
      </c>
      <c r="T61" s="323"/>
      <c r="U61" s="38">
        <f t="shared" si="3"/>
        <v>30000</v>
      </c>
      <c r="V61" s="325">
        <v>298</v>
      </c>
    </row>
    <row r="62" spans="1:22" x14ac:dyDescent="0.2">
      <c r="A62" s="18" t="s">
        <v>113</v>
      </c>
      <c r="B62" s="396">
        <v>4920</v>
      </c>
      <c r="C62" s="67" t="s">
        <v>1308</v>
      </c>
      <c r="D62" s="21" t="s">
        <v>3988</v>
      </c>
      <c r="E62" s="22">
        <v>100</v>
      </c>
      <c r="F62" s="483" t="s">
        <v>24</v>
      </c>
      <c r="G62" s="326">
        <v>43490</v>
      </c>
      <c r="H62" s="25" t="s">
        <v>3984</v>
      </c>
      <c r="I62" s="615" t="s">
        <v>3991</v>
      </c>
      <c r="J62" s="27">
        <v>0.17</v>
      </c>
      <c r="K62" s="28">
        <v>0.3</v>
      </c>
      <c r="L62" s="41">
        <v>290</v>
      </c>
      <c r="M62" s="30">
        <f t="shared" si="2"/>
        <v>348</v>
      </c>
      <c r="N62" s="591"/>
      <c r="O62" s="68">
        <v>73</v>
      </c>
      <c r="P62" s="582">
        <v>43490</v>
      </c>
      <c r="Q62" s="346"/>
      <c r="R62" s="35"/>
      <c r="S62" s="322">
        <f t="shared" si="1"/>
        <v>34800</v>
      </c>
      <c r="T62" s="323"/>
      <c r="U62" s="38">
        <f t="shared" si="3"/>
        <v>29000</v>
      </c>
      <c r="V62" s="325">
        <v>290</v>
      </c>
    </row>
    <row r="63" spans="1:22" x14ac:dyDescent="0.2">
      <c r="A63" s="18" t="s">
        <v>113</v>
      </c>
      <c r="B63" s="19">
        <v>4921</v>
      </c>
      <c r="C63" s="67" t="s">
        <v>1308</v>
      </c>
      <c r="D63" s="21" t="s">
        <v>3989</v>
      </c>
      <c r="E63" s="22">
        <v>100</v>
      </c>
      <c r="F63" s="483" t="s">
        <v>24</v>
      </c>
      <c r="G63" s="326">
        <v>43490</v>
      </c>
      <c r="H63" s="25" t="s">
        <v>3986</v>
      </c>
      <c r="I63" s="615" t="s">
        <v>3990</v>
      </c>
      <c r="J63" s="27">
        <v>0.12</v>
      </c>
      <c r="K63" s="28">
        <v>0.15</v>
      </c>
      <c r="L63" s="41">
        <v>160</v>
      </c>
      <c r="M63" s="30">
        <f t="shared" si="2"/>
        <v>192</v>
      </c>
      <c r="N63" s="591"/>
      <c r="O63" s="68">
        <v>73</v>
      </c>
      <c r="P63" s="582">
        <v>43490</v>
      </c>
      <c r="Q63" s="34"/>
      <c r="R63" s="35"/>
      <c r="S63" s="322">
        <f t="shared" si="1"/>
        <v>19200</v>
      </c>
      <c r="T63" s="323"/>
      <c r="U63" s="38">
        <f t="shared" si="3"/>
        <v>16000</v>
      </c>
      <c r="V63" s="325">
        <v>160</v>
      </c>
    </row>
    <row r="64" spans="1:22" x14ac:dyDescent="0.2">
      <c r="A64" s="18" t="s">
        <v>113</v>
      </c>
      <c r="B64" s="19">
        <v>4922</v>
      </c>
      <c r="C64" s="67" t="s">
        <v>1308</v>
      </c>
      <c r="D64" s="21" t="s">
        <v>130</v>
      </c>
      <c r="E64" s="22">
        <v>900</v>
      </c>
      <c r="F64" s="483" t="s">
        <v>24</v>
      </c>
      <c r="G64" s="326">
        <v>43490</v>
      </c>
      <c r="H64" s="25" t="s">
        <v>3985</v>
      </c>
      <c r="I64" s="615" t="s">
        <v>3993</v>
      </c>
      <c r="J64" s="27">
        <v>0.14000000000000001</v>
      </c>
      <c r="K64" s="28">
        <v>0.22</v>
      </c>
      <c r="L64" s="41">
        <v>220</v>
      </c>
      <c r="M64" s="30">
        <f t="shared" si="2"/>
        <v>264</v>
      </c>
      <c r="N64" s="591"/>
      <c r="O64" s="68">
        <v>73</v>
      </c>
      <c r="P64" s="582">
        <v>43490</v>
      </c>
      <c r="Q64" s="346"/>
      <c r="R64" s="35"/>
      <c r="S64" s="322">
        <f t="shared" si="1"/>
        <v>237600</v>
      </c>
      <c r="T64" s="323"/>
      <c r="U64" s="38">
        <f t="shared" si="3"/>
        <v>198000</v>
      </c>
      <c r="V64" s="325">
        <v>217</v>
      </c>
    </row>
    <row r="65" spans="1:22" x14ac:dyDescent="0.2">
      <c r="A65" s="18" t="s">
        <v>113</v>
      </c>
      <c r="B65" s="396">
        <v>4923</v>
      </c>
      <c r="C65" s="20" t="s">
        <v>3900</v>
      </c>
      <c r="D65" s="21" t="s">
        <v>524</v>
      </c>
      <c r="E65" s="22">
        <v>2</v>
      </c>
      <c r="F65" s="483" t="s">
        <v>378</v>
      </c>
      <c r="G65" s="326">
        <v>43490</v>
      </c>
      <c r="H65" s="25"/>
      <c r="I65" s="26"/>
      <c r="J65" s="27">
        <v>3</v>
      </c>
      <c r="K65" s="28"/>
      <c r="L65" s="41">
        <v>900</v>
      </c>
      <c r="M65" s="30">
        <f t="shared" si="2"/>
        <v>1080</v>
      </c>
      <c r="N65" s="328" t="s">
        <v>121</v>
      </c>
      <c r="O65" s="648">
        <v>104</v>
      </c>
      <c r="P65" s="33" t="s">
        <v>26</v>
      </c>
      <c r="Q65" s="34" t="s">
        <v>315</v>
      </c>
      <c r="R65" s="35"/>
      <c r="S65" s="322">
        <f t="shared" si="1"/>
        <v>2160</v>
      </c>
      <c r="T65" s="323"/>
      <c r="U65" s="38">
        <f t="shared" si="3"/>
        <v>1800</v>
      </c>
      <c r="V65" s="325"/>
    </row>
    <row r="66" spans="1:22" x14ac:dyDescent="0.2">
      <c r="A66" s="18" t="s">
        <v>113</v>
      </c>
      <c r="B66" s="19">
        <v>4924</v>
      </c>
      <c r="C66" s="20" t="s">
        <v>3900</v>
      </c>
      <c r="D66" s="21" t="s">
        <v>3995</v>
      </c>
      <c r="E66" s="22">
        <v>1</v>
      </c>
      <c r="F66" s="483" t="s">
        <v>24</v>
      </c>
      <c r="G66" s="326">
        <v>43490</v>
      </c>
      <c r="H66" s="25"/>
      <c r="I66" s="26" t="s">
        <v>3158</v>
      </c>
      <c r="J66" s="27"/>
      <c r="K66" s="28"/>
      <c r="L66" s="41">
        <v>2650</v>
      </c>
      <c r="M66" s="30">
        <f t="shared" si="2"/>
        <v>3180</v>
      </c>
      <c r="N66" s="573" t="s">
        <v>121</v>
      </c>
      <c r="O66" s="648">
        <v>104</v>
      </c>
      <c r="P66" s="45"/>
      <c r="Q66" s="34"/>
      <c r="R66" s="35"/>
      <c r="S66" s="322">
        <f t="shared" ref="S66:S92" si="4">M66*E66</f>
        <v>3180</v>
      </c>
      <c r="T66" s="323"/>
      <c r="U66" s="38">
        <f t="shared" si="3"/>
        <v>2650</v>
      </c>
      <c r="V66" s="325"/>
    </row>
    <row r="67" spans="1:22" x14ac:dyDescent="0.2">
      <c r="A67" s="616" t="s">
        <v>113</v>
      </c>
      <c r="B67" s="19">
        <v>4925</v>
      </c>
      <c r="C67" s="600" t="s">
        <v>1308</v>
      </c>
      <c r="D67" s="617" t="s">
        <v>3994</v>
      </c>
      <c r="E67" s="52">
        <v>300</v>
      </c>
      <c r="F67" s="483" t="s">
        <v>24</v>
      </c>
      <c r="G67" s="575">
        <v>43490</v>
      </c>
      <c r="H67" s="50">
        <v>3604623</v>
      </c>
      <c r="I67" s="610" t="s">
        <v>411</v>
      </c>
      <c r="J67" s="55">
        <v>1.5</v>
      </c>
      <c r="K67" s="56">
        <v>1.4</v>
      </c>
      <c r="L67" s="41">
        <v>1050</v>
      </c>
      <c r="M67" s="30">
        <f t="shared" ref="M67:M92" si="5">L67*1.2</f>
        <v>1260</v>
      </c>
      <c r="N67" s="591"/>
      <c r="O67" s="68">
        <v>73</v>
      </c>
      <c r="P67" s="582">
        <v>43490</v>
      </c>
      <c r="Q67" s="34"/>
      <c r="R67" s="35"/>
      <c r="S67" s="322">
        <f t="shared" si="4"/>
        <v>378000</v>
      </c>
      <c r="T67" s="323"/>
      <c r="U67" s="38">
        <f t="shared" ref="U67:U92" si="6">S67/1.2</f>
        <v>315000</v>
      </c>
      <c r="V67" s="325">
        <v>1050</v>
      </c>
    </row>
    <row r="68" spans="1:22" ht="12.75" customHeight="1" x14ac:dyDescent="0.2">
      <c r="A68" s="18" t="s">
        <v>113</v>
      </c>
      <c r="B68" s="396">
        <v>4926</v>
      </c>
      <c r="C68" s="20" t="s">
        <v>208</v>
      </c>
      <c r="D68" s="21" t="s">
        <v>3996</v>
      </c>
      <c r="E68" s="22">
        <v>3</v>
      </c>
      <c r="F68" s="483" t="s">
        <v>24</v>
      </c>
      <c r="G68" s="326">
        <v>43493</v>
      </c>
      <c r="H68" s="25" t="s">
        <v>116</v>
      </c>
      <c r="I68" s="61" t="s">
        <v>146</v>
      </c>
      <c r="J68" s="27"/>
      <c r="K68" s="28"/>
      <c r="L68" s="593">
        <v>280</v>
      </c>
      <c r="M68" s="30">
        <f t="shared" ref="M68:M78" si="7">L68*1.2</f>
        <v>336</v>
      </c>
      <c r="N68" s="328" t="s">
        <v>121</v>
      </c>
      <c r="O68" s="32">
        <v>74</v>
      </c>
      <c r="P68" s="606">
        <v>43493</v>
      </c>
      <c r="Q68" s="34" t="s">
        <v>315</v>
      </c>
      <c r="R68" s="35"/>
      <c r="S68" s="322">
        <f t="shared" ref="S68:S78" si="8">M68*E68</f>
        <v>1008</v>
      </c>
      <c r="T68" s="323"/>
      <c r="U68" s="38">
        <f t="shared" ref="U68:U78" si="9">S68/1.2</f>
        <v>840</v>
      </c>
      <c r="V68" s="325">
        <v>280</v>
      </c>
    </row>
    <row r="69" spans="1:22" x14ac:dyDescent="0.2">
      <c r="A69" s="18" t="s">
        <v>113</v>
      </c>
      <c r="B69" s="19">
        <v>4927</v>
      </c>
      <c r="C69" s="20" t="s">
        <v>208</v>
      </c>
      <c r="D69" s="21" t="s">
        <v>3997</v>
      </c>
      <c r="E69" s="22">
        <v>3</v>
      </c>
      <c r="F69" s="483" t="s">
        <v>24</v>
      </c>
      <c r="G69" s="326">
        <v>43493</v>
      </c>
      <c r="H69" s="25" t="s">
        <v>116</v>
      </c>
      <c r="I69" s="61" t="s">
        <v>146</v>
      </c>
      <c r="J69" s="27"/>
      <c r="K69" s="28"/>
      <c r="L69" s="593">
        <v>280</v>
      </c>
      <c r="M69" s="30">
        <f t="shared" si="7"/>
        <v>336</v>
      </c>
      <c r="N69" s="328" t="s">
        <v>121</v>
      </c>
      <c r="O69" s="32">
        <v>74</v>
      </c>
      <c r="P69" s="606">
        <v>43493</v>
      </c>
      <c r="Q69" s="34" t="s">
        <v>315</v>
      </c>
      <c r="R69" s="35"/>
      <c r="S69" s="322">
        <f t="shared" si="8"/>
        <v>1008</v>
      </c>
      <c r="T69" s="323"/>
      <c r="U69" s="38">
        <f t="shared" si="9"/>
        <v>840</v>
      </c>
      <c r="V69" s="325">
        <v>280</v>
      </c>
    </row>
    <row r="70" spans="1:22" x14ac:dyDescent="0.2">
      <c r="A70" s="18" t="s">
        <v>113</v>
      </c>
      <c r="B70" s="19">
        <v>4928</v>
      </c>
      <c r="C70" s="20" t="s">
        <v>208</v>
      </c>
      <c r="D70" s="21" t="s">
        <v>3998</v>
      </c>
      <c r="E70" s="22">
        <v>15</v>
      </c>
      <c r="F70" s="483" t="s">
        <v>24</v>
      </c>
      <c r="G70" s="326">
        <v>43493</v>
      </c>
      <c r="H70" s="25" t="s">
        <v>116</v>
      </c>
      <c r="I70" s="61" t="s">
        <v>146</v>
      </c>
      <c r="J70" s="27"/>
      <c r="K70" s="28"/>
      <c r="L70" s="593">
        <v>275</v>
      </c>
      <c r="M70" s="30">
        <f t="shared" si="7"/>
        <v>330</v>
      </c>
      <c r="N70" s="328" t="s">
        <v>121</v>
      </c>
      <c r="O70" s="32">
        <v>74</v>
      </c>
      <c r="P70" s="606">
        <v>43493</v>
      </c>
      <c r="Q70" s="618" t="s">
        <v>315</v>
      </c>
      <c r="R70" s="35"/>
      <c r="S70" s="322">
        <f t="shared" si="8"/>
        <v>4950</v>
      </c>
      <c r="T70" s="323"/>
      <c r="U70" s="38">
        <f t="shared" si="9"/>
        <v>4125</v>
      </c>
      <c r="V70" s="325">
        <v>275</v>
      </c>
    </row>
    <row r="71" spans="1:22" x14ac:dyDescent="0.2">
      <c r="A71" s="18" t="s">
        <v>113</v>
      </c>
      <c r="B71" s="396">
        <v>4929</v>
      </c>
      <c r="C71" s="20" t="s">
        <v>208</v>
      </c>
      <c r="D71" s="21" t="s">
        <v>3999</v>
      </c>
      <c r="E71" s="22">
        <v>6</v>
      </c>
      <c r="F71" s="483" t="s">
        <v>24</v>
      </c>
      <c r="G71" s="326">
        <v>43493</v>
      </c>
      <c r="H71" s="25" t="s">
        <v>116</v>
      </c>
      <c r="I71" s="61" t="s">
        <v>146</v>
      </c>
      <c r="J71" s="27"/>
      <c r="K71" s="28"/>
      <c r="L71" s="593">
        <v>260</v>
      </c>
      <c r="M71" s="30">
        <f t="shared" si="7"/>
        <v>312</v>
      </c>
      <c r="N71" s="328" t="s">
        <v>121</v>
      </c>
      <c r="O71" s="32">
        <v>74</v>
      </c>
      <c r="P71" s="606">
        <v>43493</v>
      </c>
      <c r="Q71" s="34" t="s">
        <v>315</v>
      </c>
      <c r="R71" s="35"/>
      <c r="S71" s="322">
        <f t="shared" si="8"/>
        <v>1872</v>
      </c>
      <c r="T71" s="323"/>
      <c r="U71" s="38">
        <f t="shared" si="9"/>
        <v>1560</v>
      </c>
      <c r="V71" s="325">
        <v>260</v>
      </c>
    </row>
    <row r="72" spans="1:22" x14ac:dyDescent="0.2">
      <c r="A72" s="18" t="s">
        <v>113</v>
      </c>
      <c r="B72" s="19">
        <v>4930</v>
      </c>
      <c r="C72" s="20" t="s">
        <v>208</v>
      </c>
      <c r="D72" s="21" t="s">
        <v>4000</v>
      </c>
      <c r="E72" s="22">
        <v>6</v>
      </c>
      <c r="F72" s="483" t="s">
        <v>24</v>
      </c>
      <c r="G72" s="326">
        <v>43493</v>
      </c>
      <c r="H72" s="25" t="s">
        <v>116</v>
      </c>
      <c r="I72" s="61" t="s">
        <v>146</v>
      </c>
      <c r="J72" s="27"/>
      <c r="K72" s="28"/>
      <c r="L72" s="593">
        <v>230</v>
      </c>
      <c r="M72" s="30">
        <f t="shared" si="7"/>
        <v>276</v>
      </c>
      <c r="N72" s="328" t="s">
        <v>121</v>
      </c>
      <c r="O72" s="32">
        <v>74</v>
      </c>
      <c r="P72" s="606">
        <v>43493</v>
      </c>
      <c r="Q72" s="34" t="s">
        <v>315</v>
      </c>
      <c r="R72" s="35"/>
      <c r="S72" s="322">
        <f t="shared" si="8"/>
        <v>1656</v>
      </c>
      <c r="T72" s="323"/>
      <c r="U72" s="38">
        <f t="shared" si="9"/>
        <v>1380</v>
      </c>
      <c r="V72" s="325">
        <v>230</v>
      </c>
    </row>
    <row r="73" spans="1:22" x14ac:dyDescent="0.2">
      <c r="A73" s="18" t="s">
        <v>113</v>
      </c>
      <c r="B73" s="19">
        <v>4931</v>
      </c>
      <c r="C73" s="46" t="s">
        <v>208</v>
      </c>
      <c r="D73" s="21" t="s">
        <v>4001</v>
      </c>
      <c r="E73" s="22">
        <v>70</v>
      </c>
      <c r="F73" s="483" t="s">
        <v>24</v>
      </c>
      <c r="G73" s="326">
        <v>43493</v>
      </c>
      <c r="H73" s="25" t="s">
        <v>116</v>
      </c>
      <c r="I73" s="61" t="s">
        <v>146</v>
      </c>
      <c r="J73" s="27"/>
      <c r="K73" s="28"/>
      <c r="L73" s="593">
        <v>275</v>
      </c>
      <c r="M73" s="30">
        <f t="shared" si="7"/>
        <v>330</v>
      </c>
      <c r="N73" s="328" t="s">
        <v>121</v>
      </c>
      <c r="O73" s="32">
        <v>74</v>
      </c>
      <c r="P73" s="606">
        <v>43493</v>
      </c>
      <c r="Q73" s="34" t="s">
        <v>315</v>
      </c>
      <c r="R73" s="35"/>
      <c r="S73" s="322">
        <f t="shared" si="8"/>
        <v>23100</v>
      </c>
      <c r="T73" s="323"/>
      <c r="U73" s="38">
        <f t="shared" si="9"/>
        <v>19250</v>
      </c>
      <c r="V73" s="325">
        <v>275</v>
      </c>
    </row>
    <row r="74" spans="1:22" x14ac:dyDescent="0.2">
      <c r="A74" s="18" t="s">
        <v>113</v>
      </c>
      <c r="B74" s="396">
        <v>4932</v>
      </c>
      <c r="C74" s="20" t="s">
        <v>208</v>
      </c>
      <c r="D74" s="21" t="s">
        <v>4002</v>
      </c>
      <c r="E74" s="22">
        <v>3</v>
      </c>
      <c r="F74" s="483" t="s">
        <v>24</v>
      </c>
      <c r="G74" s="326">
        <v>43493</v>
      </c>
      <c r="H74" s="25" t="s">
        <v>116</v>
      </c>
      <c r="I74" s="61" t="s">
        <v>146</v>
      </c>
      <c r="J74" s="27"/>
      <c r="K74" s="28"/>
      <c r="L74" s="593">
        <v>270</v>
      </c>
      <c r="M74" s="30">
        <f t="shared" si="7"/>
        <v>324</v>
      </c>
      <c r="N74" s="328" t="s">
        <v>121</v>
      </c>
      <c r="O74" s="32">
        <v>74</v>
      </c>
      <c r="P74" s="606">
        <v>43493</v>
      </c>
      <c r="Q74" s="34" t="s">
        <v>315</v>
      </c>
      <c r="R74" s="35"/>
      <c r="S74" s="322">
        <f t="shared" si="8"/>
        <v>972</v>
      </c>
      <c r="T74" s="323"/>
      <c r="U74" s="38">
        <f t="shared" si="9"/>
        <v>810</v>
      </c>
      <c r="V74" s="325">
        <v>270</v>
      </c>
    </row>
    <row r="75" spans="1:22" x14ac:dyDescent="0.2">
      <c r="A75" s="18" t="s">
        <v>113</v>
      </c>
      <c r="B75" s="19">
        <v>4933</v>
      </c>
      <c r="C75" s="20" t="s">
        <v>208</v>
      </c>
      <c r="D75" s="21" t="s">
        <v>4003</v>
      </c>
      <c r="E75" s="22">
        <v>3</v>
      </c>
      <c r="F75" s="483" t="s">
        <v>24</v>
      </c>
      <c r="G75" s="326">
        <v>43493</v>
      </c>
      <c r="H75" s="25" t="s">
        <v>116</v>
      </c>
      <c r="I75" s="61" t="s">
        <v>146</v>
      </c>
      <c r="J75" s="27"/>
      <c r="K75" s="28"/>
      <c r="L75" s="593">
        <v>275</v>
      </c>
      <c r="M75" s="30">
        <f t="shared" si="7"/>
        <v>330</v>
      </c>
      <c r="N75" s="48" t="s">
        <v>121</v>
      </c>
      <c r="O75" s="630">
        <v>74</v>
      </c>
      <c r="P75" s="606">
        <v>43493</v>
      </c>
      <c r="Q75" s="34" t="s">
        <v>315</v>
      </c>
      <c r="R75" s="35"/>
      <c r="S75" s="322">
        <f t="shared" si="8"/>
        <v>990</v>
      </c>
      <c r="T75" s="323"/>
      <c r="U75" s="38">
        <f t="shared" si="9"/>
        <v>825</v>
      </c>
      <c r="V75" s="325">
        <v>275</v>
      </c>
    </row>
    <row r="76" spans="1:22" x14ac:dyDescent="0.2">
      <c r="A76" s="18" t="s">
        <v>113</v>
      </c>
      <c r="B76" s="19">
        <v>4934</v>
      </c>
      <c r="C76" s="20" t="s">
        <v>208</v>
      </c>
      <c r="D76" s="21" t="s">
        <v>4004</v>
      </c>
      <c r="E76" s="22">
        <v>29</v>
      </c>
      <c r="F76" s="483" t="s">
        <v>24</v>
      </c>
      <c r="G76" s="326">
        <v>43493</v>
      </c>
      <c r="H76" s="25" t="s">
        <v>116</v>
      </c>
      <c r="I76" s="61" t="s">
        <v>146</v>
      </c>
      <c r="J76" s="27"/>
      <c r="K76" s="28"/>
      <c r="L76" s="593">
        <v>240</v>
      </c>
      <c r="M76" s="30">
        <f t="shared" si="7"/>
        <v>288</v>
      </c>
      <c r="N76" s="48" t="s">
        <v>121</v>
      </c>
      <c r="O76" s="32">
        <v>74</v>
      </c>
      <c r="P76" s="606">
        <v>43493</v>
      </c>
      <c r="Q76" s="34" t="s">
        <v>315</v>
      </c>
      <c r="R76" s="35"/>
      <c r="S76" s="322">
        <f t="shared" si="8"/>
        <v>8352</v>
      </c>
      <c r="T76" s="323"/>
      <c r="U76" s="38">
        <f t="shared" si="9"/>
        <v>6960</v>
      </c>
      <c r="V76" s="325">
        <v>240</v>
      </c>
    </row>
    <row r="77" spans="1:22" x14ac:dyDescent="0.2">
      <c r="A77" s="18" t="s">
        <v>113</v>
      </c>
      <c r="B77" s="396">
        <v>4935</v>
      </c>
      <c r="C77" s="20" t="s">
        <v>208</v>
      </c>
      <c r="D77" s="21" t="s">
        <v>4005</v>
      </c>
      <c r="E77" s="22">
        <v>2</v>
      </c>
      <c r="F77" s="483" t="s">
        <v>24</v>
      </c>
      <c r="G77" s="326">
        <v>43493</v>
      </c>
      <c r="H77" s="25" t="s">
        <v>116</v>
      </c>
      <c r="I77" s="61" t="s">
        <v>146</v>
      </c>
      <c r="J77" s="27"/>
      <c r="K77" s="28"/>
      <c r="L77" s="593">
        <v>125</v>
      </c>
      <c r="M77" s="30">
        <f t="shared" si="7"/>
        <v>150</v>
      </c>
      <c r="N77" s="328" t="s">
        <v>121</v>
      </c>
      <c r="O77" s="32">
        <v>74</v>
      </c>
      <c r="P77" s="606">
        <v>43493</v>
      </c>
      <c r="Q77" s="34" t="s">
        <v>315</v>
      </c>
      <c r="R77" s="35"/>
      <c r="S77" s="322">
        <f t="shared" si="8"/>
        <v>300</v>
      </c>
      <c r="T77" s="323"/>
      <c r="U77" s="38">
        <f t="shared" si="9"/>
        <v>250</v>
      </c>
      <c r="V77" s="325">
        <v>125</v>
      </c>
    </row>
    <row r="78" spans="1:22" x14ac:dyDescent="0.2">
      <c r="A78" s="18" t="s">
        <v>113</v>
      </c>
      <c r="B78" s="19">
        <v>4936</v>
      </c>
      <c r="C78" s="20" t="s">
        <v>208</v>
      </c>
      <c r="D78" s="21" t="s">
        <v>4006</v>
      </c>
      <c r="E78" s="22">
        <v>1</v>
      </c>
      <c r="F78" s="483" t="s">
        <v>24</v>
      </c>
      <c r="G78" s="326">
        <v>43493</v>
      </c>
      <c r="H78" s="25" t="s">
        <v>116</v>
      </c>
      <c r="I78" s="61" t="s">
        <v>146</v>
      </c>
      <c r="J78" s="27"/>
      <c r="K78" s="28"/>
      <c r="L78" s="593">
        <v>180</v>
      </c>
      <c r="M78" s="30">
        <f t="shared" si="7"/>
        <v>216</v>
      </c>
      <c r="N78" s="48" t="s">
        <v>121</v>
      </c>
      <c r="O78" s="32">
        <v>74</v>
      </c>
      <c r="P78" s="606">
        <v>43493</v>
      </c>
      <c r="Q78" s="34" t="s">
        <v>315</v>
      </c>
      <c r="R78" s="35"/>
      <c r="S78" s="322">
        <f t="shared" si="8"/>
        <v>216</v>
      </c>
      <c r="T78" s="323"/>
      <c r="U78" s="38">
        <f t="shared" si="9"/>
        <v>180</v>
      </c>
      <c r="V78" s="325">
        <v>175</v>
      </c>
    </row>
    <row r="79" spans="1:22" ht="12.75" customHeight="1" x14ac:dyDescent="0.2">
      <c r="A79" s="18" t="s">
        <v>113</v>
      </c>
      <c r="B79" s="19">
        <v>4937</v>
      </c>
      <c r="C79" s="20" t="s">
        <v>208</v>
      </c>
      <c r="D79" s="21" t="s">
        <v>4007</v>
      </c>
      <c r="E79" s="22">
        <v>1</v>
      </c>
      <c r="F79" s="483" t="s">
        <v>24</v>
      </c>
      <c r="G79" s="326">
        <v>43493</v>
      </c>
      <c r="H79" s="25" t="s">
        <v>116</v>
      </c>
      <c r="I79" s="61" t="s">
        <v>146</v>
      </c>
      <c r="J79" s="27"/>
      <c r="K79" s="28"/>
      <c r="L79" s="41">
        <v>280</v>
      </c>
      <c r="M79" s="30">
        <f t="shared" si="5"/>
        <v>336</v>
      </c>
      <c r="N79" s="328" t="s">
        <v>121</v>
      </c>
      <c r="O79" s="32">
        <v>74</v>
      </c>
      <c r="P79" s="606">
        <v>43493</v>
      </c>
      <c r="Q79" s="34" t="s">
        <v>315</v>
      </c>
      <c r="R79" s="35"/>
      <c r="S79" s="322">
        <f t="shared" si="4"/>
        <v>336</v>
      </c>
      <c r="T79" s="323"/>
      <c r="U79" s="38">
        <f t="shared" si="6"/>
        <v>280</v>
      </c>
      <c r="V79" s="325">
        <v>280</v>
      </c>
    </row>
    <row r="80" spans="1:22" x14ac:dyDescent="0.2">
      <c r="A80" s="18" t="s">
        <v>113</v>
      </c>
      <c r="B80" s="396">
        <v>4938</v>
      </c>
      <c r="C80" s="20" t="s">
        <v>208</v>
      </c>
      <c r="D80" s="21" t="s">
        <v>4008</v>
      </c>
      <c r="E80" s="22">
        <v>2</v>
      </c>
      <c r="F80" s="483" t="s">
        <v>24</v>
      </c>
      <c r="G80" s="326">
        <v>43493</v>
      </c>
      <c r="H80" s="25" t="s">
        <v>116</v>
      </c>
      <c r="I80" s="61" t="s">
        <v>146</v>
      </c>
      <c r="J80" s="27"/>
      <c r="K80" s="28"/>
      <c r="L80" s="41">
        <v>280</v>
      </c>
      <c r="M80" s="30">
        <f t="shared" si="5"/>
        <v>336</v>
      </c>
      <c r="N80" s="328" t="s">
        <v>121</v>
      </c>
      <c r="O80" s="32">
        <v>74</v>
      </c>
      <c r="P80" s="606">
        <v>43493</v>
      </c>
      <c r="Q80" s="34" t="s">
        <v>315</v>
      </c>
      <c r="R80" s="35"/>
      <c r="S80" s="322">
        <f t="shared" si="4"/>
        <v>672</v>
      </c>
      <c r="T80" s="323"/>
      <c r="U80" s="38">
        <f t="shared" si="6"/>
        <v>560</v>
      </c>
      <c r="V80" s="325">
        <v>280</v>
      </c>
    </row>
    <row r="81" spans="1:22" x14ac:dyDescent="0.2">
      <c r="A81" s="18" t="s">
        <v>113</v>
      </c>
      <c r="B81" s="19">
        <v>4939</v>
      </c>
      <c r="C81" s="20" t="s">
        <v>208</v>
      </c>
      <c r="D81" s="21" t="s">
        <v>4009</v>
      </c>
      <c r="E81" s="22">
        <v>2</v>
      </c>
      <c r="F81" s="483" t="s">
        <v>24</v>
      </c>
      <c r="G81" s="326">
        <v>43493</v>
      </c>
      <c r="H81" s="25" t="s">
        <v>116</v>
      </c>
      <c r="I81" s="61" t="s">
        <v>146</v>
      </c>
      <c r="J81" s="28"/>
      <c r="K81" s="28"/>
      <c r="L81" s="41">
        <v>200</v>
      </c>
      <c r="M81" s="30">
        <f t="shared" si="5"/>
        <v>240</v>
      </c>
      <c r="N81" s="48" t="s">
        <v>121</v>
      </c>
      <c r="O81" s="32">
        <v>74</v>
      </c>
      <c r="P81" s="606">
        <v>43493</v>
      </c>
      <c r="Q81" s="34" t="s">
        <v>315</v>
      </c>
      <c r="R81" s="35"/>
      <c r="S81" s="322">
        <f t="shared" si="4"/>
        <v>480</v>
      </c>
      <c r="T81" s="323"/>
      <c r="U81" s="38">
        <f t="shared" si="6"/>
        <v>400</v>
      </c>
      <c r="V81" s="325">
        <v>200</v>
      </c>
    </row>
    <row r="82" spans="1:22" x14ac:dyDescent="0.2">
      <c r="A82" s="18" t="s">
        <v>113</v>
      </c>
      <c r="B82" s="19">
        <v>4940</v>
      </c>
      <c r="C82" s="20" t="s">
        <v>208</v>
      </c>
      <c r="D82" s="21" t="s">
        <v>4010</v>
      </c>
      <c r="E82" s="22">
        <v>4</v>
      </c>
      <c r="F82" s="483" t="s">
        <v>24</v>
      </c>
      <c r="G82" s="326">
        <v>43493</v>
      </c>
      <c r="H82" s="25" t="s">
        <v>116</v>
      </c>
      <c r="I82" s="61" t="s">
        <v>146</v>
      </c>
      <c r="J82" s="28"/>
      <c r="K82" s="28"/>
      <c r="L82" s="41">
        <v>270</v>
      </c>
      <c r="M82" s="30">
        <f t="shared" si="5"/>
        <v>324</v>
      </c>
      <c r="N82" s="48" t="s">
        <v>121</v>
      </c>
      <c r="O82" s="32">
        <v>74</v>
      </c>
      <c r="P82" s="606">
        <v>43493</v>
      </c>
      <c r="Q82" s="34" t="s">
        <v>315</v>
      </c>
      <c r="R82" s="35"/>
      <c r="S82" s="322">
        <f t="shared" si="4"/>
        <v>1296</v>
      </c>
      <c r="T82" s="323"/>
      <c r="U82" s="38">
        <f t="shared" si="6"/>
        <v>1080</v>
      </c>
      <c r="V82" s="325">
        <v>265</v>
      </c>
    </row>
    <row r="83" spans="1:22" x14ac:dyDescent="0.2">
      <c r="A83" s="18" t="s">
        <v>113</v>
      </c>
      <c r="B83" s="396">
        <v>4941</v>
      </c>
      <c r="C83" s="20" t="s">
        <v>208</v>
      </c>
      <c r="D83" s="21" t="s">
        <v>4011</v>
      </c>
      <c r="E83" s="22">
        <v>4</v>
      </c>
      <c r="F83" s="483" t="s">
        <v>24</v>
      </c>
      <c r="G83" s="326">
        <v>43493</v>
      </c>
      <c r="H83" s="25" t="s">
        <v>116</v>
      </c>
      <c r="I83" s="61" t="s">
        <v>146</v>
      </c>
      <c r="J83" s="27"/>
      <c r="K83" s="28"/>
      <c r="L83" s="41">
        <v>160</v>
      </c>
      <c r="M83" s="30">
        <f t="shared" si="5"/>
        <v>192</v>
      </c>
      <c r="N83" s="328" t="s">
        <v>121</v>
      </c>
      <c r="O83" s="32">
        <v>74</v>
      </c>
      <c r="P83" s="606">
        <v>43493</v>
      </c>
      <c r="Q83" s="34" t="s">
        <v>315</v>
      </c>
      <c r="R83" s="35"/>
      <c r="S83" s="322">
        <f t="shared" si="4"/>
        <v>768</v>
      </c>
      <c r="T83" s="323"/>
      <c r="U83" s="38">
        <f t="shared" si="6"/>
        <v>640</v>
      </c>
      <c r="V83" s="325">
        <v>160</v>
      </c>
    </row>
    <row r="84" spans="1:22" x14ac:dyDescent="0.2">
      <c r="A84" s="18" t="s">
        <v>113</v>
      </c>
      <c r="B84" s="19">
        <v>4942</v>
      </c>
      <c r="C84" s="20" t="s">
        <v>208</v>
      </c>
      <c r="D84" s="21" t="s">
        <v>4012</v>
      </c>
      <c r="E84" s="22">
        <v>2</v>
      </c>
      <c r="F84" s="483" t="s">
        <v>24</v>
      </c>
      <c r="G84" s="326">
        <v>43493</v>
      </c>
      <c r="H84" s="25" t="s">
        <v>116</v>
      </c>
      <c r="I84" s="61" t="s">
        <v>146</v>
      </c>
      <c r="J84" s="27"/>
      <c r="K84" s="28"/>
      <c r="L84" s="41">
        <v>270</v>
      </c>
      <c r="M84" s="30">
        <f t="shared" si="5"/>
        <v>324</v>
      </c>
      <c r="N84" s="328" t="s">
        <v>121</v>
      </c>
      <c r="O84" s="32">
        <v>74</v>
      </c>
      <c r="P84" s="606">
        <v>43493</v>
      </c>
      <c r="Q84" s="34" t="s">
        <v>315</v>
      </c>
      <c r="R84" s="35"/>
      <c r="S84" s="322">
        <f t="shared" si="4"/>
        <v>648</v>
      </c>
      <c r="T84" s="323"/>
      <c r="U84" s="38">
        <f t="shared" si="6"/>
        <v>540</v>
      </c>
      <c r="V84" s="325">
        <v>265</v>
      </c>
    </row>
    <row r="85" spans="1:22" x14ac:dyDescent="0.2">
      <c r="A85" s="18" t="s">
        <v>113</v>
      </c>
      <c r="B85" s="19">
        <v>4943</v>
      </c>
      <c r="C85" s="20" t="s">
        <v>208</v>
      </c>
      <c r="D85" s="21" t="s">
        <v>4013</v>
      </c>
      <c r="E85" s="22">
        <v>4</v>
      </c>
      <c r="F85" s="483" t="s">
        <v>24</v>
      </c>
      <c r="G85" s="326">
        <v>43493</v>
      </c>
      <c r="H85" s="25" t="s">
        <v>116</v>
      </c>
      <c r="I85" s="61" t="s">
        <v>146</v>
      </c>
      <c r="J85" s="55"/>
      <c r="K85" s="56"/>
      <c r="L85" s="41">
        <v>130</v>
      </c>
      <c r="M85" s="30">
        <f t="shared" si="5"/>
        <v>156</v>
      </c>
      <c r="N85" s="48" t="s">
        <v>121</v>
      </c>
      <c r="O85" s="32">
        <v>74</v>
      </c>
      <c r="P85" s="606">
        <v>43493</v>
      </c>
      <c r="Q85" s="34" t="s">
        <v>315</v>
      </c>
      <c r="R85" s="35"/>
      <c r="S85" s="322">
        <f t="shared" si="4"/>
        <v>624</v>
      </c>
      <c r="T85" s="323"/>
      <c r="U85" s="38">
        <f t="shared" si="6"/>
        <v>520</v>
      </c>
      <c r="V85" s="325">
        <v>125</v>
      </c>
    </row>
    <row r="86" spans="1:22" x14ac:dyDescent="0.2">
      <c r="A86" s="18" t="s">
        <v>113</v>
      </c>
      <c r="B86" s="396">
        <v>4944</v>
      </c>
      <c r="C86" s="20" t="s">
        <v>208</v>
      </c>
      <c r="D86" s="21" t="s">
        <v>4014</v>
      </c>
      <c r="E86" s="22">
        <v>2</v>
      </c>
      <c r="F86" s="483" t="s">
        <v>24</v>
      </c>
      <c r="G86" s="326">
        <v>43493</v>
      </c>
      <c r="H86" s="25" t="s">
        <v>116</v>
      </c>
      <c r="I86" s="61" t="s">
        <v>146</v>
      </c>
      <c r="J86" s="27"/>
      <c r="K86" s="28"/>
      <c r="L86" s="41">
        <v>130</v>
      </c>
      <c r="M86" s="30">
        <f t="shared" si="5"/>
        <v>156</v>
      </c>
      <c r="N86" s="48" t="s">
        <v>121</v>
      </c>
      <c r="O86" s="631">
        <v>74</v>
      </c>
      <c r="P86" s="606">
        <v>43493</v>
      </c>
      <c r="Q86" s="457" t="s">
        <v>315</v>
      </c>
      <c r="R86" s="353"/>
      <c r="S86" s="322">
        <f t="shared" si="4"/>
        <v>312</v>
      </c>
      <c r="T86" s="323"/>
      <c r="U86" s="38">
        <f t="shared" si="6"/>
        <v>260</v>
      </c>
      <c r="V86" s="325">
        <v>128</v>
      </c>
    </row>
    <row r="87" spans="1:22" x14ac:dyDescent="0.2">
      <c r="A87" s="18" t="s">
        <v>113</v>
      </c>
      <c r="B87" s="19">
        <v>4945</v>
      </c>
      <c r="C87" s="20" t="s">
        <v>208</v>
      </c>
      <c r="D87" s="21" t="s">
        <v>4015</v>
      </c>
      <c r="E87" s="22">
        <v>1</v>
      </c>
      <c r="F87" s="483" t="s">
        <v>24</v>
      </c>
      <c r="G87" s="326">
        <v>43493</v>
      </c>
      <c r="H87" s="25" t="s">
        <v>116</v>
      </c>
      <c r="I87" s="61" t="s">
        <v>146</v>
      </c>
      <c r="J87" s="55"/>
      <c r="K87" s="56"/>
      <c r="L87" s="41">
        <v>300</v>
      </c>
      <c r="M87" s="30">
        <f t="shared" si="5"/>
        <v>360</v>
      </c>
      <c r="N87" s="328" t="s">
        <v>121</v>
      </c>
      <c r="O87" s="32">
        <v>74</v>
      </c>
      <c r="P87" s="606">
        <v>43493</v>
      </c>
      <c r="Q87" s="620" t="s">
        <v>315</v>
      </c>
      <c r="R87" s="353"/>
      <c r="S87" s="322">
        <f t="shared" si="4"/>
        <v>360</v>
      </c>
      <c r="T87" s="323"/>
      <c r="U87" s="38">
        <f t="shared" si="6"/>
        <v>300</v>
      </c>
      <c r="V87" s="325">
        <v>280</v>
      </c>
    </row>
    <row r="88" spans="1:22" x14ac:dyDescent="0.2">
      <c r="A88" s="18" t="s">
        <v>113</v>
      </c>
      <c r="B88" s="19">
        <v>4946</v>
      </c>
      <c r="C88" s="20" t="s">
        <v>208</v>
      </c>
      <c r="D88" s="21" t="s">
        <v>4016</v>
      </c>
      <c r="E88" s="22">
        <v>1</v>
      </c>
      <c r="F88" s="483" t="s">
        <v>24</v>
      </c>
      <c r="G88" s="326">
        <v>43493</v>
      </c>
      <c r="H88" s="25" t="s">
        <v>116</v>
      </c>
      <c r="I88" s="61" t="s">
        <v>146</v>
      </c>
      <c r="J88" s="55"/>
      <c r="K88" s="56"/>
      <c r="L88" s="41">
        <v>250</v>
      </c>
      <c r="M88" s="30">
        <f t="shared" si="5"/>
        <v>300</v>
      </c>
      <c r="N88" s="328" t="s">
        <v>121</v>
      </c>
      <c r="O88" s="32">
        <v>74</v>
      </c>
      <c r="P88" s="606">
        <v>43493</v>
      </c>
      <c r="Q88" s="620" t="s">
        <v>315</v>
      </c>
      <c r="R88" s="353"/>
      <c r="S88" s="322">
        <f t="shared" si="4"/>
        <v>300</v>
      </c>
      <c r="T88" s="323"/>
      <c r="U88" s="38">
        <f t="shared" si="6"/>
        <v>250</v>
      </c>
      <c r="V88" s="325">
        <v>240</v>
      </c>
    </row>
    <row r="89" spans="1:22" x14ac:dyDescent="0.2">
      <c r="A89" s="18" t="s">
        <v>113</v>
      </c>
      <c r="B89" s="396">
        <v>4947</v>
      </c>
      <c r="C89" s="20" t="s">
        <v>208</v>
      </c>
      <c r="D89" s="21" t="s">
        <v>4017</v>
      </c>
      <c r="E89" s="22">
        <v>1</v>
      </c>
      <c r="F89" s="483" t="s">
        <v>24</v>
      </c>
      <c r="G89" s="326">
        <v>43493</v>
      </c>
      <c r="H89" s="25" t="s">
        <v>116</v>
      </c>
      <c r="I89" s="61" t="s">
        <v>146</v>
      </c>
      <c r="J89" s="55"/>
      <c r="K89" s="56"/>
      <c r="L89" s="41">
        <v>300</v>
      </c>
      <c r="M89" s="30">
        <f t="shared" si="5"/>
        <v>360</v>
      </c>
      <c r="N89" s="48" t="s">
        <v>121</v>
      </c>
      <c r="O89" s="32">
        <v>74</v>
      </c>
      <c r="P89" s="606">
        <v>43493</v>
      </c>
      <c r="Q89" s="620" t="s">
        <v>315</v>
      </c>
      <c r="R89" s="353"/>
      <c r="S89" s="322">
        <f t="shared" si="4"/>
        <v>360</v>
      </c>
      <c r="T89" s="323"/>
      <c r="U89" s="38">
        <f t="shared" si="6"/>
        <v>300</v>
      </c>
      <c r="V89" s="325">
        <v>280</v>
      </c>
    </row>
    <row r="90" spans="1:22" x14ac:dyDescent="0.2">
      <c r="A90" s="18" t="s">
        <v>113</v>
      </c>
      <c r="B90" s="19">
        <v>4948</v>
      </c>
      <c r="C90" s="20" t="s">
        <v>208</v>
      </c>
      <c r="D90" s="21" t="s">
        <v>4018</v>
      </c>
      <c r="E90" s="22">
        <v>2</v>
      </c>
      <c r="F90" s="483" t="s">
        <v>24</v>
      </c>
      <c r="G90" s="326">
        <v>43493</v>
      </c>
      <c r="H90" s="25" t="s">
        <v>116</v>
      </c>
      <c r="I90" s="61" t="s">
        <v>146</v>
      </c>
      <c r="J90" s="27"/>
      <c r="K90" s="28"/>
      <c r="L90" s="41">
        <v>300</v>
      </c>
      <c r="M90" s="30">
        <f t="shared" si="5"/>
        <v>360</v>
      </c>
      <c r="N90" s="48" t="s">
        <v>121</v>
      </c>
      <c r="O90" s="32">
        <v>74</v>
      </c>
      <c r="P90" s="606">
        <v>43493</v>
      </c>
      <c r="Q90" s="620" t="s">
        <v>315</v>
      </c>
      <c r="R90" s="353"/>
      <c r="S90" s="322">
        <f t="shared" si="4"/>
        <v>720</v>
      </c>
      <c r="T90" s="323"/>
      <c r="U90" s="38">
        <f t="shared" si="6"/>
        <v>600</v>
      </c>
      <c r="V90" s="325">
        <v>285</v>
      </c>
    </row>
    <row r="91" spans="1:22" x14ac:dyDescent="0.2">
      <c r="A91" s="522"/>
      <c r="B91" s="571">
        <v>4949</v>
      </c>
      <c r="C91" s="524" t="s">
        <v>306</v>
      </c>
      <c r="D91" s="525" t="s">
        <v>1075</v>
      </c>
      <c r="E91" s="526"/>
      <c r="F91" s="527" t="s">
        <v>24</v>
      </c>
      <c r="G91" s="528">
        <v>43493</v>
      </c>
      <c r="H91" s="529" t="s">
        <v>308</v>
      </c>
      <c r="I91" s="622" t="s">
        <v>4020</v>
      </c>
      <c r="J91" s="572"/>
      <c r="K91" s="531"/>
      <c r="L91" s="594">
        <v>433</v>
      </c>
      <c r="M91" s="533">
        <f>L91*1.2</f>
        <v>519.6</v>
      </c>
      <c r="N91" s="403"/>
      <c r="O91" s="32"/>
      <c r="P91" s="492" t="s">
        <v>26</v>
      </c>
      <c r="Q91" s="620"/>
      <c r="R91" s="621"/>
      <c r="S91" s="322">
        <f>M91*E91</f>
        <v>0</v>
      </c>
      <c r="T91" s="323"/>
      <c r="U91" s="38">
        <f>S91/1.2</f>
        <v>0</v>
      </c>
      <c r="V91" s="325"/>
    </row>
    <row r="92" spans="1:22" x14ac:dyDescent="0.2">
      <c r="A92" s="18" t="s">
        <v>113</v>
      </c>
      <c r="B92" s="396">
        <v>4950</v>
      </c>
      <c r="C92" s="50" t="s">
        <v>4025</v>
      </c>
      <c r="D92" s="51" t="s">
        <v>4026</v>
      </c>
      <c r="E92" s="60">
        <v>14</v>
      </c>
      <c r="F92" s="483" t="s">
        <v>24</v>
      </c>
      <c r="G92" s="326">
        <v>43494</v>
      </c>
      <c r="H92" s="61" t="s">
        <v>4028</v>
      </c>
      <c r="I92" s="14" t="s">
        <v>510</v>
      </c>
      <c r="J92" s="55">
        <v>5</v>
      </c>
      <c r="K92" s="56">
        <v>2.2000000000000002</v>
      </c>
      <c r="L92" s="41"/>
      <c r="M92" s="30">
        <f t="shared" si="5"/>
        <v>0</v>
      </c>
      <c r="N92" s="403"/>
      <c r="O92" s="44"/>
      <c r="P92" s="582">
        <v>43494</v>
      </c>
      <c r="Q92" s="354"/>
      <c r="R92" s="353"/>
      <c r="S92" s="322">
        <f t="shared" si="4"/>
        <v>0</v>
      </c>
      <c r="T92" s="323"/>
      <c r="U92" s="38">
        <f t="shared" si="6"/>
        <v>0</v>
      </c>
      <c r="V92" s="325">
        <v>3300</v>
      </c>
    </row>
    <row r="93" spans="1:22" x14ac:dyDescent="0.2">
      <c r="A93" s="84" t="s">
        <v>113</v>
      </c>
      <c r="B93" s="85">
        <v>4951</v>
      </c>
      <c r="C93" s="116" t="s">
        <v>4025</v>
      </c>
      <c r="D93" s="87" t="s">
        <v>4027</v>
      </c>
      <c r="E93" s="100">
        <v>14</v>
      </c>
      <c r="F93" s="89" t="s">
        <v>24</v>
      </c>
      <c r="G93" s="319">
        <v>43494</v>
      </c>
      <c r="H93" s="101" t="s">
        <v>116</v>
      </c>
      <c r="I93" s="116" t="s">
        <v>1362</v>
      </c>
      <c r="J93" s="93">
        <v>5</v>
      </c>
      <c r="K93" s="93">
        <v>3.1</v>
      </c>
      <c r="L93" s="125"/>
      <c r="M93" s="95">
        <f t="shared" ref="M93:M112" si="10">L93*1.2</f>
        <v>0</v>
      </c>
      <c r="N93" s="403"/>
      <c r="O93" s="102"/>
      <c r="P93" s="423">
        <v>43494</v>
      </c>
      <c r="Q93" s="102"/>
      <c r="R93" s="619"/>
      <c r="S93" s="36">
        <f t="shared" ref="S93:S112" si="11">M93*E93</f>
        <v>0</v>
      </c>
      <c r="T93" s="37"/>
      <c r="U93" s="38">
        <f t="shared" ref="U93:U112" si="12">S93/1.2</f>
        <v>0</v>
      </c>
      <c r="V93" s="369">
        <v>3420</v>
      </c>
    </row>
    <row r="94" spans="1:22" x14ac:dyDescent="0.2">
      <c r="A94" s="84" t="s">
        <v>113</v>
      </c>
      <c r="B94" s="85">
        <v>4952</v>
      </c>
      <c r="C94" s="116" t="s">
        <v>905</v>
      </c>
      <c r="D94" s="87" t="s">
        <v>497</v>
      </c>
      <c r="E94" s="100">
        <v>1</v>
      </c>
      <c r="F94" s="89" t="s">
        <v>24</v>
      </c>
      <c r="G94" s="319">
        <v>43494</v>
      </c>
      <c r="H94" s="87" t="s">
        <v>4029</v>
      </c>
      <c r="I94" s="623" t="s">
        <v>4030</v>
      </c>
      <c r="J94" s="93">
        <v>44</v>
      </c>
      <c r="K94" s="93">
        <v>166.5</v>
      </c>
      <c r="L94" s="125"/>
      <c r="M94" s="95">
        <f t="shared" si="10"/>
        <v>0</v>
      </c>
      <c r="N94" s="403"/>
      <c r="O94" s="102"/>
      <c r="P94" s="423">
        <v>43494</v>
      </c>
      <c r="Q94" s="102"/>
      <c r="R94" s="619"/>
      <c r="S94" s="36">
        <f t="shared" si="11"/>
        <v>0</v>
      </c>
      <c r="T94" s="37"/>
      <c r="U94" s="38">
        <f t="shared" si="12"/>
        <v>0</v>
      </c>
      <c r="V94" s="369">
        <v>42000</v>
      </c>
    </row>
    <row r="95" spans="1:22" x14ac:dyDescent="0.2">
      <c r="A95" s="84" t="s">
        <v>113</v>
      </c>
      <c r="B95" s="85">
        <v>4953</v>
      </c>
      <c r="C95" s="116" t="s">
        <v>4031</v>
      </c>
      <c r="D95" s="87" t="s">
        <v>980</v>
      </c>
      <c r="E95" s="100">
        <v>1</v>
      </c>
      <c r="F95" s="89" t="s">
        <v>24</v>
      </c>
      <c r="G95" s="319">
        <v>43494</v>
      </c>
      <c r="H95" s="87" t="s">
        <v>4032</v>
      </c>
      <c r="I95" s="116" t="s">
        <v>146</v>
      </c>
      <c r="J95" s="93"/>
      <c r="K95" s="93"/>
      <c r="L95" s="125"/>
      <c r="M95" s="95">
        <f t="shared" si="10"/>
        <v>0</v>
      </c>
      <c r="N95" s="128"/>
      <c r="O95" s="102"/>
      <c r="P95" s="118" t="s">
        <v>125</v>
      </c>
      <c r="Q95" s="102"/>
      <c r="R95" s="619"/>
      <c r="S95" s="36">
        <f t="shared" si="11"/>
        <v>0</v>
      </c>
      <c r="T95" s="37"/>
      <c r="U95" s="38">
        <f t="shared" si="12"/>
        <v>0</v>
      </c>
      <c r="V95" s="369">
        <v>15850</v>
      </c>
    </row>
    <row r="96" spans="1:22" x14ac:dyDescent="0.2">
      <c r="A96" s="84" t="s">
        <v>113</v>
      </c>
      <c r="B96" s="85">
        <v>4954</v>
      </c>
      <c r="C96" s="116" t="s">
        <v>4031</v>
      </c>
      <c r="D96" s="87" t="s">
        <v>497</v>
      </c>
      <c r="E96" s="100">
        <v>1</v>
      </c>
      <c r="F96" s="89" t="s">
        <v>24</v>
      </c>
      <c r="G96" s="319">
        <v>43494</v>
      </c>
      <c r="H96" s="87" t="s">
        <v>4033</v>
      </c>
      <c r="I96" s="116" t="s">
        <v>146</v>
      </c>
      <c r="J96" s="93"/>
      <c r="K96" s="93"/>
      <c r="L96" s="125"/>
      <c r="M96" s="95">
        <f t="shared" si="10"/>
        <v>0</v>
      </c>
      <c r="N96" s="128"/>
      <c r="O96" s="102"/>
      <c r="P96" s="118" t="s">
        <v>125</v>
      </c>
      <c r="Q96" s="102"/>
      <c r="R96" s="619"/>
      <c r="S96" s="36">
        <f t="shared" si="11"/>
        <v>0</v>
      </c>
      <c r="T96" s="37"/>
      <c r="U96" s="38">
        <f t="shared" si="12"/>
        <v>0</v>
      </c>
      <c r="V96" s="369">
        <v>38400</v>
      </c>
    </row>
    <row r="97" spans="1:22" x14ac:dyDescent="0.2">
      <c r="A97" s="84" t="s">
        <v>113</v>
      </c>
      <c r="B97" s="85">
        <v>4955</v>
      </c>
      <c r="C97" s="116" t="s">
        <v>4031</v>
      </c>
      <c r="D97" s="87" t="s">
        <v>497</v>
      </c>
      <c r="E97" s="100">
        <v>1</v>
      </c>
      <c r="F97" s="89" t="s">
        <v>24</v>
      </c>
      <c r="G97" s="319">
        <v>43494</v>
      </c>
      <c r="H97" s="87" t="s">
        <v>4034</v>
      </c>
      <c r="I97" s="116" t="s">
        <v>146</v>
      </c>
      <c r="J97" s="93"/>
      <c r="K97" s="93"/>
      <c r="L97" s="125"/>
      <c r="M97" s="95">
        <f t="shared" si="10"/>
        <v>0</v>
      </c>
      <c r="N97" s="128"/>
      <c r="O97" s="102"/>
      <c r="P97" s="118" t="s">
        <v>125</v>
      </c>
      <c r="Q97" s="102"/>
      <c r="R97" s="619"/>
      <c r="S97" s="36">
        <f t="shared" si="11"/>
        <v>0</v>
      </c>
      <c r="T97" s="37"/>
      <c r="U97" s="38">
        <f t="shared" si="12"/>
        <v>0</v>
      </c>
      <c r="V97" s="369">
        <v>28000</v>
      </c>
    </row>
    <row r="98" spans="1:22" x14ac:dyDescent="0.2">
      <c r="A98" s="84" t="s">
        <v>113</v>
      </c>
      <c r="B98" s="85">
        <v>4956</v>
      </c>
      <c r="C98" s="161" t="s">
        <v>1203</v>
      </c>
      <c r="D98" s="113" t="s">
        <v>4036</v>
      </c>
      <c r="E98" s="117">
        <v>2</v>
      </c>
      <c r="F98" s="89" t="s">
        <v>24</v>
      </c>
      <c r="G98" s="319">
        <v>43494</v>
      </c>
      <c r="H98" s="101" t="s">
        <v>4035</v>
      </c>
      <c r="I98" s="92" t="s">
        <v>1206</v>
      </c>
      <c r="J98" s="102">
        <v>18</v>
      </c>
      <c r="K98" s="102">
        <v>40</v>
      </c>
      <c r="L98" s="115">
        <v>13650</v>
      </c>
      <c r="M98" s="95">
        <f t="shared" si="10"/>
        <v>16380</v>
      </c>
      <c r="N98" s="403"/>
      <c r="O98" s="163">
        <v>91</v>
      </c>
      <c r="P98" s="423">
        <v>43494</v>
      </c>
      <c r="Q98" s="102"/>
      <c r="R98" s="619" t="s">
        <v>4190</v>
      </c>
      <c r="S98" s="36">
        <f t="shared" si="11"/>
        <v>32760</v>
      </c>
      <c r="T98" s="37"/>
      <c r="U98" s="38">
        <f t="shared" si="12"/>
        <v>27300</v>
      </c>
      <c r="V98" s="369">
        <v>13650</v>
      </c>
    </row>
    <row r="99" spans="1:22" x14ac:dyDescent="0.2">
      <c r="A99" s="84" t="s">
        <v>113</v>
      </c>
      <c r="B99" s="85">
        <v>4957</v>
      </c>
      <c r="C99" s="624" t="s">
        <v>1203</v>
      </c>
      <c r="D99" s="625" t="s">
        <v>4037</v>
      </c>
      <c r="E99" s="626">
        <v>2</v>
      </c>
      <c r="F99" s="586" t="s">
        <v>24</v>
      </c>
      <c r="G99" s="319">
        <v>43494</v>
      </c>
      <c r="H99" s="627" t="s">
        <v>4038</v>
      </c>
      <c r="I99" s="624" t="s">
        <v>1206</v>
      </c>
      <c r="J99" s="628">
        <v>18</v>
      </c>
      <c r="K99" s="628">
        <v>35</v>
      </c>
      <c r="L99" s="629">
        <v>13300</v>
      </c>
      <c r="M99" s="95">
        <f t="shared" si="10"/>
        <v>15960</v>
      </c>
      <c r="N99" s="403"/>
      <c r="O99" s="163">
        <v>91</v>
      </c>
      <c r="P99" s="423">
        <v>43494</v>
      </c>
      <c r="Q99" s="102"/>
      <c r="R99" s="619" t="s">
        <v>4190</v>
      </c>
      <c r="S99" s="36">
        <f t="shared" si="11"/>
        <v>31920</v>
      </c>
      <c r="T99" s="37"/>
      <c r="U99" s="38">
        <f t="shared" si="12"/>
        <v>26600</v>
      </c>
      <c r="V99" s="369">
        <v>13300</v>
      </c>
    </row>
    <row r="100" spans="1:22" x14ac:dyDescent="0.2">
      <c r="A100" s="84" t="s">
        <v>113</v>
      </c>
      <c r="B100" s="85">
        <v>4958</v>
      </c>
      <c r="C100" s="116" t="s">
        <v>4040</v>
      </c>
      <c r="D100" s="87" t="s">
        <v>4041</v>
      </c>
      <c r="E100" s="100">
        <v>1</v>
      </c>
      <c r="F100" s="89" t="s">
        <v>24</v>
      </c>
      <c r="G100" s="319">
        <v>43495</v>
      </c>
      <c r="H100" s="25" t="s">
        <v>116</v>
      </c>
      <c r="I100" s="623" t="s">
        <v>4043</v>
      </c>
      <c r="J100" s="93">
        <v>3.5</v>
      </c>
      <c r="K100" s="93">
        <v>3.4</v>
      </c>
      <c r="L100" s="125">
        <v>2500</v>
      </c>
      <c r="M100" s="95">
        <f t="shared" si="10"/>
        <v>3000</v>
      </c>
      <c r="N100" s="403"/>
      <c r="O100" s="96">
        <v>90</v>
      </c>
      <c r="P100" s="649" t="s">
        <v>26</v>
      </c>
      <c r="Q100" s="102" t="s">
        <v>315</v>
      </c>
      <c r="R100" s="619"/>
      <c r="S100" s="36">
        <f t="shared" si="11"/>
        <v>3000</v>
      </c>
      <c r="T100" s="37"/>
      <c r="U100" s="38">
        <f t="shared" si="12"/>
        <v>2500</v>
      </c>
      <c r="V100" s="369">
        <v>2450</v>
      </c>
    </row>
    <row r="101" spans="1:22" x14ac:dyDescent="0.2">
      <c r="A101" s="84" t="s">
        <v>113</v>
      </c>
      <c r="B101" s="85">
        <v>4959</v>
      </c>
      <c r="C101" s="116" t="s">
        <v>4040</v>
      </c>
      <c r="D101" s="87" t="s">
        <v>4042</v>
      </c>
      <c r="E101" s="100">
        <v>1</v>
      </c>
      <c r="F101" s="89" t="s">
        <v>24</v>
      </c>
      <c r="G101" s="319">
        <v>43495</v>
      </c>
      <c r="H101" s="25" t="s">
        <v>116</v>
      </c>
      <c r="I101" s="623" t="s">
        <v>4043</v>
      </c>
      <c r="J101" s="93">
        <v>3.3</v>
      </c>
      <c r="K101" s="93">
        <v>3.4</v>
      </c>
      <c r="L101" s="125">
        <v>2500</v>
      </c>
      <c r="M101" s="95">
        <f t="shared" si="10"/>
        <v>3000</v>
      </c>
      <c r="N101" s="403"/>
      <c r="O101" s="96">
        <v>90</v>
      </c>
      <c r="P101" s="649" t="s">
        <v>26</v>
      </c>
      <c r="Q101" s="102" t="s">
        <v>182</v>
      </c>
      <c r="R101" s="619"/>
      <c r="S101" s="36">
        <f t="shared" si="11"/>
        <v>3000</v>
      </c>
      <c r="T101" s="37"/>
      <c r="U101" s="38">
        <f t="shared" si="12"/>
        <v>2500</v>
      </c>
      <c r="V101" s="369">
        <v>2320</v>
      </c>
    </row>
    <row r="102" spans="1:22" x14ac:dyDescent="0.2">
      <c r="A102" s="84" t="s">
        <v>113</v>
      </c>
      <c r="B102" s="85">
        <v>4960</v>
      </c>
      <c r="C102" s="116" t="s">
        <v>483</v>
      </c>
      <c r="D102" s="86" t="s">
        <v>2724</v>
      </c>
      <c r="E102" s="117">
        <v>12</v>
      </c>
      <c r="F102" s="89" t="s">
        <v>24</v>
      </c>
      <c r="G102" s="319">
        <v>43496</v>
      </c>
      <c r="H102" s="101" t="s">
        <v>597</v>
      </c>
      <c r="I102" s="116" t="s">
        <v>598</v>
      </c>
      <c r="J102" s="93">
        <v>1.5</v>
      </c>
      <c r="K102" s="93">
        <v>0.23</v>
      </c>
      <c r="L102" s="125">
        <v>1380</v>
      </c>
      <c r="M102" s="95">
        <f t="shared" si="10"/>
        <v>1656</v>
      </c>
      <c r="N102" s="403"/>
      <c r="O102" s="163">
        <v>95</v>
      </c>
      <c r="P102" s="423">
        <v>43496</v>
      </c>
      <c r="Q102" s="102"/>
      <c r="R102" s="619"/>
      <c r="S102" s="36">
        <f t="shared" si="11"/>
        <v>19872</v>
      </c>
      <c r="T102" s="37"/>
      <c r="U102" s="38">
        <f t="shared" si="12"/>
        <v>16560</v>
      </c>
      <c r="V102" s="369">
        <v>1380</v>
      </c>
    </row>
    <row r="103" spans="1:22" x14ac:dyDescent="0.2">
      <c r="A103" s="84" t="s">
        <v>113</v>
      </c>
      <c r="B103" s="85">
        <v>4961</v>
      </c>
      <c r="C103" s="116" t="s">
        <v>483</v>
      </c>
      <c r="D103" s="86" t="s">
        <v>2725</v>
      </c>
      <c r="E103" s="117">
        <v>6</v>
      </c>
      <c r="F103" s="89" t="s">
        <v>24</v>
      </c>
      <c r="G103" s="319">
        <v>43496</v>
      </c>
      <c r="H103" s="101" t="s">
        <v>601</v>
      </c>
      <c r="I103" s="116" t="s">
        <v>598</v>
      </c>
      <c r="J103" s="93">
        <v>1.8</v>
      </c>
      <c r="K103" s="93">
        <v>0.18</v>
      </c>
      <c r="L103" s="125">
        <v>1380</v>
      </c>
      <c r="M103" s="95">
        <f t="shared" si="10"/>
        <v>1656</v>
      </c>
      <c r="N103" s="403"/>
      <c r="O103" s="163">
        <v>95</v>
      </c>
      <c r="P103" s="423">
        <v>43496</v>
      </c>
      <c r="Q103" s="102"/>
      <c r="R103" s="619"/>
      <c r="S103" s="36">
        <f t="shared" si="11"/>
        <v>9936</v>
      </c>
      <c r="T103" s="37"/>
      <c r="U103" s="38">
        <f t="shared" si="12"/>
        <v>8280</v>
      </c>
      <c r="V103" s="369">
        <v>1200</v>
      </c>
    </row>
    <row r="104" spans="1:22" x14ac:dyDescent="0.2">
      <c r="A104" s="84" t="s">
        <v>113</v>
      </c>
      <c r="B104" s="85">
        <v>4962</v>
      </c>
      <c r="C104" s="116" t="s">
        <v>483</v>
      </c>
      <c r="D104" s="86" t="s">
        <v>3862</v>
      </c>
      <c r="E104" s="117">
        <v>6</v>
      </c>
      <c r="F104" s="89" t="s">
        <v>24</v>
      </c>
      <c r="G104" s="319">
        <v>43496</v>
      </c>
      <c r="H104" s="101" t="s">
        <v>3863</v>
      </c>
      <c r="I104" s="116" t="s">
        <v>598</v>
      </c>
      <c r="J104" s="93">
        <v>1.8</v>
      </c>
      <c r="K104" s="93">
        <v>0.18</v>
      </c>
      <c r="L104" s="125">
        <v>1210</v>
      </c>
      <c r="M104" s="95">
        <f t="shared" si="10"/>
        <v>1452</v>
      </c>
      <c r="N104" s="403"/>
      <c r="O104" s="163">
        <v>95</v>
      </c>
      <c r="P104" s="423">
        <v>43496</v>
      </c>
      <c r="Q104" s="102"/>
      <c r="R104" s="619"/>
      <c r="S104" s="36">
        <f t="shared" si="11"/>
        <v>8712</v>
      </c>
      <c r="T104" s="37"/>
      <c r="U104" s="38">
        <f t="shared" si="12"/>
        <v>7260</v>
      </c>
      <c r="V104" s="369">
        <v>1210</v>
      </c>
    </row>
    <row r="105" spans="1:22" x14ac:dyDescent="0.2">
      <c r="A105" s="84" t="s">
        <v>113</v>
      </c>
      <c r="B105" s="85">
        <v>4963</v>
      </c>
      <c r="C105" s="116" t="s">
        <v>483</v>
      </c>
      <c r="D105" s="113" t="s">
        <v>595</v>
      </c>
      <c r="E105" s="117">
        <v>24</v>
      </c>
      <c r="F105" s="89" t="s">
        <v>24</v>
      </c>
      <c r="G105" s="319">
        <v>43496</v>
      </c>
      <c r="H105" s="101" t="s">
        <v>116</v>
      </c>
      <c r="I105" s="92" t="s">
        <v>593</v>
      </c>
      <c r="J105" s="102">
        <v>2.8</v>
      </c>
      <c r="K105" s="102">
        <v>0.65</v>
      </c>
      <c r="L105" s="395">
        <v>2000</v>
      </c>
      <c r="M105" s="95">
        <f t="shared" si="10"/>
        <v>2400</v>
      </c>
      <c r="N105" s="403"/>
      <c r="O105" s="163">
        <v>95</v>
      </c>
      <c r="P105" s="423">
        <v>43496</v>
      </c>
      <c r="Q105" s="102"/>
      <c r="R105" s="619"/>
      <c r="S105" s="36">
        <f t="shared" si="11"/>
        <v>57600</v>
      </c>
      <c r="T105" s="37"/>
      <c r="U105" s="38">
        <f t="shared" si="12"/>
        <v>48000</v>
      </c>
      <c r="V105" s="369">
        <v>2000</v>
      </c>
    </row>
    <row r="106" spans="1:22" x14ac:dyDescent="0.2">
      <c r="A106" s="84" t="s">
        <v>113</v>
      </c>
      <c r="B106" s="85">
        <v>4964</v>
      </c>
      <c r="C106" s="116" t="s">
        <v>483</v>
      </c>
      <c r="D106" s="493" t="s">
        <v>586</v>
      </c>
      <c r="E106" s="401">
        <v>8</v>
      </c>
      <c r="F106" s="483" t="s">
        <v>24</v>
      </c>
      <c r="G106" s="484">
        <v>43496</v>
      </c>
      <c r="H106" s="497" t="s">
        <v>116</v>
      </c>
      <c r="I106" s="471" t="s">
        <v>587</v>
      </c>
      <c r="J106" s="551">
        <v>5</v>
      </c>
      <c r="K106" s="487" t="s">
        <v>588</v>
      </c>
      <c r="L106" s="488">
        <v>3500</v>
      </c>
      <c r="M106" s="95">
        <f t="shared" si="10"/>
        <v>4200</v>
      </c>
      <c r="N106" s="403"/>
      <c r="O106" s="163">
        <v>95</v>
      </c>
      <c r="P106" s="423">
        <v>43496</v>
      </c>
      <c r="Q106" s="102"/>
      <c r="R106" s="619"/>
      <c r="S106" s="36">
        <f t="shared" si="11"/>
        <v>33600</v>
      </c>
      <c r="T106" s="37"/>
      <c r="U106" s="38">
        <f t="shared" si="12"/>
        <v>28000</v>
      </c>
      <c r="V106" s="369">
        <v>3500</v>
      </c>
    </row>
    <row r="107" spans="1:22" x14ac:dyDescent="0.2">
      <c r="A107" s="84" t="s">
        <v>113</v>
      </c>
      <c r="B107" s="85">
        <v>4965</v>
      </c>
      <c r="C107" s="113" t="s">
        <v>483</v>
      </c>
      <c r="D107" s="111" t="s">
        <v>590</v>
      </c>
      <c r="E107" s="117">
        <v>24</v>
      </c>
      <c r="F107" s="483" t="s">
        <v>24</v>
      </c>
      <c r="G107" s="319">
        <v>43496</v>
      </c>
      <c r="H107" s="101" t="s">
        <v>116</v>
      </c>
      <c r="I107" s="92" t="s">
        <v>591</v>
      </c>
      <c r="J107" s="102">
        <v>4.5</v>
      </c>
      <c r="K107" s="102">
        <v>1</v>
      </c>
      <c r="L107" s="125">
        <v>3300</v>
      </c>
      <c r="M107" s="95">
        <f t="shared" si="10"/>
        <v>3960</v>
      </c>
      <c r="N107" s="403"/>
      <c r="O107" s="163">
        <v>95</v>
      </c>
      <c r="P107" s="423">
        <v>43496</v>
      </c>
      <c r="Q107" s="102"/>
      <c r="R107" s="619"/>
      <c r="S107" s="36">
        <f t="shared" si="11"/>
        <v>95040</v>
      </c>
      <c r="T107" s="37"/>
      <c r="U107" s="38">
        <f t="shared" si="12"/>
        <v>79200</v>
      </c>
      <c r="V107" s="369">
        <v>3300</v>
      </c>
    </row>
    <row r="108" spans="1:22" x14ac:dyDescent="0.2">
      <c r="A108" s="84" t="s">
        <v>113</v>
      </c>
      <c r="B108" s="85">
        <v>4966</v>
      </c>
      <c r="C108" s="116" t="s">
        <v>164</v>
      </c>
      <c r="D108" s="87" t="s">
        <v>1595</v>
      </c>
      <c r="E108" s="100">
        <v>12</v>
      </c>
      <c r="F108" s="483" t="s">
        <v>24</v>
      </c>
      <c r="G108" s="319">
        <v>43496</v>
      </c>
      <c r="H108" s="101" t="s">
        <v>116</v>
      </c>
      <c r="I108" s="92" t="s">
        <v>1596</v>
      </c>
      <c r="J108" s="93">
        <v>1.2</v>
      </c>
      <c r="K108" s="93">
        <v>0.6</v>
      </c>
      <c r="L108" s="105">
        <v>870</v>
      </c>
      <c r="M108" s="95">
        <f t="shared" si="10"/>
        <v>1044</v>
      </c>
      <c r="N108" s="403"/>
      <c r="O108" s="163">
        <v>95</v>
      </c>
      <c r="P108" s="423">
        <v>43496</v>
      </c>
      <c r="Q108" s="102"/>
      <c r="R108" s="619"/>
      <c r="S108" s="36">
        <f t="shared" si="11"/>
        <v>12528</v>
      </c>
      <c r="T108" s="37"/>
      <c r="U108" s="38">
        <f t="shared" si="12"/>
        <v>10440</v>
      </c>
      <c r="V108" s="369">
        <v>870</v>
      </c>
    </row>
    <row r="109" spans="1:22" x14ac:dyDescent="0.2">
      <c r="A109" s="84" t="s">
        <v>113</v>
      </c>
      <c r="B109" s="85">
        <v>4967</v>
      </c>
      <c r="C109" s="116" t="s">
        <v>164</v>
      </c>
      <c r="D109" s="87" t="s">
        <v>1597</v>
      </c>
      <c r="E109" s="100">
        <v>12</v>
      </c>
      <c r="F109" s="89" t="s">
        <v>24</v>
      </c>
      <c r="G109" s="319">
        <v>43496</v>
      </c>
      <c r="H109" s="101" t="s">
        <v>116</v>
      </c>
      <c r="I109" s="92" t="s">
        <v>1498</v>
      </c>
      <c r="J109" s="93">
        <v>1.5</v>
      </c>
      <c r="K109" s="93">
        <v>0.7</v>
      </c>
      <c r="L109" s="105">
        <v>1560</v>
      </c>
      <c r="M109" s="95">
        <f t="shared" si="10"/>
        <v>1872</v>
      </c>
      <c r="N109" s="403"/>
      <c r="O109" s="163">
        <v>95</v>
      </c>
      <c r="P109" s="423">
        <v>43496</v>
      </c>
      <c r="Q109" s="102"/>
      <c r="R109" s="619"/>
      <c r="S109" s="36">
        <f t="shared" si="11"/>
        <v>22464</v>
      </c>
      <c r="T109" s="37"/>
      <c r="U109" s="38">
        <f t="shared" si="12"/>
        <v>18720</v>
      </c>
      <c r="V109" s="369">
        <v>1560</v>
      </c>
    </row>
    <row r="110" spans="1:22" x14ac:dyDescent="0.2">
      <c r="A110" s="84" t="s">
        <v>113</v>
      </c>
      <c r="B110" s="85">
        <v>4968</v>
      </c>
      <c r="C110" s="116" t="s">
        <v>483</v>
      </c>
      <c r="D110" s="503" t="s">
        <v>1598</v>
      </c>
      <c r="E110" s="504">
        <v>8</v>
      </c>
      <c r="F110" s="483" t="s">
        <v>24</v>
      </c>
      <c r="G110" s="484">
        <v>43496</v>
      </c>
      <c r="H110" s="497" t="s">
        <v>116</v>
      </c>
      <c r="I110" s="486" t="s">
        <v>1599</v>
      </c>
      <c r="J110" s="506">
        <v>1.5</v>
      </c>
      <c r="K110" s="506">
        <v>1.3</v>
      </c>
      <c r="L110" s="639">
        <v>1100</v>
      </c>
      <c r="M110" s="95">
        <f t="shared" si="10"/>
        <v>1320</v>
      </c>
      <c r="N110" s="403"/>
      <c r="O110" s="163">
        <v>95</v>
      </c>
      <c r="P110" s="423">
        <v>43496</v>
      </c>
      <c r="Q110" s="102"/>
      <c r="R110" s="619"/>
      <c r="S110" s="36">
        <f t="shared" si="11"/>
        <v>10560</v>
      </c>
      <c r="T110" s="37"/>
      <c r="U110" s="38">
        <f t="shared" si="12"/>
        <v>8800</v>
      </c>
      <c r="V110" s="369">
        <v>1100</v>
      </c>
    </row>
    <row r="111" spans="1:22" x14ac:dyDescent="0.2">
      <c r="A111" s="84" t="s">
        <v>113</v>
      </c>
      <c r="B111" s="85">
        <v>4969</v>
      </c>
      <c r="C111" s="116" t="s">
        <v>483</v>
      </c>
      <c r="D111" s="503" t="s">
        <v>1600</v>
      </c>
      <c r="E111" s="504">
        <v>8</v>
      </c>
      <c r="F111" s="483" t="s">
        <v>24</v>
      </c>
      <c r="G111" s="484">
        <v>43496</v>
      </c>
      <c r="H111" s="497" t="s">
        <v>116</v>
      </c>
      <c r="I111" s="486" t="s">
        <v>1601</v>
      </c>
      <c r="J111" s="506">
        <v>1</v>
      </c>
      <c r="K111" s="506">
        <v>0.7</v>
      </c>
      <c r="L111" s="639">
        <v>800</v>
      </c>
      <c r="M111" s="95">
        <f t="shared" si="10"/>
        <v>960</v>
      </c>
      <c r="N111" s="403"/>
      <c r="O111" s="163">
        <v>95</v>
      </c>
      <c r="P111" s="423">
        <v>43496</v>
      </c>
      <c r="Q111" s="102"/>
      <c r="R111" s="619"/>
      <c r="S111" s="36">
        <f t="shared" si="11"/>
        <v>7680</v>
      </c>
      <c r="T111" s="37"/>
      <c r="U111" s="38">
        <f t="shared" si="12"/>
        <v>6400</v>
      </c>
      <c r="V111" s="369">
        <v>800</v>
      </c>
    </row>
    <row r="112" spans="1:22" x14ac:dyDescent="0.2">
      <c r="A112" s="84" t="s">
        <v>113</v>
      </c>
      <c r="B112" s="85">
        <v>4970</v>
      </c>
      <c r="C112" s="116" t="s">
        <v>483</v>
      </c>
      <c r="D112" s="485" t="s">
        <v>1602</v>
      </c>
      <c r="E112" s="504">
        <v>4</v>
      </c>
      <c r="F112" s="483" t="s">
        <v>24</v>
      </c>
      <c r="G112" s="484">
        <v>43496</v>
      </c>
      <c r="H112" s="497" t="s">
        <v>116</v>
      </c>
      <c r="I112" s="486" t="s">
        <v>1603</v>
      </c>
      <c r="J112" s="506">
        <v>1.5</v>
      </c>
      <c r="K112" s="506">
        <v>0.6</v>
      </c>
      <c r="L112" s="639">
        <v>1100</v>
      </c>
      <c r="M112" s="95">
        <f t="shared" si="10"/>
        <v>1320</v>
      </c>
      <c r="N112" s="403"/>
      <c r="O112" s="163">
        <v>95</v>
      </c>
      <c r="P112" s="423">
        <v>43496</v>
      </c>
      <c r="Q112" s="102"/>
      <c r="R112" s="619"/>
      <c r="S112" s="36">
        <f t="shared" si="11"/>
        <v>5280</v>
      </c>
      <c r="T112" s="37"/>
      <c r="U112" s="38">
        <f t="shared" si="12"/>
        <v>4400</v>
      </c>
      <c r="V112" s="369">
        <v>1100</v>
      </c>
    </row>
    <row r="113" spans="1:22" x14ac:dyDescent="0.2">
      <c r="A113" s="482" t="s">
        <v>113</v>
      </c>
      <c r="B113" s="637">
        <v>4971</v>
      </c>
      <c r="C113" s="486" t="s">
        <v>483</v>
      </c>
      <c r="D113" s="485" t="s">
        <v>1604</v>
      </c>
      <c r="E113" s="504">
        <v>8</v>
      </c>
      <c r="F113" s="483" t="s">
        <v>24</v>
      </c>
      <c r="G113" s="484">
        <v>43496</v>
      </c>
      <c r="H113" s="497" t="s">
        <v>116</v>
      </c>
      <c r="I113" s="552" t="s">
        <v>1119</v>
      </c>
      <c r="J113" s="506">
        <v>2</v>
      </c>
      <c r="K113" s="506">
        <v>0.8</v>
      </c>
      <c r="L113" s="639">
        <v>1600</v>
      </c>
      <c r="M113" s="489">
        <f t="shared" ref="M113:M147" si="13">L113*1.2</f>
        <v>1920</v>
      </c>
      <c r="N113" s="403"/>
      <c r="O113" s="508">
        <v>95</v>
      </c>
      <c r="P113" s="423">
        <v>43496</v>
      </c>
      <c r="Q113" s="487"/>
      <c r="R113" s="638"/>
      <c r="S113" s="500">
        <f t="shared" ref="S113:S130" si="14">M113*E113</f>
        <v>15360</v>
      </c>
      <c r="T113" s="37"/>
      <c r="U113" s="38">
        <f t="shared" ref="U113:U130" si="15">S113/1.2</f>
        <v>12800</v>
      </c>
      <c r="V113" s="369">
        <v>1400</v>
      </c>
    </row>
    <row r="114" spans="1:22" x14ac:dyDescent="0.2">
      <c r="A114" s="482" t="s">
        <v>113</v>
      </c>
      <c r="B114" s="637">
        <v>4972</v>
      </c>
      <c r="C114" s="486" t="s">
        <v>483</v>
      </c>
      <c r="D114" s="485" t="s">
        <v>1605</v>
      </c>
      <c r="E114" s="504">
        <v>4</v>
      </c>
      <c r="F114" s="483" t="s">
        <v>24</v>
      </c>
      <c r="G114" s="484">
        <v>43496</v>
      </c>
      <c r="H114" s="497" t="s">
        <v>116</v>
      </c>
      <c r="I114" s="92" t="s">
        <v>2867</v>
      </c>
      <c r="J114" s="506">
        <v>7</v>
      </c>
      <c r="K114" s="506">
        <v>2.2999999999999998</v>
      </c>
      <c r="L114" s="488">
        <v>4700</v>
      </c>
      <c r="M114" s="489">
        <f t="shared" si="13"/>
        <v>5640</v>
      </c>
      <c r="N114" s="403"/>
      <c r="O114" s="508">
        <v>95</v>
      </c>
      <c r="P114" s="423">
        <v>43496</v>
      </c>
      <c r="Q114" s="487"/>
      <c r="R114" s="638"/>
      <c r="S114" s="500">
        <f t="shared" si="14"/>
        <v>22560</v>
      </c>
      <c r="T114" s="37"/>
      <c r="U114" s="38">
        <f t="shared" si="15"/>
        <v>18800</v>
      </c>
      <c r="V114" s="369">
        <v>4700</v>
      </c>
    </row>
    <row r="115" spans="1:22" x14ac:dyDescent="0.2">
      <c r="A115" s="482" t="s">
        <v>113</v>
      </c>
      <c r="B115" s="637">
        <v>4973</v>
      </c>
      <c r="C115" s="486" t="s">
        <v>301</v>
      </c>
      <c r="D115" s="493" t="s">
        <v>3757</v>
      </c>
      <c r="E115" s="504">
        <v>1</v>
      </c>
      <c r="F115" s="483" t="s">
        <v>378</v>
      </c>
      <c r="G115" s="484">
        <v>43496</v>
      </c>
      <c r="H115" s="485"/>
      <c r="I115" s="486"/>
      <c r="J115" s="506"/>
      <c r="K115" s="506"/>
      <c r="L115" s="488">
        <v>650</v>
      </c>
      <c r="M115" s="489">
        <f t="shared" si="13"/>
        <v>780</v>
      </c>
      <c r="N115" s="494" t="s">
        <v>121</v>
      </c>
      <c r="O115" s="508">
        <v>96</v>
      </c>
      <c r="P115" s="399" t="s">
        <v>26</v>
      </c>
      <c r="Q115" s="487" t="s">
        <v>420</v>
      </c>
      <c r="R115" s="638"/>
      <c r="S115" s="500">
        <f t="shared" si="14"/>
        <v>780</v>
      </c>
      <c r="T115" s="37"/>
      <c r="U115" s="38">
        <f t="shared" si="15"/>
        <v>650</v>
      </c>
      <c r="V115" s="369">
        <v>650</v>
      </c>
    </row>
    <row r="116" spans="1:22" x14ac:dyDescent="0.2">
      <c r="A116" s="482" t="s">
        <v>113</v>
      </c>
      <c r="B116" s="637">
        <v>4974</v>
      </c>
      <c r="C116" s="486" t="s">
        <v>301</v>
      </c>
      <c r="D116" s="485" t="s">
        <v>4048</v>
      </c>
      <c r="E116" s="504">
        <v>1</v>
      </c>
      <c r="F116" s="483" t="s">
        <v>24</v>
      </c>
      <c r="G116" s="484">
        <v>43496</v>
      </c>
      <c r="H116" s="497" t="s">
        <v>116</v>
      </c>
      <c r="I116" s="486" t="s">
        <v>146</v>
      </c>
      <c r="J116" s="506">
        <v>1.5</v>
      </c>
      <c r="K116" s="506"/>
      <c r="L116" s="488">
        <v>990</v>
      </c>
      <c r="M116" s="489">
        <f t="shared" si="13"/>
        <v>1188</v>
      </c>
      <c r="N116" s="494" t="s">
        <v>121</v>
      </c>
      <c r="O116" s="508">
        <v>96</v>
      </c>
      <c r="P116" s="399" t="s">
        <v>26</v>
      </c>
      <c r="Q116" s="487" t="s">
        <v>182</v>
      </c>
      <c r="R116" s="638"/>
      <c r="S116" s="500">
        <f t="shared" si="14"/>
        <v>1188</v>
      </c>
      <c r="T116" s="37"/>
      <c r="U116" s="38">
        <f t="shared" si="15"/>
        <v>990</v>
      </c>
      <c r="V116" s="369">
        <v>990</v>
      </c>
    </row>
    <row r="117" spans="1:22" x14ac:dyDescent="0.2">
      <c r="A117" s="84" t="s">
        <v>113</v>
      </c>
      <c r="B117" s="637">
        <v>4975</v>
      </c>
      <c r="C117" s="20" t="s">
        <v>2292</v>
      </c>
      <c r="D117" s="87" t="s">
        <v>4049</v>
      </c>
      <c r="E117" s="504">
        <v>1</v>
      </c>
      <c r="F117" s="483" t="s">
        <v>24</v>
      </c>
      <c r="G117" s="319">
        <v>43496</v>
      </c>
      <c r="H117" s="87" t="s">
        <v>4054</v>
      </c>
      <c r="I117" s="116" t="s">
        <v>1419</v>
      </c>
      <c r="J117" s="506"/>
      <c r="K117" s="506">
        <v>59</v>
      </c>
      <c r="L117" s="488">
        <v>21450</v>
      </c>
      <c r="M117" s="489">
        <f t="shared" si="13"/>
        <v>25740</v>
      </c>
      <c r="N117" s="403"/>
      <c r="O117" s="508">
        <v>92</v>
      </c>
      <c r="P117" s="423">
        <v>43525</v>
      </c>
      <c r="Q117" s="487"/>
      <c r="R117" s="35" t="s">
        <v>4066</v>
      </c>
      <c r="S117" s="500">
        <f t="shared" si="14"/>
        <v>25740</v>
      </c>
      <c r="T117" s="37"/>
      <c r="U117" s="38">
        <f t="shared" si="15"/>
        <v>21450</v>
      </c>
      <c r="V117" s="369"/>
    </row>
    <row r="118" spans="1:22" x14ac:dyDescent="0.2">
      <c r="A118" s="84" t="s">
        <v>113</v>
      </c>
      <c r="B118" s="637">
        <v>4976</v>
      </c>
      <c r="C118" s="568" t="s">
        <v>2292</v>
      </c>
      <c r="D118" s="87" t="s">
        <v>1131</v>
      </c>
      <c r="E118" s="504">
        <v>1</v>
      </c>
      <c r="F118" s="483" t="s">
        <v>24</v>
      </c>
      <c r="G118" s="319">
        <v>43496</v>
      </c>
      <c r="H118" s="87" t="s">
        <v>4055</v>
      </c>
      <c r="I118" s="486"/>
      <c r="J118" s="506"/>
      <c r="K118" s="506"/>
      <c r="L118" s="488">
        <v>30800</v>
      </c>
      <c r="M118" s="489">
        <f t="shared" si="13"/>
        <v>36960</v>
      </c>
      <c r="N118" s="403"/>
      <c r="O118" s="508">
        <v>92</v>
      </c>
      <c r="P118" s="423">
        <v>43525</v>
      </c>
      <c r="Q118" s="487"/>
      <c r="R118" s="35" t="s">
        <v>4066</v>
      </c>
      <c r="S118" s="500">
        <f t="shared" si="14"/>
        <v>36960</v>
      </c>
      <c r="T118" s="37"/>
      <c r="U118" s="38">
        <f t="shared" si="15"/>
        <v>30800</v>
      </c>
      <c r="V118" s="369"/>
    </row>
    <row r="119" spans="1:22" x14ac:dyDescent="0.2">
      <c r="A119" s="84" t="s">
        <v>113</v>
      </c>
      <c r="B119" s="637">
        <v>4977</v>
      </c>
      <c r="C119" s="568" t="s">
        <v>2292</v>
      </c>
      <c r="D119" s="87" t="s">
        <v>2930</v>
      </c>
      <c r="E119" s="504">
        <v>1</v>
      </c>
      <c r="F119" s="483" t="s">
        <v>24</v>
      </c>
      <c r="G119" s="319">
        <v>43496</v>
      </c>
      <c r="H119" s="87" t="s">
        <v>4056</v>
      </c>
      <c r="I119" s="486"/>
      <c r="J119" s="506"/>
      <c r="K119" s="506"/>
      <c r="L119" s="488">
        <v>7480</v>
      </c>
      <c r="M119" s="489">
        <f t="shared" si="13"/>
        <v>8976</v>
      </c>
      <c r="N119" s="403"/>
      <c r="O119" s="508">
        <v>92</v>
      </c>
      <c r="P119" s="423">
        <v>43525</v>
      </c>
      <c r="Q119" s="487"/>
      <c r="R119" s="35" t="s">
        <v>4066</v>
      </c>
      <c r="S119" s="500">
        <f t="shared" si="14"/>
        <v>8976</v>
      </c>
      <c r="T119" s="37"/>
      <c r="U119" s="38">
        <f t="shared" si="15"/>
        <v>7480</v>
      </c>
      <c r="V119" s="369"/>
    </row>
    <row r="120" spans="1:22" x14ac:dyDescent="0.2">
      <c r="A120" s="84" t="s">
        <v>113</v>
      </c>
      <c r="B120" s="637">
        <v>4978</v>
      </c>
      <c r="C120" s="568" t="s">
        <v>2292</v>
      </c>
      <c r="D120" s="87" t="s">
        <v>4050</v>
      </c>
      <c r="E120" s="504">
        <v>1</v>
      </c>
      <c r="F120" s="483" t="s">
        <v>24</v>
      </c>
      <c r="G120" s="319">
        <v>43496</v>
      </c>
      <c r="H120" s="87" t="s">
        <v>4057</v>
      </c>
      <c r="I120" s="486"/>
      <c r="J120" s="506"/>
      <c r="K120" s="506"/>
      <c r="L120" s="488">
        <v>2860</v>
      </c>
      <c r="M120" s="489">
        <f t="shared" si="13"/>
        <v>3432</v>
      </c>
      <c r="N120" s="403"/>
      <c r="O120" s="508">
        <v>92</v>
      </c>
      <c r="P120" s="423">
        <v>43525</v>
      </c>
      <c r="Q120" s="487"/>
      <c r="R120" s="35" t="s">
        <v>4066</v>
      </c>
      <c r="S120" s="500">
        <f t="shared" si="14"/>
        <v>3432</v>
      </c>
      <c r="T120" s="37"/>
      <c r="U120" s="38">
        <f t="shared" si="15"/>
        <v>2860</v>
      </c>
      <c r="V120" s="369"/>
    </row>
    <row r="121" spans="1:22" x14ac:dyDescent="0.2">
      <c r="A121" s="84" t="s">
        <v>113</v>
      </c>
      <c r="B121" s="637">
        <v>4979</v>
      </c>
      <c r="C121" s="568" t="s">
        <v>2292</v>
      </c>
      <c r="D121" s="87" t="s">
        <v>4051</v>
      </c>
      <c r="E121" s="504">
        <v>2</v>
      </c>
      <c r="F121" s="483" t="s">
        <v>24</v>
      </c>
      <c r="G121" s="484">
        <v>43496</v>
      </c>
      <c r="H121" s="87" t="s">
        <v>4058</v>
      </c>
      <c r="I121" s="486"/>
      <c r="J121" s="506"/>
      <c r="K121" s="506"/>
      <c r="L121" s="488">
        <v>17050</v>
      </c>
      <c r="M121" s="489">
        <f t="shared" si="13"/>
        <v>20460</v>
      </c>
      <c r="N121" s="403"/>
      <c r="O121" s="508">
        <v>92</v>
      </c>
      <c r="P121" s="423">
        <v>43525</v>
      </c>
      <c r="Q121" s="487"/>
      <c r="R121" s="35" t="s">
        <v>4066</v>
      </c>
      <c r="S121" s="500">
        <f t="shared" si="14"/>
        <v>40920</v>
      </c>
      <c r="T121" s="37"/>
      <c r="U121" s="38">
        <f t="shared" si="15"/>
        <v>34100</v>
      </c>
      <c r="V121" s="369"/>
    </row>
    <row r="122" spans="1:22" x14ac:dyDescent="0.2">
      <c r="A122" s="84" t="s">
        <v>113</v>
      </c>
      <c r="B122" s="637">
        <v>4980</v>
      </c>
      <c r="C122" s="568" t="s">
        <v>2292</v>
      </c>
      <c r="D122" s="87" t="s">
        <v>4052</v>
      </c>
      <c r="E122" s="504">
        <v>4</v>
      </c>
      <c r="F122" s="483" t="s">
        <v>24</v>
      </c>
      <c r="G122" s="319">
        <v>43496</v>
      </c>
      <c r="H122" s="87" t="s">
        <v>4059</v>
      </c>
      <c r="I122" s="486"/>
      <c r="J122" s="506"/>
      <c r="K122" s="506"/>
      <c r="L122" s="488">
        <v>2200</v>
      </c>
      <c r="M122" s="489">
        <f t="shared" si="13"/>
        <v>2640</v>
      </c>
      <c r="N122" s="403"/>
      <c r="O122" s="508">
        <v>92</v>
      </c>
      <c r="P122" s="423">
        <v>43525</v>
      </c>
      <c r="Q122" s="487"/>
      <c r="R122" s="35" t="s">
        <v>4066</v>
      </c>
      <c r="S122" s="500">
        <f t="shared" si="14"/>
        <v>10560</v>
      </c>
      <c r="T122" s="37"/>
      <c r="U122" s="38">
        <f t="shared" si="15"/>
        <v>8800</v>
      </c>
      <c r="V122" s="369"/>
    </row>
    <row r="123" spans="1:22" x14ac:dyDescent="0.2">
      <c r="A123" s="84" t="s">
        <v>113</v>
      </c>
      <c r="B123" s="637">
        <v>4981</v>
      </c>
      <c r="C123" s="568" t="s">
        <v>2292</v>
      </c>
      <c r="D123" s="485" t="s">
        <v>4053</v>
      </c>
      <c r="E123" s="504">
        <v>4</v>
      </c>
      <c r="F123" s="483" t="s">
        <v>24</v>
      </c>
      <c r="G123" s="319">
        <v>43496</v>
      </c>
      <c r="H123" s="87" t="s">
        <v>4060</v>
      </c>
      <c r="I123" s="486"/>
      <c r="J123" s="506"/>
      <c r="K123" s="506"/>
      <c r="L123" s="488">
        <v>2090</v>
      </c>
      <c r="M123" s="489">
        <f t="shared" si="13"/>
        <v>2508</v>
      </c>
      <c r="N123" s="403"/>
      <c r="O123" s="508">
        <v>92</v>
      </c>
      <c r="P123" s="423">
        <v>43525</v>
      </c>
      <c r="Q123" s="487"/>
      <c r="R123" s="35" t="s">
        <v>4066</v>
      </c>
      <c r="S123" s="500">
        <f t="shared" si="14"/>
        <v>10032</v>
      </c>
      <c r="T123" s="37"/>
      <c r="U123" s="38">
        <f t="shared" si="15"/>
        <v>8360</v>
      </c>
      <c r="V123" s="369"/>
    </row>
    <row r="124" spans="1:22" x14ac:dyDescent="0.2">
      <c r="A124" s="84" t="s">
        <v>113</v>
      </c>
      <c r="B124" s="637">
        <v>4982</v>
      </c>
      <c r="C124" s="568" t="s">
        <v>2292</v>
      </c>
      <c r="D124" s="485" t="s">
        <v>4050</v>
      </c>
      <c r="E124" s="504">
        <v>1</v>
      </c>
      <c r="F124" s="483" t="s">
        <v>24</v>
      </c>
      <c r="G124" s="319">
        <v>43496</v>
      </c>
      <c r="H124" s="87" t="s">
        <v>4061</v>
      </c>
      <c r="I124" s="486"/>
      <c r="J124" s="506"/>
      <c r="K124" s="506"/>
      <c r="L124" s="488">
        <v>385</v>
      </c>
      <c r="M124" s="489">
        <f t="shared" si="13"/>
        <v>462</v>
      </c>
      <c r="N124" s="403"/>
      <c r="O124" s="508">
        <v>92</v>
      </c>
      <c r="P124" s="423">
        <v>43525</v>
      </c>
      <c r="Q124" s="487"/>
      <c r="R124" s="35" t="s">
        <v>4066</v>
      </c>
      <c r="S124" s="500">
        <f t="shared" si="14"/>
        <v>462</v>
      </c>
      <c r="T124" s="37"/>
      <c r="U124" s="38">
        <f t="shared" si="15"/>
        <v>385</v>
      </c>
      <c r="V124" s="369"/>
    </row>
    <row r="125" spans="1:22" x14ac:dyDescent="0.2">
      <c r="A125" s="84" t="s">
        <v>113</v>
      </c>
      <c r="B125" s="637">
        <v>4983</v>
      </c>
      <c r="C125" s="568" t="s">
        <v>2292</v>
      </c>
      <c r="D125" s="485" t="s">
        <v>2859</v>
      </c>
      <c r="E125" s="504">
        <v>30</v>
      </c>
      <c r="F125" s="483" t="s">
        <v>24</v>
      </c>
      <c r="G125" s="484">
        <v>43496</v>
      </c>
      <c r="H125" s="87" t="s">
        <v>4062</v>
      </c>
      <c r="I125" s="486"/>
      <c r="J125" s="506"/>
      <c r="K125" s="506"/>
      <c r="L125" s="488">
        <v>55</v>
      </c>
      <c r="M125" s="489">
        <f t="shared" si="13"/>
        <v>66</v>
      </c>
      <c r="N125" s="403"/>
      <c r="O125" s="508">
        <v>92</v>
      </c>
      <c r="P125" s="423">
        <v>43525</v>
      </c>
      <c r="Q125" s="487"/>
      <c r="R125" s="35" t="s">
        <v>4066</v>
      </c>
      <c r="S125" s="500">
        <f t="shared" si="14"/>
        <v>1980</v>
      </c>
      <c r="T125" s="37"/>
      <c r="U125" s="38">
        <f t="shared" si="15"/>
        <v>1650</v>
      </c>
      <c r="V125" s="369"/>
    </row>
    <row r="126" spans="1:22" x14ac:dyDescent="0.2">
      <c r="A126" s="482" t="s">
        <v>113</v>
      </c>
      <c r="B126" s="637">
        <v>4984</v>
      </c>
      <c r="C126" s="568" t="s">
        <v>2292</v>
      </c>
      <c r="D126" s="87" t="s">
        <v>2612</v>
      </c>
      <c r="E126" s="504">
        <v>10</v>
      </c>
      <c r="F126" s="483" t="s">
        <v>24</v>
      </c>
      <c r="G126" s="484">
        <v>43496</v>
      </c>
      <c r="H126" s="87" t="s">
        <v>4063</v>
      </c>
      <c r="I126" s="486"/>
      <c r="J126" s="506"/>
      <c r="K126" s="506"/>
      <c r="L126" s="488">
        <v>93.5</v>
      </c>
      <c r="M126" s="489">
        <f t="shared" si="13"/>
        <v>112.2</v>
      </c>
      <c r="N126" s="403"/>
      <c r="O126" s="508">
        <v>92</v>
      </c>
      <c r="P126" s="423">
        <v>43525</v>
      </c>
      <c r="Q126" s="487"/>
      <c r="R126" s="35" t="s">
        <v>4066</v>
      </c>
      <c r="S126" s="500">
        <f t="shared" si="14"/>
        <v>1122</v>
      </c>
      <c r="T126" s="37"/>
      <c r="U126" s="38">
        <f t="shared" si="15"/>
        <v>935</v>
      </c>
      <c r="V126" s="369"/>
    </row>
    <row r="127" spans="1:22" x14ac:dyDescent="0.2">
      <c r="A127" s="482" t="s">
        <v>113</v>
      </c>
      <c r="B127" s="637">
        <v>4985</v>
      </c>
      <c r="C127" s="568" t="s">
        <v>2292</v>
      </c>
      <c r="D127" s="485" t="s">
        <v>3246</v>
      </c>
      <c r="E127" s="504">
        <v>1</v>
      </c>
      <c r="F127" s="483" t="s">
        <v>24</v>
      </c>
      <c r="G127" s="484">
        <v>43496</v>
      </c>
      <c r="H127" s="485" t="s">
        <v>4064</v>
      </c>
      <c r="I127" s="486"/>
      <c r="J127" s="506"/>
      <c r="K127" s="506"/>
      <c r="L127" s="488">
        <v>451</v>
      </c>
      <c r="M127" s="489">
        <f t="shared" si="13"/>
        <v>541.19999999999993</v>
      </c>
      <c r="N127" s="403"/>
      <c r="O127" s="508">
        <v>92</v>
      </c>
      <c r="P127" s="423">
        <v>43525</v>
      </c>
      <c r="Q127" s="487"/>
      <c r="R127" s="35" t="s">
        <v>4066</v>
      </c>
      <c r="S127" s="500">
        <f t="shared" si="14"/>
        <v>541.19999999999993</v>
      </c>
      <c r="T127" s="37"/>
      <c r="U127" s="38">
        <f t="shared" si="15"/>
        <v>450.99999999999994</v>
      </c>
      <c r="V127" s="369"/>
    </row>
    <row r="128" spans="1:22" x14ac:dyDescent="0.2">
      <c r="A128" s="482" t="s">
        <v>113</v>
      </c>
      <c r="B128" s="637">
        <v>4986</v>
      </c>
      <c r="C128" s="568" t="s">
        <v>2292</v>
      </c>
      <c r="D128" s="87" t="s">
        <v>3223</v>
      </c>
      <c r="E128" s="504">
        <v>1</v>
      </c>
      <c r="F128" s="483" t="s">
        <v>24</v>
      </c>
      <c r="G128" s="484">
        <v>43496</v>
      </c>
      <c r="H128" s="87" t="s">
        <v>4065</v>
      </c>
      <c r="I128" s="486"/>
      <c r="J128" s="506"/>
      <c r="K128" s="506"/>
      <c r="L128" s="488">
        <v>1430</v>
      </c>
      <c r="M128" s="489">
        <f t="shared" si="13"/>
        <v>1716</v>
      </c>
      <c r="N128" s="403"/>
      <c r="O128" s="508">
        <v>92</v>
      </c>
      <c r="P128" s="423">
        <v>43525</v>
      </c>
      <c r="Q128" s="487"/>
      <c r="R128" s="35" t="s">
        <v>4066</v>
      </c>
      <c r="S128" s="500">
        <f t="shared" si="14"/>
        <v>1716</v>
      </c>
      <c r="T128" s="37"/>
      <c r="U128" s="38">
        <f t="shared" si="15"/>
        <v>1430</v>
      </c>
      <c r="V128" s="369"/>
    </row>
    <row r="129" spans="1:22" x14ac:dyDescent="0.2">
      <c r="A129" s="482" t="s">
        <v>113</v>
      </c>
      <c r="B129" s="637">
        <v>4987</v>
      </c>
      <c r="C129" s="116" t="s">
        <v>4067</v>
      </c>
      <c r="D129" s="20" t="s">
        <v>377</v>
      </c>
      <c r="E129" s="22">
        <v>4</v>
      </c>
      <c r="F129" s="483" t="s">
        <v>378</v>
      </c>
      <c r="G129" s="484">
        <v>43496</v>
      </c>
      <c r="H129" s="25"/>
      <c r="I129" s="26"/>
      <c r="J129" s="27"/>
      <c r="K129" s="28"/>
      <c r="L129" s="41">
        <v>2000</v>
      </c>
      <c r="M129" s="489">
        <f t="shared" si="13"/>
        <v>2400</v>
      </c>
      <c r="N129" s="494" t="s">
        <v>121</v>
      </c>
      <c r="O129" s="508">
        <v>94</v>
      </c>
      <c r="P129" s="423">
        <v>43496</v>
      </c>
      <c r="Q129" s="487" t="s">
        <v>4072</v>
      </c>
      <c r="R129" s="638"/>
      <c r="S129" s="500">
        <f t="shared" si="14"/>
        <v>9600</v>
      </c>
      <c r="T129" s="37"/>
      <c r="U129" s="38">
        <f t="shared" si="15"/>
        <v>8000</v>
      </c>
      <c r="V129" s="369">
        <v>2000</v>
      </c>
    </row>
    <row r="130" spans="1:22" x14ac:dyDescent="0.2">
      <c r="A130" s="482" t="s">
        <v>113</v>
      </c>
      <c r="B130" s="637">
        <v>4988</v>
      </c>
      <c r="C130" s="113" t="s">
        <v>2826</v>
      </c>
      <c r="D130" s="111" t="s">
        <v>4069</v>
      </c>
      <c r="E130" s="117">
        <v>10</v>
      </c>
      <c r="F130" s="112" t="s">
        <v>24</v>
      </c>
      <c r="G130" s="484">
        <v>43497</v>
      </c>
      <c r="H130" s="87" t="s">
        <v>116</v>
      </c>
      <c r="I130" s="116"/>
      <c r="J130" s="102"/>
      <c r="K130" s="102"/>
      <c r="L130" s="125">
        <v>4500</v>
      </c>
      <c r="M130" s="489">
        <f t="shared" si="13"/>
        <v>5400</v>
      </c>
      <c r="N130" s="403"/>
      <c r="O130" s="470">
        <v>97</v>
      </c>
      <c r="P130" s="649" t="s">
        <v>26</v>
      </c>
      <c r="Q130" s="487"/>
      <c r="R130" s="638"/>
      <c r="S130" s="500">
        <f t="shared" si="14"/>
        <v>54000</v>
      </c>
      <c r="T130" s="37"/>
      <c r="U130" s="38">
        <f t="shared" si="15"/>
        <v>45000</v>
      </c>
      <c r="V130" s="369">
        <v>3800</v>
      </c>
    </row>
    <row r="131" spans="1:22" x14ac:dyDescent="0.2">
      <c r="A131" s="425" t="s">
        <v>113</v>
      </c>
      <c r="B131" s="571">
        <v>4989</v>
      </c>
      <c r="C131" s="524" t="s">
        <v>306</v>
      </c>
      <c r="D131" s="519" t="s">
        <v>4071</v>
      </c>
      <c r="E131" s="526">
        <v>1</v>
      </c>
      <c r="F131" s="527" t="s">
        <v>24</v>
      </c>
      <c r="G131" s="528">
        <v>43497</v>
      </c>
      <c r="H131" s="473" t="s">
        <v>116</v>
      </c>
      <c r="I131" s="490" t="s">
        <v>4070</v>
      </c>
      <c r="J131" s="572">
        <v>10</v>
      </c>
      <c r="K131" s="531">
        <v>56.5</v>
      </c>
      <c r="L131" s="594">
        <v>8950</v>
      </c>
      <c r="M131" s="533">
        <f>L131*1.2</f>
        <v>10740</v>
      </c>
      <c r="N131" s="403"/>
      <c r="O131" s="508">
        <v>102</v>
      </c>
      <c r="P131" s="423">
        <v>43497</v>
      </c>
      <c r="Q131" s="620"/>
      <c r="R131" s="621"/>
      <c r="S131" s="322">
        <f>M131*E131</f>
        <v>10740</v>
      </c>
      <c r="T131" s="323"/>
      <c r="U131" s="38">
        <f>S131/1.2</f>
        <v>8950</v>
      </c>
      <c r="V131" s="325">
        <v>8950</v>
      </c>
    </row>
    <row r="132" spans="1:22" x14ac:dyDescent="0.2">
      <c r="A132" s="482" t="s">
        <v>113</v>
      </c>
      <c r="B132" s="637">
        <v>4990</v>
      </c>
      <c r="C132" s="463" t="s">
        <v>208</v>
      </c>
      <c r="D132" s="493" t="s">
        <v>4073</v>
      </c>
      <c r="E132" s="504">
        <v>4</v>
      </c>
      <c r="F132" s="483" t="s">
        <v>24</v>
      </c>
      <c r="G132" s="484">
        <v>43500</v>
      </c>
      <c r="H132" s="497" t="s">
        <v>116</v>
      </c>
      <c r="I132" s="486" t="s">
        <v>146</v>
      </c>
      <c r="J132" s="506"/>
      <c r="K132" s="506"/>
      <c r="L132" s="488">
        <v>260</v>
      </c>
      <c r="M132" s="489">
        <f t="shared" si="13"/>
        <v>312</v>
      </c>
      <c r="N132" s="494" t="s">
        <v>121</v>
      </c>
      <c r="O132" s="470">
        <v>103</v>
      </c>
      <c r="P132" s="423">
        <v>43500</v>
      </c>
      <c r="Q132" s="102" t="s">
        <v>182</v>
      </c>
      <c r="R132" s="638"/>
      <c r="S132" s="500">
        <f t="shared" ref="S132:S147" si="16">M132*E132</f>
        <v>1248</v>
      </c>
      <c r="T132" s="37"/>
      <c r="U132" s="38">
        <f t="shared" ref="U132:U147" si="17">S132/1.2</f>
        <v>1040</v>
      </c>
      <c r="V132" s="369">
        <v>260</v>
      </c>
    </row>
    <row r="133" spans="1:22" x14ac:dyDescent="0.2">
      <c r="A133" s="482" t="s">
        <v>113</v>
      </c>
      <c r="B133" s="637">
        <v>4991</v>
      </c>
      <c r="C133" s="463" t="s">
        <v>208</v>
      </c>
      <c r="D133" s="493" t="s">
        <v>4074</v>
      </c>
      <c r="E133" s="504">
        <v>4</v>
      </c>
      <c r="F133" s="483" t="s">
        <v>24</v>
      </c>
      <c r="G133" s="484">
        <v>43500</v>
      </c>
      <c r="H133" s="497" t="s">
        <v>116</v>
      </c>
      <c r="I133" s="486" t="s">
        <v>146</v>
      </c>
      <c r="J133" s="506"/>
      <c r="K133" s="506"/>
      <c r="L133" s="488">
        <v>275</v>
      </c>
      <c r="M133" s="489">
        <f t="shared" si="13"/>
        <v>330</v>
      </c>
      <c r="N133" s="494" t="s">
        <v>121</v>
      </c>
      <c r="O133" s="470">
        <v>103</v>
      </c>
      <c r="P133" s="423">
        <v>43500</v>
      </c>
      <c r="Q133" s="102" t="s">
        <v>182</v>
      </c>
      <c r="R133" s="638"/>
      <c r="S133" s="500">
        <f t="shared" si="16"/>
        <v>1320</v>
      </c>
      <c r="T133" s="37"/>
      <c r="U133" s="38">
        <f t="shared" si="17"/>
        <v>1100</v>
      </c>
      <c r="V133" s="369">
        <v>275</v>
      </c>
    </row>
    <row r="134" spans="1:22" x14ac:dyDescent="0.2">
      <c r="A134" s="482" t="s">
        <v>113</v>
      </c>
      <c r="B134" s="637">
        <v>4992</v>
      </c>
      <c r="C134" s="463" t="s">
        <v>208</v>
      </c>
      <c r="D134" s="493" t="s">
        <v>4075</v>
      </c>
      <c r="E134" s="504">
        <v>1</v>
      </c>
      <c r="F134" s="483" t="s">
        <v>24</v>
      </c>
      <c r="G134" s="484">
        <v>43500</v>
      </c>
      <c r="H134" s="497" t="s">
        <v>116</v>
      </c>
      <c r="I134" s="486" t="s">
        <v>146</v>
      </c>
      <c r="J134" s="506"/>
      <c r="K134" s="506"/>
      <c r="L134" s="488">
        <v>150</v>
      </c>
      <c r="M134" s="489">
        <f t="shared" si="13"/>
        <v>180</v>
      </c>
      <c r="N134" s="494" t="s">
        <v>121</v>
      </c>
      <c r="O134" s="470">
        <v>103</v>
      </c>
      <c r="P134" s="423">
        <v>43500</v>
      </c>
      <c r="Q134" s="487"/>
      <c r="R134" s="638"/>
      <c r="S134" s="500">
        <f t="shared" si="16"/>
        <v>180</v>
      </c>
      <c r="T134" s="37"/>
      <c r="U134" s="38">
        <f t="shared" si="17"/>
        <v>150</v>
      </c>
      <c r="V134" s="369">
        <v>148</v>
      </c>
    </row>
    <row r="135" spans="1:22" x14ac:dyDescent="0.2">
      <c r="A135" s="482" t="s">
        <v>113</v>
      </c>
      <c r="B135" s="637">
        <v>4993</v>
      </c>
      <c r="C135" s="463" t="s">
        <v>208</v>
      </c>
      <c r="D135" s="493" t="s">
        <v>4076</v>
      </c>
      <c r="E135" s="504">
        <v>1</v>
      </c>
      <c r="F135" s="483" t="s">
        <v>24</v>
      </c>
      <c r="G135" s="484">
        <v>43500</v>
      </c>
      <c r="H135" s="497" t="s">
        <v>116</v>
      </c>
      <c r="I135" s="486" t="s">
        <v>146</v>
      </c>
      <c r="J135" s="506"/>
      <c r="K135" s="506"/>
      <c r="L135" s="488">
        <v>240</v>
      </c>
      <c r="M135" s="489">
        <f t="shared" si="13"/>
        <v>288</v>
      </c>
      <c r="N135" s="494" t="s">
        <v>121</v>
      </c>
      <c r="O135" s="470">
        <v>103</v>
      </c>
      <c r="P135" s="423">
        <v>43500</v>
      </c>
      <c r="Q135" s="487"/>
      <c r="R135" s="638"/>
      <c r="S135" s="500">
        <f t="shared" si="16"/>
        <v>288</v>
      </c>
      <c r="T135" s="37"/>
      <c r="U135" s="38">
        <f t="shared" si="17"/>
        <v>240</v>
      </c>
      <c r="V135" s="369">
        <v>240</v>
      </c>
    </row>
    <row r="136" spans="1:22" x14ac:dyDescent="0.2">
      <c r="A136" s="482" t="s">
        <v>113</v>
      </c>
      <c r="B136" s="637">
        <v>4994</v>
      </c>
      <c r="C136" s="463" t="s">
        <v>208</v>
      </c>
      <c r="D136" s="493" t="s">
        <v>4077</v>
      </c>
      <c r="E136" s="504">
        <v>3</v>
      </c>
      <c r="F136" s="483" t="s">
        <v>24</v>
      </c>
      <c r="G136" s="484">
        <v>43500</v>
      </c>
      <c r="H136" s="497" t="s">
        <v>116</v>
      </c>
      <c r="I136" s="486" t="s">
        <v>146</v>
      </c>
      <c r="J136" s="506"/>
      <c r="K136" s="506"/>
      <c r="L136" s="488">
        <v>280</v>
      </c>
      <c r="M136" s="489">
        <f t="shared" si="13"/>
        <v>336</v>
      </c>
      <c r="N136" s="494" t="s">
        <v>121</v>
      </c>
      <c r="O136" s="470">
        <v>103</v>
      </c>
      <c r="P136" s="423">
        <v>43500</v>
      </c>
      <c r="Q136" s="487"/>
      <c r="R136" s="638"/>
      <c r="S136" s="500">
        <f t="shared" si="16"/>
        <v>1008</v>
      </c>
      <c r="T136" s="37"/>
      <c r="U136" s="38">
        <f t="shared" si="17"/>
        <v>840</v>
      </c>
      <c r="V136" s="369">
        <v>280</v>
      </c>
    </row>
    <row r="137" spans="1:22" x14ac:dyDescent="0.2">
      <c r="A137" s="482" t="s">
        <v>113</v>
      </c>
      <c r="B137" s="637">
        <v>4995</v>
      </c>
      <c r="C137" s="463" t="s">
        <v>208</v>
      </c>
      <c r="D137" s="493" t="s">
        <v>4078</v>
      </c>
      <c r="E137" s="504">
        <v>2</v>
      </c>
      <c r="F137" s="483" t="s">
        <v>24</v>
      </c>
      <c r="G137" s="484">
        <v>43500</v>
      </c>
      <c r="H137" s="497" t="s">
        <v>116</v>
      </c>
      <c r="I137" s="486" t="s">
        <v>146</v>
      </c>
      <c r="J137" s="506"/>
      <c r="K137" s="506"/>
      <c r="L137" s="488">
        <v>150</v>
      </c>
      <c r="M137" s="489">
        <f t="shared" si="13"/>
        <v>180</v>
      </c>
      <c r="N137" s="494" t="s">
        <v>121</v>
      </c>
      <c r="O137" s="470">
        <v>103</v>
      </c>
      <c r="P137" s="423">
        <v>43500</v>
      </c>
      <c r="Q137" s="487"/>
      <c r="R137" s="638"/>
      <c r="S137" s="500">
        <f t="shared" si="16"/>
        <v>360</v>
      </c>
      <c r="T137" s="37"/>
      <c r="U137" s="38">
        <f t="shared" si="17"/>
        <v>300</v>
      </c>
      <c r="V137" s="369">
        <v>148</v>
      </c>
    </row>
    <row r="138" spans="1:22" x14ac:dyDescent="0.2">
      <c r="A138" s="482" t="s">
        <v>113</v>
      </c>
      <c r="B138" s="637">
        <v>4996</v>
      </c>
      <c r="C138" s="463" t="s">
        <v>208</v>
      </c>
      <c r="D138" s="493" t="s">
        <v>4079</v>
      </c>
      <c r="E138" s="504">
        <v>5</v>
      </c>
      <c r="F138" s="483" t="s">
        <v>24</v>
      </c>
      <c r="G138" s="484">
        <v>43500</v>
      </c>
      <c r="H138" s="497" t="s">
        <v>116</v>
      </c>
      <c r="I138" s="486" t="s">
        <v>146</v>
      </c>
      <c r="J138" s="506"/>
      <c r="K138" s="506"/>
      <c r="L138" s="488">
        <v>175</v>
      </c>
      <c r="M138" s="489">
        <f t="shared" si="13"/>
        <v>210</v>
      </c>
      <c r="N138" s="494" t="s">
        <v>121</v>
      </c>
      <c r="O138" s="470">
        <v>103</v>
      </c>
      <c r="P138" s="423">
        <v>43500</v>
      </c>
      <c r="Q138" s="487"/>
      <c r="R138" s="638"/>
      <c r="S138" s="500">
        <f t="shared" si="16"/>
        <v>1050</v>
      </c>
      <c r="T138" s="37"/>
      <c r="U138" s="38">
        <f t="shared" si="17"/>
        <v>875</v>
      </c>
      <c r="V138" s="369">
        <v>175</v>
      </c>
    </row>
    <row r="139" spans="1:22" x14ac:dyDescent="0.2">
      <c r="A139" s="482" t="s">
        <v>113</v>
      </c>
      <c r="B139" s="637">
        <v>4997</v>
      </c>
      <c r="C139" s="463" t="s">
        <v>208</v>
      </c>
      <c r="D139" s="493" t="s">
        <v>4080</v>
      </c>
      <c r="E139" s="504">
        <v>2</v>
      </c>
      <c r="F139" s="483" t="s">
        <v>24</v>
      </c>
      <c r="G139" s="484">
        <v>43500</v>
      </c>
      <c r="H139" s="497" t="s">
        <v>116</v>
      </c>
      <c r="I139" s="486" t="s">
        <v>146</v>
      </c>
      <c r="J139" s="506"/>
      <c r="K139" s="506"/>
      <c r="L139" s="488">
        <v>230</v>
      </c>
      <c r="M139" s="489">
        <f t="shared" si="13"/>
        <v>276</v>
      </c>
      <c r="N139" s="494" t="s">
        <v>121</v>
      </c>
      <c r="O139" s="470">
        <v>103</v>
      </c>
      <c r="P139" s="423">
        <v>43500</v>
      </c>
      <c r="Q139" s="487"/>
      <c r="R139" s="638"/>
      <c r="S139" s="500">
        <f t="shared" si="16"/>
        <v>552</v>
      </c>
      <c r="T139" s="37"/>
      <c r="U139" s="38">
        <f t="shared" si="17"/>
        <v>460</v>
      </c>
      <c r="V139" s="369">
        <v>230</v>
      </c>
    </row>
    <row r="140" spans="1:22" x14ac:dyDescent="0.2">
      <c r="A140" s="482" t="s">
        <v>113</v>
      </c>
      <c r="B140" s="637">
        <v>4998</v>
      </c>
      <c r="C140" s="463" t="s">
        <v>208</v>
      </c>
      <c r="D140" s="493" t="s">
        <v>4081</v>
      </c>
      <c r="E140" s="504">
        <v>55</v>
      </c>
      <c r="F140" s="483" t="s">
        <v>24</v>
      </c>
      <c r="G140" s="484">
        <v>43500</v>
      </c>
      <c r="H140" s="497" t="s">
        <v>116</v>
      </c>
      <c r="I140" s="486" t="s">
        <v>146</v>
      </c>
      <c r="J140" s="506"/>
      <c r="K140" s="506"/>
      <c r="L140" s="488">
        <v>275</v>
      </c>
      <c r="M140" s="489">
        <f t="shared" si="13"/>
        <v>330</v>
      </c>
      <c r="N140" s="494" t="s">
        <v>121</v>
      </c>
      <c r="O140" s="470">
        <v>103</v>
      </c>
      <c r="P140" s="423">
        <v>43500</v>
      </c>
      <c r="Q140" s="487"/>
      <c r="R140" s="638"/>
      <c r="S140" s="500">
        <f t="shared" si="16"/>
        <v>18150</v>
      </c>
      <c r="T140" s="37"/>
      <c r="U140" s="38">
        <f t="shared" si="17"/>
        <v>15125</v>
      </c>
      <c r="V140" s="369">
        <v>275</v>
      </c>
    </row>
    <row r="141" spans="1:22" x14ac:dyDescent="0.2">
      <c r="A141" s="482" t="s">
        <v>113</v>
      </c>
      <c r="B141" s="637">
        <v>4999</v>
      </c>
      <c r="C141" s="463" t="s">
        <v>208</v>
      </c>
      <c r="D141" s="493" t="s">
        <v>4082</v>
      </c>
      <c r="E141" s="504">
        <v>7</v>
      </c>
      <c r="F141" s="483" t="s">
        <v>24</v>
      </c>
      <c r="G141" s="484">
        <v>43500</v>
      </c>
      <c r="H141" s="497" t="s">
        <v>116</v>
      </c>
      <c r="I141" s="486" t="s">
        <v>146</v>
      </c>
      <c r="J141" s="506"/>
      <c r="K141" s="506"/>
      <c r="L141" s="488">
        <v>300</v>
      </c>
      <c r="M141" s="489">
        <f t="shared" si="13"/>
        <v>360</v>
      </c>
      <c r="N141" s="494" t="s">
        <v>121</v>
      </c>
      <c r="O141" s="470">
        <v>103</v>
      </c>
      <c r="P141" s="423">
        <v>43500</v>
      </c>
      <c r="Q141" s="487"/>
      <c r="R141" s="638"/>
      <c r="S141" s="500">
        <f t="shared" si="16"/>
        <v>2520</v>
      </c>
      <c r="T141" s="37"/>
      <c r="U141" s="38">
        <f t="shared" si="17"/>
        <v>2100</v>
      </c>
      <c r="V141" s="369">
        <v>300</v>
      </c>
    </row>
    <row r="142" spans="1:22" x14ac:dyDescent="0.2">
      <c r="A142" s="482" t="s">
        <v>113</v>
      </c>
      <c r="B142" s="637">
        <v>5000</v>
      </c>
      <c r="C142" s="463" t="s">
        <v>208</v>
      </c>
      <c r="D142" s="493" t="s">
        <v>4083</v>
      </c>
      <c r="E142" s="504">
        <v>25</v>
      </c>
      <c r="F142" s="483" t="s">
        <v>24</v>
      </c>
      <c r="G142" s="484">
        <v>43500</v>
      </c>
      <c r="H142" s="497" t="s">
        <v>116</v>
      </c>
      <c r="I142" s="486" t="s">
        <v>146</v>
      </c>
      <c r="J142" s="506"/>
      <c r="K142" s="506"/>
      <c r="L142" s="488">
        <v>240</v>
      </c>
      <c r="M142" s="489">
        <f t="shared" si="13"/>
        <v>288</v>
      </c>
      <c r="N142" s="494" t="s">
        <v>121</v>
      </c>
      <c r="O142" s="470">
        <v>103</v>
      </c>
      <c r="P142" s="423">
        <v>43500</v>
      </c>
      <c r="Q142" s="487"/>
      <c r="R142" s="638"/>
      <c r="S142" s="500">
        <f t="shared" si="16"/>
        <v>7200</v>
      </c>
      <c r="T142" s="37"/>
      <c r="U142" s="38">
        <f t="shared" si="17"/>
        <v>6000</v>
      </c>
      <c r="V142" s="369">
        <v>240</v>
      </c>
    </row>
    <row r="143" spans="1:22" x14ac:dyDescent="0.2">
      <c r="A143" s="482" t="s">
        <v>113</v>
      </c>
      <c r="B143" s="637">
        <v>5001</v>
      </c>
      <c r="C143" s="463" t="s">
        <v>208</v>
      </c>
      <c r="D143" s="493" t="s">
        <v>4084</v>
      </c>
      <c r="E143" s="504">
        <v>2</v>
      </c>
      <c r="F143" s="483" t="s">
        <v>24</v>
      </c>
      <c r="G143" s="484">
        <v>43500</v>
      </c>
      <c r="H143" s="497" t="s">
        <v>116</v>
      </c>
      <c r="I143" s="486" t="s">
        <v>146</v>
      </c>
      <c r="J143" s="506"/>
      <c r="K143" s="506"/>
      <c r="L143" s="488">
        <v>270</v>
      </c>
      <c r="M143" s="489">
        <f t="shared" si="13"/>
        <v>324</v>
      </c>
      <c r="N143" s="494" t="s">
        <v>121</v>
      </c>
      <c r="O143" s="470">
        <v>103</v>
      </c>
      <c r="P143" s="423">
        <v>43500</v>
      </c>
      <c r="Q143" s="487"/>
      <c r="R143" s="638"/>
      <c r="S143" s="500">
        <f t="shared" si="16"/>
        <v>648</v>
      </c>
      <c r="T143" s="37"/>
      <c r="U143" s="38">
        <f t="shared" si="17"/>
        <v>540</v>
      </c>
      <c r="V143" s="369">
        <v>270</v>
      </c>
    </row>
    <row r="144" spans="1:22" x14ac:dyDescent="0.2">
      <c r="A144" s="482" t="s">
        <v>113</v>
      </c>
      <c r="B144" s="637">
        <v>5002</v>
      </c>
      <c r="C144" s="463" t="s">
        <v>208</v>
      </c>
      <c r="D144" s="493" t="s">
        <v>4098</v>
      </c>
      <c r="E144" s="504">
        <v>16</v>
      </c>
      <c r="F144" s="483" t="s">
        <v>24</v>
      </c>
      <c r="G144" s="484">
        <v>43500</v>
      </c>
      <c r="H144" s="497" t="s">
        <v>116</v>
      </c>
      <c r="I144" s="486" t="s">
        <v>146</v>
      </c>
      <c r="J144" s="506"/>
      <c r="K144" s="506"/>
      <c r="L144" s="488">
        <v>300</v>
      </c>
      <c r="M144" s="489">
        <f t="shared" si="13"/>
        <v>360</v>
      </c>
      <c r="N144" s="494" t="s">
        <v>121</v>
      </c>
      <c r="O144" s="470">
        <v>103</v>
      </c>
      <c r="P144" s="423">
        <v>43500</v>
      </c>
      <c r="Q144" s="487"/>
      <c r="R144" s="638"/>
      <c r="S144" s="500">
        <f t="shared" si="16"/>
        <v>5760</v>
      </c>
      <c r="T144" s="37"/>
      <c r="U144" s="38">
        <f t="shared" si="17"/>
        <v>4800</v>
      </c>
      <c r="V144" s="369">
        <v>300</v>
      </c>
    </row>
    <row r="145" spans="1:22" x14ac:dyDescent="0.2">
      <c r="A145" s="482" t="s">
        <v>113</v>
      </c>
      <c r="B145" s="637">
        <v>5003</v>
      </c>
      <c r="C145" s="463" t="s">
        <v>208</v>
      </c>
      <c r="D145" s="493" t="s">
        <v>4085</v>
      </c>
      <c r="E145" s="504">
        <v>19</v>
      </c>
      <c r="F145" s="483" t="s">
        <v>24</v>
      </c>
      <c r="G145" s="484">
        <v>43500</v>
      </c>
      <c r="H145" s="497" t="s">
        <v>116</v>
      </c>
      <c r="I145" s="486" t="s">
        <v>146</v>
      </c>
      <c r="J145" s="506"/>
      <c r="K145" s="506"/>
      <c r="L145" s="488">
        <v>240</v>
      </c>
      <c r="M145" s="489">
        <f t="shared" si="13"/>
        <v>288</v>
      </c>
      <c r="N145" s="494" t="s">
        <v>121</v>
      </c>
      <c r="O145" s="470">
        <v>103</v>
      </c>
      <c r="P145" s="423">
        <v>43500</v>
      </c>
      <c r="Q145" s="487"/>
      <c r="R145" s="638"/>
      <c r="S145" s="500">
        <f t="shared" si="16"/>
        <v>5472</v>
      </c>
      <c r="T145" s="37"/>
      <c r="U145" s="38">
        <f t="shared" si="17"/>
        <v>4560</v>
      </c>
      <c r="V145" s="369">
        <v>240</v>
      </c>
    </row>
    <row r="146" spans="1:22" x14ac:dyDescent="0.2">
      <c r="A146" s="482" t="s">
        <v>113</v>
      </c>
      <c r="B146" s="637">
        <v>5004</v>
      </c>
      <c r="C146" s="463" t="s">
        <v>208</v>
      </c>
      <c r="D146" s="493" t="s">
        <v>4086</v>
      </c>
      <c r="E146" s="504">
        <v>8</v>
      </c>
      <c r="F146" s="483" t="s">
        <v>24</v>
      </c>
      <c r="G146" s="484">
        <v>43500</v>
      </c>
      <c r="H146" s="497" t="s">
        <v>116</v>
      </c>
      <c r="I146" s="486" t="s">
        <v>146</v>
      </c>
      <c r="J146" s="506"/>
      <c r="K146" s="506"/>
      <c r="L146" s="488">
        <v>220</v>
      </c>
      <c r="M146" s="489">
        <f t="shared" si="13"/>
        <v>264</v>
      </c>
      <c r="N146" s="494" t="s">
        <v>121</v>
      </c>
      <c r="O146" s="470">
        <v>103</v>
      </c>
      <c r="P146" s="423">
        <v>43500</v>
      </c>
      <c r="Q146" s="487"/>
      <c r="R146" s="638"/>
      <c r="S146" s="500">
        <f t="shared" si="16"/>
        <v>2112</v>
      </c>
      <c r="T146" s="37"/>
      <c r="U146" s="38">
        <f t="shared" si="17"/>
        <v>1760</v>
      </c>
      <c r="V146" s="369">
        <v>216</v>
      </c>
    </row>
    <row r="147" spans="1:22" x14ac:dyDescent="0.2">
      <c r="A147" s="482" t="s">
        <v>113</v>
      </c>
      <c r="B147" s="637">
        <v>5005</v>
      </c>
      <c r="C147" s="463" t="s">
        <v>208</v>
      </c>
      <c r="D147" s="493" t="s">
        <v>4087</v>
      </c>
      <c r="E147" s="504">
        <v>9</v>
      </c>
      <c r="F147" s="483" t="s">
        <v>24</v>
      </c>
      <c r="G147" s="484">
        <v>43500</v>
      </c>
      <c r="H147" s="497" t="s">
        <v>116</v>
      </c>
      <c r="I147" s="486" t="s">
        <v>146</v>
      </c>
      <c r="J147" s="506"/>
      <c r="K147" s="506"/>
      <c r="L147" s="488">
        <v>230</v>
      </c>
      <c r="M147" s="489">
        <f t="shared" si="13"/>
        <v>276</v>
      </c>
      <c r="N147" s="494" t="s">
        <v>121</v>
      </c>
      <c r="O147" s="470">
        <v>103</v>
      </c>
      <c r="P147" s="423">
        <v>43500</v>
      </c>
      <c r="Q147" s="487"/>
      <c r="R147" s="638"/>
      <c r="S147" s="500">
        <f t="shared" si="16"/>
        <v>2484</v>
      </c>
      <c r="T147" s="37"/>
      <c r="U147" s="38">
        <f t="shared" si="17"/>
        <v>2070</v>
      </c>
      <c r="V147" s="369">
        <v>230</v>
      </c>
    </row>
    <row r="148" spans="1:22" x14ac:dyDescent="0.2">
      <c r="A148" s="482" t="s">
        <v>113</v>
      </c>
      <c r="B148" s="637">
        <v>5006</v>
      </c>
      <c r="C148" s="463" t="s">
        <v>208</v>
      </c>
      <c r="D148" s="493" t="s">
        <v>4088</v>
      </c>
      <c r="E148" s="504">
        <v>1</v>
      </c>
      <c r="F148" s="483" t="s">
        <v>24</v>
      </c>
      <c r="G148" s="484">
        <v>43500</v>
      </c>
      <c r="H148" s="497" t="s">
        <v>116</v>
      </c>
      <c r="I148" s="486" t="s">
        <v>146</v>
      </c>
      <c r="J148" s="506"/>
      <c r="K148" s="506"/>
      <c r="L148" s="488">
        <v>230</v>
      </c>
      <c r="M148" s="489">
        <f t="shared" ref="M148:M164" si="18">L148*1.2</f>
        <v>276</v>
      </c>
      <c r="N148" s="494" t="s">
        <v>121</v>
      </c>
      <c r="O148" s="470">
        <v>103</v>
      </c>
      <c r="P148" s="423">
        <v>43500</v>
      </c>
      <c r="Q148" s="487"/>
      <c r="R148" s="638"/>
      <c r="S148" s="500">
        <f t="shared" ref="S148:S164" si="19">M148*E148</f>
        <v>276</v>
      </c>
      <c r="T148" s="37"/>
      <c r="U148" s="38">
        <f t="shared" ref="U148:U164" si="20">S148/1.2</f>
        <v>230</v>
      </c>
      <c r="V148" s="369">
        <v>230</v>
      </c>
    </row>
    <row r="149" spans="1:22" x14ac:dyDescent="0.2">
      <c r="A149" s="482" t="s">
        <v>113</v>
      </c>
      <c r="B149" s="637">
        <v>5007</v>
      </c>
      <c r="C149" s="463" t="s">
        <v>208</v>
      </c>
      <c r="D149" s="493" t="s">
        <v>4089</v>
      </c>
      <c r="E149" s="504">
        <v>1</v>
      </c>
      <c r="F149" s="483" t="s">
        <v>24</v>
      </c>
      <c r="G149" s="484">
        <v>43500</v>
      </c>
      <c r="H149" s="497" t="s">
        <v>116</v>
      </c>
      <c r="I149" s="486" t="s">
        <v>146</v>
      </c>
      <c r="J149" s="506"/>
      <c r="K149" s="506"/>
      <c r="L149" s="488">
        <v>170</v>
      </c>
      <c r="M149" s="489">
        <f t="shared" si="18"/>
        <v>204</v>
      </c>
      <c r="N149" s="494" t="s">
        <v>121</v>
      </c>
      <c r="O149" s="470">
        <v>103</v>
      </c>
      <c r="P149" s="423">
        <v>43500</v>
      </c>
      <c r="Q149" s="487"/>
      <c r="R149" s="638"/>
      <c r="S149" s="500">
        <f t="shared" si="19"/>
        <v>204</v>
      </c>
      <c r="T149" s="37"/>
      <c r="U149" s="38">
        <f t="shared" si="20"/>
        <v>170</v>
      </c>
      <c r="V149" s="369">
        <v>168</v>
      </c>
    </row>
    <row r="150" spans="1:22" x14ac:dyDescent="0.2">
      <c r="A150" s="482" t="s">
        <v>113</v>
      </c>
      <c r="B150" s="637">
        <v>5008</v>
      </c>
      <c r="C150" s="463" t="s">
        <v>208</v>
      </c>
      <c r="D150" s="493" t="s">
        <v>4090</v>
      </c>
      <c r="E150" s="504">
        <v>2</v>
      </c>
      <c r="F150" s="483" t="s">
        <v>24</v>
      </c>
      <c r="G150" s="484">
        <v>43500</v>
      </c>
      <c r="H150" s="497" t="s">
        <v>116</v>
      </c>
      <c r="I150" s="486" t="s">
        <v>146</v>
      </c>
      <c r="J150" s="506"/>
      <c r="K150" s="506"/>
      <c r="L150" s="488">
        <v>260</v>
      </c>
      <c r="M150" s="489">
        <f t="shared" si="18"/>
        <v>312</v>
      </c>
      <c r="N150" s="494" t="s">
        <v>121</v>
      </c>
      <c r="O150" s="470">
        <v>103</v>
      </c>
      <c r="P150" s="423">
        <v>43500</v>
      </c>
      <c r="Q150" s="487"/>
      <c r="R150" s="638"/>
      <c r="S150" s="500">
        <f t="shared" si="19"/>
        <v>624</v>
      </c>
      <c r="T150" s="37"/>
      <c r="U150" s="38">
        <f t="shared" si="20"/>
        <v>520</v>
      </c>
      <c r="V150" s="369">
        <v>260</v>
      </c>
    </row>
    <row r="151" spans="1:22" x14ac:dyDescent="0.2">
      <c r="A151" s="482" t="s">
        <v>113</v>
      </c>
      <c r="B151" s="637">
        <v>5009</v>
      </c>
      <c r="C151" s="463" t="s">
        <v>208</v>
      </c>
      <c r="D151" s="493" t="s">
        <v>4091</v>
      </c>
      <c r="E151" s="504">
        <v>65</v>
      </c>
      <c r="F151" s="483" t="s">
        <v>24</v>
      </c>
      <c r="G151" s="484">
        <v>43500</v>
      </c>
      <c r="H151" s="497" t="s">
        <v>116</v>
      </c>
      <c r="I151" s="486" t="s">
        <v>146</v>
      </c>
      <c r="J151" s="506"/>
      <c r="K151" s="506"/>
      <c r="L151" s="488">
        <v>275</v>
      </c>
      <c r="M151" s="489">
        <f t="shared" si="18"/>
        <v>330</v>
      </c>
      <c r="N151" s="494" t="s">
        <v>121</v>
      </c>
      <c r="O151" s="470">
        <v>103</v>
      </c>
      <c r="P151" s="423">
        <v>43500</v>
      </c>
      <c r="Q151" s="487"/>
      <c r="R151" s="638"/>
      <c r="S151" s="500">
        <f t="shared" si="19"/>
        <v>21450</v>
      </c>
      <c r="T151" s="37"/>
      <c r="U151" s="38">
        <f t="shared" si="20"/>
        <v>17875</v>
      </c>
      <c r="V151" s="369">
        <v>275</v>
      </c>
    </row>
    <row r="152" spans="1:22" x14ac:dyDescent="0.2">
      <c r="A152" s="482" t="s">
        <v>113</v>
      </c>
      <c r="B152" s="637">
        <v>5010</v>
      </c>
      <c r="C152" s="463" t="s">
        <v>208</v>
      </c>
      <c r="D152" s="493" t="s">
        <v>4092</v>
      </c>
      <c r="E152" s="504">
        <v>5</v>
      </c>
      <c r="F152" s="483" t="s">
        <v>24</v>
      </c>
      <c r="G152" s="484">
        <v>43500</v>
      </c>
      <c r="H152" s="497" t="s">
        <v>116</v>
      </c>
      <c r="I152" s="486" t="s">
        <v>146</v>
      </c>
      <c r="J152" s="506"/>
      <c r="K152" s="506"/>
      <c r="L152" s="488">
        <v>250</v>
      </c>
      <c r="M152" s="489">
        <f t="shared" si="18"/>
        <v>300</v>
      </c>
      <c r="N152" s="494" t="s">
        <v>121</v>
      </c>
      <c r="O152" s="470">
        <v>103</v>
      </c>
      <c r="P152" s="423">
        <v>43500</v>
      </c>
      <c r="Q152" s="487"/>
      <c r="R152" s="638"/>
      <c r="S152" s="500">
        <f t="shared" si="19"/>
        <v>1500</v>
      </c>
      <c r="T152" s="37"/>
      <c r="U152" s="38">
        <f t="shared" si="20"/>
        <v>1250</v>
      </c>
      <c r="V152" s="369">
        <v>250</v>
      </c>
    </row>
    <row r="153" spans="1:22" x14ac:dyDescent="0.2">
      <c r="A153" s="482" t="s">
        <v>113</v>
      </c>
      <c r="B153" s="637">
        <v>5011</v>
      </c>
      <c r="C153" s="463" t="s">
        <v>208</v>
      </c>
      <c r="D153" s="493" t="s">
        <v>4093</v>
      </c>
      <c r="E153" s="504">
        <v>2</v>
      </c>
      <c r="F153" s="483" t="s">
        <v>24</v>
      </c>
      <c r="G153" s="484">
        <v>43500</v>
      </c>
      <c r="H153" s="497" t="s">
        <v>116</v>
      </c>
      <c r="I153" s="486" t="s">
        <v>146</v>
      </c>
      <c r="J153" s="506"/>
      <c r="K153" s="506"/>
      <c r="L153" s="488">
        <v>250</v>
      </c>
      <c r="M153" s="489">
        <f t="shared" si="18"/>
        <v>300</v>
      </c>
      <c r="N153" s="494" t="s">
        <v>121</v>
      </c>
      <c r="O153" s="470">
        <v>103</v>
      </c>
      <c r="P153" s="423">
        <v>43500</v>
      </c>
      <c r="Q153" s="487"/>
      <c r="R153" s="638"/>
      <c r="S153" s="500">
        <f t="shared" si="19"/>
        <v>600</v>
      </c>
      <c r="T153" s="37"/>
      <c r="U153" s="38">
        <f t="shared" si="20"/>
        <v>500</v>
      </c>
      <c r="V153" s="369">
        <v>250</v>
      </c>
    </row>
    <row r="154" spans="1:22" x14ac:dyDescent="0.2">
      <c r="A154" s="482" t="s">
        <v>113</v>
      </c>
      <c r="B154" s="637">
        <v>5012</v>
      </c>
      <c r="C154" s="463" t="s">
        <v>208</v>
      </c>
      <c r="D154" s="493" t="s">
        <v>4094</v>
      </c>
      <c r="E154" s="504">
        <v>6</v>
      </c>
      <c r="F154" s="483" t="s">
        <v>24</v>
      </c>
      <c r="G154" s="484">
        <v>43500</v>
      </c>
      <c r="H154" s="497" t="s">
        <v>116</v>
      </c>
      <c r="I154" s="486" t="s">
        <v>146</v>
      </c>
      <c r="J154" s="506"/>
      <c r="K154" s="506"/>
      <c r="L154" s="488">
        <v>65</v>
      </c>
      <c r="M154" s="489">
        <f t="shared" si="18"/>
        <v>78</v>
      </c>
      <c r="N154" s="494" t="s">
        <v>121</v>
      </c>
      <c r="O154" s="470">
        <v>103</v>
      </c>
      <c r="P154" s="423">
        <v>43500</v>
      </c>
      <c r="Q154" s="487"/>
      <c r="R154" s="638"/>
      <c r="S154" s="500">
        <f t="shared" si="19"/>
        <v>468</v>
      </c>
      <c r="T154" s="37"/>
      <c r="U154" s="38">
        <f t="shared" si="20"/>
        <v>390</v>
      </c>
      <c r="V154" s="369">
        <v>65</v>
      </c>
    </row>
    <row r="155" spans="1:22" x14ac:dyDescent="0.2">
      <c r="A155" s="482" t="s">
        <v>113</v>
      </c>
      <c r="B155" s="637">
        <v>5013</v>
      </c>
      <c r="C155" s="463" t="s">
        <v>208</v>
      </c>
      <c r="D155" s="493" t="s">
        <v>4095</v>
      </c>
      <c r="E155" s="504">
        <v>18</v>
      </c>
      <c r="F155" s="483" t="s">
        <v>24</v>
      </c>
      <c r="G155" s="484">
        <v>43500</v>
      </c>
      <c r="H155" s="497" t="s">
        <v>116</v>
      </c>
      <c r="I155" s="486" t="s">
        <v>146</v>
      </c>
      <c r="J155" s="506"/>
      <c r="K155" s="506"/>
      <c r="L155" s="488">
        <v>280</v>
      </c>
      <c r="M155" s="489">
        <f t="shared" si="18"/>
        <v>336</v>
      </c>
      <c r="N155" s="494" t="s">
        <v>121</v>
      </c>
      <c r="O155" s="470">
        <v>103</v>
      </c>
      <c r="P155" s="423">
        <v>43500</v>
      </c>
      <c r="Q155" s="487"/>
      <c r="R155" s="638"/>
      <c r="S155" s="500">
        <f t="shared" si="19"/>
        <v>6048</v>
      </c>
      <c r="T155" s="37"/>
      <c r="U155" s="38">
        <f t="shared" si="20"/>
        <v>5040</v>
      </c>
      <c r="V155" s="369">
        <v>280</v>
      </c>
    </row>
    <row r="156" spans="1:22" x14ac:dyDescent="0.2">
      <c r="A156" s="482" t="s">
        <v>113</v>
      </c>
      <c r="B156" s="637">
        <v>5014</v>
      </c>
      <c r="C156" s="463" t="s">
        <v>208</v>
      </c>
      <c r="D156" s="493" t="s">
        <v>4096</v>
      </c>
      <c r="E156" s="504">
        <v>17</v>
      </c>
      <c r="F156" s="483" t="s">
        <v>24</v>
      </c>
      <c r="G156" s="484">
        <v>43500</v>
      </c>
      <c r="H156" s="497" t="s">
        <v>116</v>
      </c>
      <c r="I156" s="486" t="s">
        <v>146</v>
      </c>
      <c r="J156" s="506"/>
      <c r="K156" s="506"/>
      <c r="L156" s="488">
        <v>280</v>
      </c>
      <c r="M156" s="489">
        <f t="shared" si="18"/>
        <v>336</v>
      </c>
      <c r="N156" s="494" t="s">
        <v>121</v>
      </c>
      <c r="O156" s="470">
        <v>103</v>
      </c>
      <c r="P156" s="423">
        <v>43500</v>
      </c>
      <c r="Q156" s="487"/>
      <c r="R156" s="638"/>
      <c r="S156" s="500">
        <f t="shared" si="19"/>
        <v>5712</v>
      </c>
      <c r="T156" s="37"/>
      <c r="U156" s="38">
        <f t="shared" si="20"/>
        <v>4760</v>
      </c>
      <c r="V156" s="369">
        <v>280</v>
      </c>
    </row>
    <row r="157" spans="1:22" x14ac:dyDescent="0.2">
      <c r="A157" s="482" t="s">
        <v>113</v>
      </c>
      <c r="B157" s="637">
        <v>5015</v>
      </c>
      <c r="C157" s="463" t="s">
        <v>208</v>
      </c>
      <c r="D157" s="493" t="s">
        <v>4097</v>
      </c>
      <c r="E157" s="504">
        <v>1</v>
      </c>
      <c r="F157" s="483" t="s">
        <v>24</v>
      </c>
      <c r="G157" s="484">
        <v>43500</v>
      </c>
      <c r="H157" s="497" t="s">
        <v>116</v>
      </c>
      <c r="I157" s="486" t="s">
        <v>146</v>
      </c>
      <c r="J157" s="506"/>
      <c r="K157" s="506"/>
      <c r="L157" s="488">
        <v>280</v>
      </c>
      <c r="M157" s="489">
        <f t="shared" si="18"/>
        <v>336</v>
      </c>
      <c r="N157" s="494" t="s">
        <v>121</v>
      </c>
      <c r="O157" s="470">
        <v>103</v>
      </c>
      <c r="P157" s="423">
        <v>43500</v>
      </c>
      <c r="Q157" s="487"/>
      <c r="R157" s="638"/>
      <c r="S157" s="500">
        <f t="shared" si="19"/>
        <v>336</v>
      </c>
      <c r="T157" s="37"/>
      <c r="U157" s="38">
        <f t="shared" si="20"/>
        <v>280</v>
      </c>
      <c r="V157" s="369">
        <v>280</v>
      </c>
    </row>
    <row r="158" spans="1:22" x14ac:dyDescent="0.2">
      <c r="A158" s="482" t="s">
        <v>113</v>
      </c>
      <c r="B158" s="637">
        <v>5016</v>
      </c>
      <c r="C158" s="463" t="s">
        <v>208</v>
      </c>
      <c r="D158" s="493" t="s">
        <v>4106</v>
      </c>
      <c r="E158" s="504">
        <v>2</v>
      </c>
      <c r="F158" s="483" t="s">
        <v>24</v>
      </c>
      <c r="G158" s="484">
        <v>43500</v>
      </c>
      <c r="H158" s="497" t="s">
        <v>116</v>
      </c>
      <c r="I158" s="486" t="s">
        <v>146</v>
      </c>
      <c r="J158" s="506"/>
      <c r="K158" s="506"/>
      <c r="L158" s="488">
        <v>265</v>
      </c>
      <c r="M158" s="489">
        <f t="shared" si="18"/>
        <v>318</v>
      </c>
      <c r="N158" s="356" t="s">
        <v>121</v>
      </c>
      <c r="O158" s="470">
        <v>103</v>
      </c>
      <c r="P158" s="423">
        <v>43500</v>
      </c>
      <c r="Q158" s="487"/>
      <c r="R158" s="638"/>
      <c r="S158" s="500">
        <f t="shared" si="19"/>
        <v>636</v>
      </c>
      <c r="T158" s="37"/>
      <c r="U158" s="38">
        <f t="shared" si="20"/>
        <v>530</v>
      </c>
      <c r="V158" s="369">
        <v>265</v>
      </c>
    </row>
    <row r="159" spans="1:22" x14ac:dyDescent="0.2">
      <c r="A159" s="482" t="s">
        <v>113</v>
      </c>
      <c r="B159" s="637">
        <v>5017</v>
      </c>
      <c r="C159" s="538" t="s">
        <v>1203</v>
      </c>
      <c r="D159" s="485" t="s">
        <v>4104</v>
      </c>
      <c r="E159" s="504">
        <v>1</v>
      </c>
      <c r="F159" s="483" t="s">
        <v>24</v>
      </c>
      <c r="G159" s="484">
        <v>43500</v>
      </c>
      <c r="H159" s="485" t="s">
        <v>4105</v>
      </c>
      <c r="I159" s="486" t="s">
        <v>510</v>
      </c>
      <c r="J159" s="506">
        <v>16</v>
      </c>
      <c r="K159" s="506">
        <v>30</v>
      </c>
      <c r="L159" s="488"/>
      <c r="M159" s="489">
        <f t="shared" si="18"/>
        <v>0</v>
      </c>
      <c r="N159" s="403"/>
      <c r="O159" s="677" t="s">
        <v>4114</v>
      </c>
      <c r="P159" s="423">
        <v>43501</v>
      </c>
      <c r="Q159" s="487"/>
      <c r="R159" s="638"/>
      <c r="S159" s="500">
        <f t="shared" si="19"/>
        <v>0</v>
      </c>
      <c r="T159" s="37"/>
      <c r="U159" s="38">
        <f t="shared" si="20"/>
        <v>0</v>
      </c>
      <c r="V159" s="369">
        <v>10600</v>
      </c>
    </row>
    <row r="160" spans="1:22" x14ac:dyDescent="0.2">
      <c r="A160" s="482" t="s">
        <v>113</v>
      </c>
      <c r="B160" s="637">
        <v>5018</v>
      </c>
      <c r="C160" s="538" t="s">
        <v>1203</v>
      </c>
      <c r="D160" s="485" t="s">
        <v>4100</v>
      </c>
      <c r="E160" s="504">
        <v>1</v>
      </c>
      <c r="F160" s="483" t="s">
        <v>24</v>
      </c>
      <c r="G160" s="484">
        <v>43500</v>
      </c>
      <c r="H160" s="485" t="s">
        <v>4101</v>
      </c>
      <c r="I160" s="486" t="s">
        <v>510</v>
      </c>
      <c r="J160" s="506">
        <v>6</v>
      </c>
      <c r="K160" s="506">
        <v>10</v>
      </c>
      <c r="L160" s="488"/>
      <c r="M160" s="489">
        <f t="shared" si="18"/>
        <v>0</v>
      </c>
      <c r="N160" s="403"/>
      <c r="O160" s="677" t="s">
        <v>4114</v>
      </c>
      <c r="P160" s="423">
        <v>43501</v>
      </c>
      <c r="Q160" s="487"/>
      <c r="R160" s="638"/>
      <c r="S160" s="500">
        <f t="shared" si="19"/>
        <v>0</v>
      </c>
      <c r="T160" s="37"/>
      <c r="U160" s="38">
        <f t="shared" si="20"/>
        <v>0</v>
      </c>
      <c r="V160" s="369">
        <v>4300</v>
      </c>
    </row>
    <row r="161" spans="1:22" x14ac:dyDescent="0.2">
      <c r="A161" s="482" t="s">
        <v>113</v>
      </c>
      <c r="B161" s="637">
        <v>5019</v>
      </c>
      <c r="C161" s="538" t="s">
        <v>1203</v>
      </c>
      <c r="D161" s="485" t="s">
        <v>4102</v>
      </c>
      <c r="E161" s="504">
        <v>1</v>
      </c>
      <c r="F161" s="483" t="s">
        <v>24</v>
      </c>
      <c r="G161" s="484">
        <v>43500</v>
      </c>
      <c r="H161" s="485" t="s">
        <v>4103</v>
      </c>
      <c r="I161" s="486" t="s">
        <v>1609</v>
      </c>
      <c r="J161" s="506"/>
      <c r="K161" s="506">
        <v>8</v>
      </c>
      <c r="L161" s="488"/>
      <c r="M161" s="489">
        <f t="shared" si="18"/>
        <v>0</v>
      </c>
      <c r="N161" s="403"/>
      <c r="O161" s="677" t="s">
        <v>4114</v>
      </c>
      <c r="P161" s="423">
        <v>43501</v>
      </c>
      <c r="Q161" s="487"/>
      <c r="R161" s="638"/>
      <c r="S161" s="500">
        <f t="shared" si="19"/>
        <v>0</v>
      </c>
      <c r="T161" s="37"/>
      <c r="U161" s="38">
        <f t="shared" si="20"/>
        <v>0</v>
      </c>
      <c r="V161" s="369">
        <v>1800</v>
      </c>
    </row>
    <row r="162" spans="1:22" x14ac:dyDescent="0.2">
      <c r="A162" s="482"/>
      <c r="B162" s="637">
        <v>5020</v>
      </c>
      <c r="C162" s="463" t="s">
        <v>1150</v>
      </c>
      <c r="D162" s="493" t="s">
        <v>4107</v>
      </c>
      <c r="E162" s="504">
        <v>100</v>
      </c>
      <c r="F162" s="483" t="s">
        <v>378</v>
      </c>
      <c r="G162" s="484">
        <v>43502</v>
      </c>
      <c r="H162" s="485" t="s">
        <v>4109</v>
      </c>
      <c r="I162" s="486" t="s">
        <v>4110</v>
      </c>
      <c r="J162" s="506"/>
      <c r="K162" s="506"/>
      <c r="L162" s="488"/>
      <c r="M162" s="489">
        <f t="shared" si="18"/>
        <v>0</v>
      </c>
      <c r="N162" s="403"/>
      <c r="O162" s="645">
        <v>0.5</v>
      </c>
      <c r="P162" s="649" t="s">
        <v>26</v>
      </c>
      <c r="Q162" s="487"/>
      <c r="R162" s="638"/>
      <c r="S162" s="500">
        <f t="shared" si="19"/>
        <v>0</v>
      </c>
      <c r="T162" s="37"/>
      <c r="U162" s="38">
        <f t="shared" si="20"/>
        <v>0</v>
      </c>
      <c r="V162" s="369">
        <v>2791.5</v>
      </c>
    </row>
    <row r="163" spans="1:22" x14ac:dyDescent="0.2">
      <c r="A163" s="482"/>
      <c r="B163" s="637">
        <v>5021</v>
      </c>
      <c r="C163" s="463" t="s">
        <v>1150</v>
      </c>
      <c r="D163" s="493" t="s">
        <v>4108</v>
      </c>
      <c r="E163" s="504">
        <v>50</v>
      </c>
      <c r="F163" s="483" t="s">
        <v>378</v>
      </c>
      <c r="G163" s="484">
        <v>43502</v>
      </c>
      <c r="H163" s="485" t="s">
        <v>4111</v>
      </c>
      <c r="I163" s="486" t="s">
        <v>4110</v>
      </c>
      <c r="J163" s="506"/>
      <c r="K163" s="506"/>
      <c r="L163" s="488"/>
      <c r="M163" s="489">
        <f t="shared" si="18"/>
        <v>0</v>
      </c>
      <c r="N163" s="403"/>
      <c r="O163" s="645">
        <v>0.5</v>
      </c>
      <c r="P163" s="649" t="s">
        <v>26</v>
      </c>
      <c r="Q163" s="487"/>
      <c r="R163" s="638"/>
      <c r="S163" s="500">
        <f t="shared" si="19"/>
        <v>0</v>
      </c>
      <c r="T163" s="37"/>
      <c r="U163" s="38">
        <f t="shared" si="20"/>
        <v>0</v>
      </c>
      <c r="V163" s="369">
        <v>3830</v>
      </c>
    </row>
    <row r="164" spans="1:22" x14ac:dyDescent="0.2">
      <c r="A164" s="482"/>
      <c r="B164" s="637">
        <v>5022</v>
      </c>
      <c r="C164" s="486" t="s">
        <v>3638</v>
      </c>
      <c r="D164" s="485" t="s">
        <v>4113</v>
      </c>
      <c r="E164" s="504">
        <v>1</v>
      </c>
      <c r="F164" s="483" t="s">
        <v>24</v>
      </c>
      <c r="G164" s="484">
        <v>43502</v>
      </c>
      <c r="H164" s="485" t="s">
        <v>3645</v>
      </c>
      <c r="I164" s="486"/>
      <c r="J164" s="506"/>
      <c r="K164" s="506"/>
      <c r="L164" s="488">
        <v>35000</v>
      </c>
      <c r="M164" s="489">
        <f t="shared" si="18"/>
        <v>42000</v>
      </c>
      <c r="N164" s="403"/>
      <c r="O164" s="508">
        <v>106</v>
      </c>
      <c r="P164" s="660">
        <v>43502</v>
      </c>
      <c r="Q164" s="487"/>
      <c r="R164" s="638"/>
      <c r="S164" s="500">
        <f t="shared" si="19"/>
        <v>42000</v>
      </c>
      <c r="T164" s="37"/>
      <c r="U164" s="38">
        <f t="shared" si="20"/>
        <v>35000</v>
      </c>
      <c r="V164" s="369"/>
    </row>
    <row r="165" spans="1:22" x14ac:dyDescent="0.2">
      <c r="A165" s="482" t="s">
        <v>113</v>
      </c>
      <c r="B165" s="637">
        <v>5023</v>
      </c>
      <c r="C165" s="463" t="s">
        <v>147</v>
      </c>
      <c r="D165" s="463" t="s">
        <v>3709</v>
      </c>
      <c r="E165" s="401">
        <v>1</v>
      </c>
      <c r="F165" s="483" t="s">
        <v>378</v>
      </c>
      <c r="G165" s="484">
        <v>43502</v>
      </c>
      <c r="H165" s="485"/>
      <c r="I165" s="471"/>
      <c r="J165" s="487">
        <v>9</v>
      </c>
      <c r="K165" s="487"/>
      <c r="L165" s="488">
        <v>6500</v>
      </c>
      <c r="M165" s="489">
        <f t="shared" ref="M165:M196" si="21">L165*1.2</f>
        <v>7800</v>
      </c>
      <c r="N165" s="494" t="s">
        <v>121</v>
      </c>
      <c r="O165" s="487"/>
      <c r="P165" s="399" t="s">
        <v>26</v>
      </c>
      <c r="Q165" s="487"/>
      <c r="R165" s="638"/>
      <c r="S165" s="500">
        <f t="shared" ref="S165:S196" si="22">M165*E165</f>
        <v>7800</v>
      </c>
      <c r="T165" s="37"/>
      <c r="U165" s="38">
        <f t="shared" ref="U165:U196" si="23">S165/1.2</f>
        <v>6500</v>
      </c>
      <c r="V165" s="369"/>
    </row>
    <row r="166" spans="1:22" x14ac:dyDescent="0.2">
      <c r="A166" s="482" t="s">
        <v>113</v>
      </c>
      <c r="B166" s="637">
        <v>5024</v>
      </c>
      <c r="C166" s="463" t="s">
        <v>208</v>
      </c>
      <c r="D166" s="493" t="s">
        <v>4115</v>
      </c>
      <c r="E166" s="504">
        <v>2</v>
      </c>
      <c r="F166" s="483" t="s">
        <v>24</v>
      </c>
      <c r="G166" s="484">
        <v>43502</v>
      </c>
      <c r="H166" s="497" t="s">
        <v>116</v>
      </c>
      <c r="I166" s="486" t="s">
        <v>146</v>
      </c>
      <c r="J166" s="506"/>
      <c r="K166" s="506"/>
      <c r="L166" s="488">
        <v>330</v>
      </c>
      <c r="M166" s="489">
        <f t="shared" si="21"/>
        <v>396</v>
      </c>
      <c r="N166" s="494" t="s">
        <v>121</v>
      </c>
      <c r="O166" s="470">
        <v>112</v>
      </c>
      <c r="P166" s="399" t="s">
        <v>26</v>
      </c>
      <c r="Q166" s="487" t="s">
        <v>182</v>
      </c>
      <c r="R166" s="638"/>
      <c r="S166" s="500">
        <f t="shared" si="22"/>
        <v>792</v>
      </c>
      <c r="T166" s="37"/>
      <c r="U166" s="38">
        <f t="shared" si="23"/>
        <v>660</v>
      </c>
      <c r="V166" s="369">
        <v>330</v>
      </c>
    </row>
    <row r="167" spans="1:22" x14ac:dyDescent="0.2">
      <c r="A167" s="482" t="s">
        <v>113</v>
      </c>
      <c r="B167" s="637">
        <v>5025</v>
      </c>
      <c r="C167" s="463" t="s">
        <v>208</v>
      </c>
      <c r="D167" s="493" t="s">
        <v>4116</v>
      </c>
      <c r="E167" s="504">
        <v>4</v>
      </c>
      <c r="F167" s="483" t="s">
        <v>24</v>
      </c>
      <c r="G167" s="484">
        <v>43502</v>
      </c>
      <c r="H167" s="497" t="s">
        <v>116</v>
      </c>
      <c r="I167" s="486" t="s">
        <v>146</v>
      </c>
      <c r="J167" s="506"/>
      <c r="K167" s="506"/>
      <c r="L167" s="488">
        <v>315</v>
      </c>
      <c r="M167" s="489">
        <f t="shared" si="21"/>
        <v>378</v>
      </c>
      <c r="N167" s="494" t="s">
        <v>121</v>
      </c>
      <c r="O167" s="470">
        <v>112</v>
      </c>
      <c r="P167" s="399" t="s">
        <v>26</v>
      </c>
      <c r="Q167" s="487" t="s">
        <v>182</v>
      </c>
      <c r="R167" s="638"/>
      <c r="S167" s="500">
        <f t="shared" si="22"/>
        <v>1512</v>
      </c>
      <c r="T167" s="37"/>
      <c r="U167" s="38">
        <f t="shared" si="23"/>
        <v>1260</v>
      </c>
      <c r="V167" s="369">
        <v>315</v>
      </c>
    </row>
    <row r="168" spans="1:22" x14ac:dyDescent="0.2">
      <c r="A168" s="482" t="s">
        <v>113</v>
      </c>
      <c r="B168" s="637">
        <v>5026</v>
      </c>
      <c r="C168" s="463" t="s">
        <v>208</v>
      </c>
      <c r="D168" s="493" t="s">
        <v>4117</v>
      </c>
      <c r="E168" s="504">
        <v>14</v>
      </c>
      <c r="F168" s="483" t="s">
        <v>24</v>
      </c>
      <c r="G168" s="484">
        <v>43502</v>
      </c>
      <c r="H168" s="497" t="s">
        <v>116</v>
      </c>
      <c r="I168" s="486" t="s">
        <v>146</v>
      </c>
      <c r="J168" s="506"/>
      <c r="K168" s="506"/>
      <c r="L168" s="488">
        <v>290</v>
      </c>
      <c r="M168" s="489">
        <f t="shared" si="21"/>
        <v>348</v>
      </c>
      <c r="N168" s="494" t="s">
        <v>121</v>
      </c>
      <c r="O168" s="470">
        <v>112</v>
      </c>
      <c r="P168" s="399" t="s">
        <v>26</v>
      </c>
      <c r="Q168" s="487" t="s">
        <v>182</v>
      </c>
      <c r="R168" s="638"/>
      <c r="S168" s="500">
        <f t="shared" si="22"/>
        <v>4872</v>
      </c>
      <c r="T168" s="37"/>
      <c r="U168" s="38">
        <f t="shared" si="23"/>
        <v>4060</v>
      </c>
      <c r="V168" s="369">
        <v>290</v>
      </c>
    </row>
    <row r="169" spans="1:22" x14ac:dyDescent="0.2">
      <c r="A169" s="482" t="s">
        <v>113</v>
      </c>
      <c r="B169" s="637">
        <v>5027</v>
      </c>
      <c r="C169" s="463" t="s">
        <v>208</v>
      </c>
      <c r="D169" s="493" t="s">
        <v>4118</v>
      </c>
      <c r="E169" s="504">
        <v>2</v>
      </c>
      <c r="F169" s="483" t="s">
        <v>24</v>
      </c>
      <c r="G169" s="484">
        <v>43502</v>
      </c>
      <c r="H169" s="497" t="s">
        <v>116</v>
      </c>
      <c r="I169" s="486" t="s">
        <v>146</v>
      </c>
      <c r="J169" s="506"/>
      <c r="K169" s="506"/>
      <c r="L169" s="488">
        <v>318</v>
      </c>
      <c r="M169" s="489">
        <f t="shared" si="21"/>
        <v>381.59999999999997</v>
      </c>
      <c r="N169" s="494" t="s">
        <v>121</v>
      </c>
      <c r="O169" s="470">
        <v>112</v>
      </c>
      <c r="P169" s="399" t="s">
        <v>26</v>
      </c>
      <c r="Q169" s="487" t="s">
        <v>182</v>
      </c>
      <c r="R169" s="638"/>
      <c r="S169" s="500">
        <f t="shared" si="22"/>
        <v>763.19999999999993</v>
      </c>
      <c r="T169" s="37"/>
      <c r="U169" s="38">
        <f t="shared" si="23"/>
        <v>636</v>
      </c>
      <c r="V169" s="369">
        <v>318</v>
      </c>
    </row>
    <row r="170" spans="1:22" x14ac:dyDescent="0.2">
      <c r="A170" s="482" t="s">
        <v>113</v>
      </c>
      <c r="B170" s="637">
        <v>5028</v>
      </c>
      <c r="C170" s="463" t="s">
        <v>208</v>
      </c>
      <c r="D170" s="493" t="s">
        <v>4119</v>
      </c>
      <c r="E170" s="504">
        <v>2</v>
      </c>
      <c r="F170" s="483" t="s">
        <v>24</v>
      </c>
      <c r="G170" s="484">
        <v>43502</v>
      </c>
      <c r="H170" s="497" t="s">
        <v>116</v>
      </c>
      <c r="I170" s="486" t="s">
        <v>146</v>
      </c>
      <c r="J170" s="506"/>
      <c r="K170" s="506"/>
      <c r="L170" s="488">
        <v>318</v>
      </c>
      <c r="M170" s="489">
        <f t="shared" si="21"/>
        <v>381.59999999999997</v>
      </c>
      <c r="N170" s="494" t="s">
        <v>121</v>
      </c>
      <c r="O170" s="470">
        <v>112</v>
      </c>
      <c r="P170" s="399" t="s">
        <v>26</v>
      </c>
      <c r="Q170" s="487" t="s">
        <v>182</v>
      </c>
      <c r="R170" s="638"/>
      <c r="S170" s="500">
        <f t="shared" si="22"/>
        <v>763.19999999999993</v>
      </c>
      <c r="T170" s="37"/>
      <c r="U170" s="38">
        <f t="shared" si="23"/>
        <v>636</v>
      </c>
      <c r="V170" s="369">
        <v>318</v>
      </c>
    </row>
    <row r="171" spans="1:22" x14ac:dyDescent="0.2">
      <c r="A171" s="482" t="s">
        <v>113</v>
      </c>
      <c r="B171" s="637">
        <v>5029</v>
      </c>
      <c r="C171" s="463" t="s">
        <v>208</v>
      </c>
      <c r="D171" s="493" t="s">
        <v>4120</v>
      </c>
      <c r="E171" s="504">
        <v>2</v>
      </c>
      <c r="F171" s="483" t="s">
        <v>24</v>
      </c>
      <c r="G171" s="484">
        <v>43502</v>
      </c>
      <c r="H171" s="497" t="s">
        <v>116</v>
      </c>
      <c r="I171" s="486" t="s">
        <v>146</v>
      </c>
      <c r="J171" s="506"/>
      <c r="K171" s="506"/>
      <c r="L171" s="488">
        <v>70</v>
      </c>
      <c r="M171" s="489">
        <f t="shared" si="21"/>
        <v>84</v>
      </c>
      <c r="N171" s="494" t="s">
        <v>121</v>
      </c>
      <c r="O171" s="470">
        <v>112</v>
      </c>
      <c r="P171" s="399" t="s">
        <v>26</v>
      </c>
      <c r="Q171" s="487" t="s">
        <v>182</v>
      </c>
      <c r="R171" s="638"/>
      <c r="S171" s="500">
        <f t="shared" si="22"/>
        <v>168</v>
      </c>
      <c r="T171" s="37"/>
      <c r="U171" s="38">
        <f t="shared" si="23"/>
        <v>140</v>
      </c>
      <c r="V171" s="369">
        <v>70</v>
      </c>
    </row>
    <row r="172" spans="1:22" x14ac:dyDescent="0.2">
      <c r="A172" s="482" t="s">
        <v>113</v>
      </c>
      <c r="B172" s="637">
        <v>5030</v>
      </c>
      <c r="C172" s="463" t="s">
        <v>208</v>
      </c>
      <c r="D172" s="493" t="s">
        <v>4121</v>
      </c>
      <c r="E172" s="504">
        <v>2</v>
      </c>
      <c r="F172" s="483" t="s">
        <v>24</v>
      </c>
      <c r="G172" s="484">
        <v>43502</v>
      </c>
      <c r="H172" s="497" t="s">
        <v>116</v>
      </c>
      <c r="I172" s="486" t="s">
        <v>146</v>
      </c>
      <c r="J172" s="506"/>
      <c r="K172" s="506"/>
      <c r="L172" s="488">
        <v>140</v>
      </c>
      <c r="M172" s="489">
        <f t="shared" si="21"/>
        <v>168</v>
      </c>
      <c r="N172" s="494" t="s">
        <v>121</v>
      </c>
      <c r="O172" s="470">
        <v>112</v>
      </c>
      <c r="P172" s="399" t="s">
        <v>26</v>
      </c>
      <c r="Q172" s="487" t="s">
        <v>182</v>
      </c>
      <c r="R172" s="638"/>
      <c r="S172" s="500">
        <f t="shared" si="22"/>
        <v>336</v>
      </c>
      <c r="T172" s="37"/>
      <c r="U172" s="38">
        <f t="shared" si="23"/>
        <v>280</v>
      </c>
      <c r="V172" s="369">
        <v>140</v>
      </c>
    </row>
    <row r="173" spans="1:22" x14ac:dyDescent="0.2">
      <c r="A173" s="482" t="s">
        <v>113</v>
      </c>
      <c r="B173" s="637">
        <v>5031</v>
      </c>
      <c r="C173" s="463" t="s">
        <v>208</v>
      </c>
      <c r="D173" s="493" t="s">
        <v>4122</v>
      </c>
      <c r="E173" s="504">
        <v>2</v>
      </c>
      <c r="F173" s="483" t="s">
        <v>24</v>
      </c>
      <c r="G173" s="484">
        <v>43502</v>
      </c>
      <c r="H173" s="497" t="s">
        <v>116</v>
      </c>
      <c r="I173" s="486" t="s">
        <v>146</v>
      </c>
      <c r="J173" s="506"/>
      <c r="K173" s="506"/>
      <c r="L173" s="488">
        <v>140</v>
      </c>
      <c r="M173" s="489">
        <f t="shared" si="21"/>
        <v>168</v>
      </c>
      <c r="N173" s="494" t="s">
        <v>121</v>
      </c>
      <c r="O173" s="470">
        <v>112</v>
      </c>
      <c r="P173" s="399" t="s">
        <v>26</v>
      </c>
      <c r="Q173" s="487" t="s">
        <v>182</v>
      </c>
      <c r="R173" s="638"/>
      <c r="S173" s="500">
        <f t="shared" si="22"/>
        <v>336</v>
      </c>
      <c r="T173" s="37"/>
      <c r="U173" s="38">
        <f t="shared" si="23"/>
        <v>280</v>
      </c>
      <c r="V173" s="369">
        <v>140</v>
      </c>
    </row>
    <row r="174" spans="1:22" ht="24" customHeight="1" x14ac:dyDescent="0.2">
      <c r="A174" s="482"/>
      <c r="B174" s="637">
        <v>5032</v>
      </c>
      <c r="C174" s="463" t="s">
        <v>1150</v>
      </c>
      <c r="D174" s="493" t="s">
        <v>4123</v>
      </c>
      <c r="E174" s="401">
        <v>200</v>
      </c>
      <c r="F174" s="483" t="s">
        <v>378</v>
      </c>
      <c r="G174" s="484">
        <v>43503</v>
      </c>
      <c r="H174" s="497" t="s">
        <v>3904</v>
      </c>
      <c r="I174" s="486" t="s">
        <v>4110</v>
      </c>
      <c r="J174" s="487"/>
      <c r="K174" s="487"/>
      <c r="L174" s="488">
        <v>9255</v>
      </c>
      <c r="M174" s="489">
        <f>L174*1.2</f>
        <v>11106</v>
      </c>
      <c r="N174" s="668"/>
      <c r="O174" s="470" t="s">
        <v>4132</v>
      </c>
      <c r="P174" s="649" t="s">
        <v>26</v>
      </c>
      <c r="Q174" s="487"/>
      <c r="R174" s="638"/>
      <c r="S174" s="500">
        <f t="shared" si="22"/>
        <v>2221200</v>
      </c>
      <c r="T174" s="37"/>
      <c r="U174" s="38">
        <f t="shared" si="23"/>
        <v>1851000</v>
      </c>
      <c r="V174" s="369"/>
    </row>
    <row r="175" spans="1:22" x14ac:dyDescent="0.2">
      <c r="A175" s="482" t="s">
        <v>113</v>
      </c>
      <c r="B175" s="637">
        <v>5033</v>
      </c>
      <c r="C175" s="617" t="s">
        <v>188</v>
      </c>
      <c r="D175" s="50" t="s">
        <v>2378</v>
      </c>
      <c r="E175" s="592">
        <v>1</v>
      </c>
      <c r="F175" s="483" t="s">
        <v>24</v>
      </c>
      <c r="G175" s="575">
        <v>43503</v>
      </c>
      <c r="H175" s="601" t="s">
        <v>120</v>
      </c>
      <c r="I175" s="610" t="s">
        <v>1631</v>
      </c>
      <c r="J175" s="487">
        <v>4</v>
      </c>
      <c r="K175" s="487">
        <v>2.25</v>
      </c>
      <c r="L175" s="488"/>
      <c r="M175" s="489">
        <f>L175*1.2</f>
        <v>0</v>
      </c>
      <c r="N175" s="403"/>
      <c r="O175" s="28" t="s">
        <v>4124</v>
      </c>
      <c r="P175" s="423">
        <v>43503</v>
      </c>
      <c r="Q175" s="487"/>
      <c r="R175" s="638"/>
      <c r="S175" s="500">
        <f>M176*E176</f>
        <v>0</v>
      </c>
      <c r="T175" s="37"/>
      <c r="U175" s="38">
        <f t="shared" si="23"/>
        <v>0</v>
      </c>
      <c r="V175" s="369">
        <v>3150</v>
      </c>
    </row>
    <row r="176" spans="1:22" x14ac:dyDescent="0.2">
      <c r="A176" s="482" t="s">
        <v>113</v>
      </c>
      <c r="B176" s="637">
        <v>5034</v>
      </c>
      <c r="C176" s="486" t="s">
        <v>188</v>
      </c>
      <c r="D176" s="86" t="s">
        <v>2379</v>
      </c>
      <c r="E176" s="401">
        <v>1</v>
      </c>
      <c r="F176" s="483" t="s">
        <v>24</v>
      </c>
      <c r="G176" s="484">
        <v>43503</v>
      </c>
      <c r="H176" s="497" t="s">
        <v>120</v>
      </c>
      <c r="I176" s="471" t="s">
        <v>1631</v>
      </c>
      <c r="J176" s="487">
        <v>4</v>
      </c>
      <c r="K176" s="487">
        <v>1</v>
      </c>
      <c r="L176" s="644"/>
      <c r="M176" s="489">
        <f>L176*1.2</f>
        <v>0</v>
      </c>
      <c r="N176" s="403"/>
      <c r="O176" s="28" t="s">
        <v>4124</v>
      </c>
      <c r="P176" s="423">
        <v>43503</v>
      </c>
      <c r="Q176" s="487"/>
      <c r="R176" s="638"/>
      <c r="S176" s="500">
        <f>M177*E177</f>
        <v>0</v>
      </c>
      <c r="T176" s="37"/>
      <c r="U176" s="38">
        <f t="shared" si="23"/>
        <v>0</v>
      </c>
      <c r="V176" s="369">
        <v>2700</v>
      </c>
    </row>
    <row r="177" spans="1:22" x14ac:dyDescent="0.2">
      <c r="A177" s="482" t="s">
        <v>113</v>
      </c>
      <c r="B177" s="637">
        <v>5035</v>
      </c>
      <c r="C177" s="486" t="s">
        <v>188</v>
      </c>
      <c r="D177" s="86" t="s">
        <v>1630</v>
      </c>
      <c r="E177" s="401">
        <v>1</v>
      </c>
      <c r="F177" s="483" t="s">
        <v>24</v>
      </c>
      <c r="G177" s="484">
        <v>43503</v>
      </c>
      <c r="H177" s="497" t="s">
        <v>120</v>
      </c>
      <c r="I177" s="471" t="s">
        <v>1631</v>
      </c>
      <c r="J177" s="487">
        <v>4</v>
      </c>
      <c r="K177" s="487">
        <v>2.25</v>
      </c>
      <c r="L177" s="644"/>
      <c r="M177" s="489">
        <f>L177*1.2</f>
        <v>0</v>
      </c>
      <c r="N177" s="403"/>
      <c r="O177" s="28" t="s">
        <v>4124</v>
      </c>
      <c r="P177" s="423">
        <v>43503</v>
      </c>
      <c r="Q177" s="487"/>
      <c r="R177" s="638"/>
      <c r="S177" s="500">
        <f>M178*E178</f>
        <v>0</v>
      </c>
      <c r="T177" s="37"/>
      <c r="U177" s="38">
        <f t="shared" si="23"/>
        <v>0</v>
      </c>
      <c r="V177" s="369">
        <v>3150</v>
      </c>
    </row>
    <row r="178" spans="1:22" x14ac:dyDescent="0.2">
      <c r="A178" s="482" t="s">
        <v>113</v>
      </c>
      <c r="B178" s="637">
        <v>5036</v>
      </c>
      <c r="C178" s="486" t="s">
        <v>188</v>
      </c>
      <c r="D178" s="86" t="s">
        <v>1632</v>
      </c>
      <c r="E178" s="504">
        <v>1</v>
      </c>
      <c r="F178" s="483" t="s">
        <v>24</v>
      </c>
      <c r="G178" s="484">
        <v>43503</v>
      </c>
      <c r="H178" s="497" t="s">
        <v>120</v>
      </c>
      <c r="I178" s="471" t="s">
        <v>1631</v>
      </c>
      <c r="J178" s="506">
        <v>4</v>
      </c>
      <c r="K178" s="506">
        <v>1</v>
      </c>
      <c r="L178" s="488"/>
      <c r="M178" s="489">
        <f>L178*1.2</f>
        <v>0</v>
      </c>
      <c r="N178" s="403"/>
      <c r="O178" s="28" t="s">
        <v>4124</v>
      </c>
      <c r="P178" s="423">
        <v>43503</v>
      </c>
      <c r="Q178" s="487"/>
      <c r="R178" s="638"/>
      <c r="S178" s="500">
        <f>M178*E178</f>
        <v>0</v>
      </c>
      <c r="T178" s="37"/>
      <c r="U178" s="38">
        <f>S178/1.2</f>
        <v>0</v>
      </c>
      <c r="V178" s="369">
        <v>2700</v>
      </c>
    </row>
    <row r="179" spans="1:22" x14ac:dyDescent="0.2">
      <c r="A179" s="482" t="s">
        <v>113</v>
      </c>
      <c r="B179" s="637">
        <v>5037</v>
      </c>
      <c r="C179" s="463" t="s">
        <v>2292</v>
      </c>
      <c r="D179" s="87" t="s">
        <v>4126</v>
      </c>
      <c r="E179" s="504">
        <v>1</v>
      </c>
      <c r="F179" s="483" t="s">
        <v>24</v>
      </c>
      <c r="G179" s="484">
        <v>43504</v>
      </c>
      <c r="H179" s="238" t="s">
        <v>4125</v>
      </c>
      <c r="I179" s="486"/>
      <c r="J179" s="506"/>
      <c r="K179" s="506"/>
      <c r="L179" s="488">
        <v>37620</v>
      </c>
      <c r="M179" s="489">
        <f t="shared" si="21"/>
        <v>45144</v>
      </c>
      <c r="N179" s="70"/>
      <c r="O179" s="470">
        <v>116</v>
      </c>
      <c r="P179" s="186">
        <v>43510</v>
      </c>
      <c r="Q179" s="487"/>
      <c r="R179" s="647" t="s">
        <v>4128</v>
      </c>
      <c r="S179" s="500">
        <f t="shared" si="22"/>
        <v>45144</v>
      </c>
      <c r="T179" s="37"/>
      <c r="U179" s="38">
        <f t="shared" si="23"/>
        <v>37620</v>
      </c>
      <c r="V179" s="369"/>
    </row>
    <row r="180" spans="1:22" x14ac:dyDescent="0.2">
      <c r="A180" s="482" t="s">
        <v>113</v>
      </c>
      <c r="B180" s="637">
        <v>5038</v>
      </c>
      <c r="C180" s="463" t="s">
        <v>3839</v>
      </c>
      <c r="D180" s="503" t="s">
        <v>4129</v>
      </c>
      <c r="E180" s="516">
        <v>6800</v>
      </c>
      <c r="F180" s="483" t="s">
        <v>24</v>
      </c>
      <c r="G180" s="484">
        <v>43504</v>
      </c>
      <c r="H180" s="549"/>
      <c r="I180" s="471" t="s">
        <v>3841</v>
      </c>
      <c r="J180" s="487"/>
      <c r="K180" s="487">
        <v>0.34499999999999997</v>
      </c>
      <c r="L180" s="535">
        <v>15.5</v>
      </c>
      <c r="M180" s="489">
        <f t="shared" si="21"/>
        <v>18.599999999999998</v>
      </c>
      <c r="N180" s="494"/>
      <c r="O180" s="677" t="s">
        <v>4133</v>
      </c>
      <c r="P180" s="509"/>
      <c r="Q180" s="487"/>
      <c r="R180" s="638"/>
      <c r="S180" s="500">
        <f t="shared" si="22"/>
        <v>126479.99999999999</v>
      </c>
      <c r="T180" s="37"/>
      <c r="U180" s="38">
        <f t="shared" si="23"/>
        <v>105399.99999999999</v>
      </c>
      <c r="V180" s="369">
        <v>15.5</v>
      </c>
    </row>
    <row r="181" spans="1:22" x14ac:dyDescent="0.2">
      <c r="A181" s="482" t="s">
        <v>113</v>
      </c>
      <c r="B181" s="637">
        <v>5039</v>
      </c>
      <c r="C181" s="463" t="s">
        <v>3839</v>
      </c>
      <c r="D181" s="86" t="s">
        <v>4130</v>
      </c>
      <c r="E181" s="504">
        <v>6800</v>
      </c>
      <c r="F181" s="483" t="s">
        <v>24</v>
      </c>
      <c r="G181" s="484">
        <v>43504</v>
      </c>
      <c r="H181" s="485"/>
      <c r="I181" s="471" t="s">
        <v>3841</v>
      </c>
      <c r="J181" s="506"/>
      <c r="K181" s="506"/>
      <c r="L181" s="488">
        <v>25</v>
      </c>
      <c r="M181" s="489">
        <f t="shared" si="21"/>
        <v>30</v>
      </c>
      <c r="N181" s="494"/>
      <c r="O181" s="677" t="s">
        <v>4134</v>
      </c>
      <c r="P181" s="509"/>
      <c r="Q181" s="487"/>
      <c r="R181" s="638"/>
      <c r="S181" s="500">
        <f t="shared" si="22"/>
        <v>204000</v>
      </c>
      <c r="T181" s="37"/>
      <c r="U181" s="38">
        <f t="shared" si="23"/>
        <v>170000</v>
      </c>
      <c r="V181" s="369">
        <v>25</v>
      </c>
    </row>
    <row r="182" spans="1:22" x14ac:dyDescent="0.2">
      <c r="A182" s="482" t="s">
        <v>113</v>
      </c>
      <c r="B182" s="637">
        <v>5040</v>
      </c>
      <c r="C182" s="139" t="s">
        <v>941</v>
      </c>
      <c r="D182" s="113" t="s">
        <v>4131</v>
      </c>
      <c r="E182" s="117">
        <v>1</v>
      </c>
      <c r="F182" s="89" t="s">
        <v>24</v>
      </c>
      <c r="G182" s="484">
        <v>43504</v>
      </c>
      <c r="H182" s="101"/>
      <c r="I182" s="92"/>
      <c r="J182" s="102">
        <v>2.4849999999999999</v>
      </c>
      <c r="K182" s="102">
        <v>12.725</v>
      </c>
      <c r="L182" s="382">
        <v>2500</v>
      </c>
      <c r="M182" s="489">
        <f t="shared" si="21"/>
        <v>3000</v>
      </c>
      <c r="N182" s="494"/>
      <c r="O182" s="487"/>
      <c r="P182" s="509" t="s">
        <v>425</v>
      </c>
      <c r="Q182" s="487"/>
      <c r="R182" s="638"/>
      <c r="S182" s="500">
        <f t="shared" si="22"/>
        <v>3000</v>
      </c>
      <c r="T182" s="37"/>
      <c r="U182" s="38">
        <f t="shared" si="23"/>
        <v>2500</v>
      </c>
      <c r="V182" s="369">
        <v>2500</v>
      </c>
    </row>
    <row r="183" spans="1:22" x14ac:dyDescent="0.2">
      <c r="A183" s="482" t="s">
        <v>113</v>
      </c>
      <c r="B183" s="637">
        <v>5041</v>
      </c>
      <c r="C183" s="20" t="s">
        <v>3900</v>
      </c>
      <c r="D183" s="21" t="s">
        <v>3946</v>
      </c>
      <c r="E183" s="22">
        <v>6</v>
      </c>
      <c r="F183" s="483" t="s">
        <v>24</v>
      </c>
      <c r="G183" s="326">
        <v>43507</v>
      </c>
      <c r="H183" s="25" t="s">
        <v>116</v>
      </c>
      <c r="I183" s="607" t="s">
        <v>1020</v>
      </c>
      <c r="J183" s="27">
        <v>0.65</v>
      </c>
      <c r="K183" s="28">
        <v>0.65</v>
      </c>
      <c r="L183" s="593">
        <v>500</v>
      </c>
      <c r="M183" s="489">
        <f t="shared" si="21"/>
        <v>600</v>
      </c>
      <c r="N183" s="403"/>
      <c r="O183" s="96">
        <v>119</v>
      </c>
      <c r="P183" s="649" t="s">
        <v>26</v>
      </c>
      <c r="Q183" s="102" t="s">
        <v>182</v>
      </c>
      <c r="R183" s="638"/>
      <c r="S183" s="500">
        <f t="shared" si="22"/>
        <v>3600</v>
      </c>
      <c r="T183" s="37"/>
      <c r="U183" s="38">
        <f t="shared" si="23"/>
        <v>3000</v>
      </c>
      <c r="V183" s="369">
        <v>490</v>
      </c>
    </row>
    <row r="184" spans="1:22" x14ac:dyDescent="0.2">
      <c r="A184" s="482" t="s">
        <v>113</v>
      </c>
      <c r="B184" s="637">
        <v>5042</v>
      </c>
      <c r="C184" s="20" t="s">
        <v>3900</v>
      </c>
      <c r="D184" s="87" t="s">
        <v>4135</v>
      </c>
      <c r="E184" s="504">
        <v>1</v>
      </c>
      <c r="F184" s="483" t="s">
        <v>24</v>
      </c>
      <c r="G184" s="326">
        <v>43507</v>
      </c>
      <c r="H184" s="25" t="s">
        <v>116</v>
      </c>
      <c r="I184" s="607" t="s">
        <v>3777</v>
      </c>
      <c r="J184" s="506">
        <v>1.6</v>
      </c>
      <c r="K184" s="506">
        <v>1.3</v>
      </c>
      <c r="L184" s="488">
        <v>2000</v>
      </c>
      <c r="M184" s="489">
        <f t="shared" si="21"/>
        <v>2400</v>
      </c>
      <c r="N184" s="403"/>
      <c r="O184" s="96">
        <v>119</v>
      </c>
      <c r="P184" s="423">
        <v>43507</v>
      </c>
      <c r="Q184" s="102"/>
      <c r="R184" s="638"/>
      <c r="S184" s="500">
        <f t="shared" si="22"/>
        <v>2400</v>
      </c>
      <c r="T184" s="37"/>
      <c r="U184" s="38">
        <f t="shared" si="23"/>
        <v>2000</v>
      </c>
      <c r="V184" s="369">
        <v>1100</v>
      </c>
    </row>
    <row r="185" spans="1:22" x14ac:dyDescent="0.2">
      <c r="A185" s="482" t="s">
        <v>113</v>
      </c>
      <c r="B185" s="637">
        <v>5043</v>
      </c>
      <c r="C185" s="20" t="s">
        <v>3900</v>
      </c>
      <c r="D185" s="87" t="s">
        <v>4136</v>
      </c>
      <c r="E185" s="504">
        <v>5</v>
      </c>
      <c r="F185" s="483" t="s">
        <v>24</v>
      </c>
      <c r="G185" s="326">
        <v>43507</v>
      </c>
      <c r="H185" s="25" t="s">
        <v>116</v>
      </c>
      <c r="I185" s="607" t="s">
        <v>3708</v>
      </c>
      <c r="J185" s="506">
        <v>1</v>
      </c>
      <c r="K185" s="506">
        <v>0.15</v>
      </c>
      <c r="L185" s="488">
        <v>700</v>
      </c>
      <c r="M185" s="489">
        <f t="shared" si="21"/>
        <v>840</v>
      </c>
      <c r="N185" s="403"/>
      <c r="O185" s="96">
        <v>119</v>
      </c>
      <c r="P185" s="649" t="s">
        <v>26</v>
      </c>
      <c r="Q185" s="102" t="s">
        <v>182</v>
      </c>
      <c r="R185" s="638"/>
      <c r="S185" s="500">
        <f t="shared" si="22"/>
        <v>4200</v>
      </c>
      <c r="T185" s="37"/>
      <c r="U185" s="38">
        <f t="shared" si="23"/>
        <v>3500</v>
      </c>
      <c r="V185" s="369">
        <v>670</v>
      </c>
    </row>
    <row r="186" spans="1:22" x14ac:dyDescent="0.2">
      <c r="A186" s="482" t="s">
        <v>113</v>
      </c>
      <c r="B186" s="637">
        <v>5044</v>
      </c>
      <c r="C186" s="20" t="s">
        <v>3900</v>
      </c>
      <c r="D186" s="87" t="s">
        <v>4137</v>
      </c>
      <c r="E186" s="504">
        <v>6</v>
      </c>
      <c r="F186" s="483" t="s">
        <v>24</v>
      </c>
      <c r="G186" s="326">
        <v>43507</v>
      </c>
      <c r="H186" s="25" t="s">
        <v>116</v>
      </c>
      <c r="I186" s="607" t="s">
        <v>3991</v>
      </c>
      <c r="J186" s="506">
        <v>0.6</v>
      </c>
      <c r="K186" s="506">
        <v>0.4</v>
      </c>
      <c r="L186" s="488">
        <v>650</v>
      </c>
      <c r="M186" s="489">
        <f t="shared" si="21"/>
        <v>780</v>
      </c>
      <c r="N186" s="403"/>
      <c r="O186" s="96">
        <v>119</v>
      </c>
      <c r="P186" s="423">
        <v>43507</v>
      </c>
      <c r="Q186" s="487"/>
      <c r="R186" s="638"/>
      <c r="S186" s="500">
        <f t="shared" si="22"/>
        <v>4680</v>
      </c>
      <c r="T186" s="37"/>
      <c r="U186" s="38">
        <f t="shared" si="23"/>
        <v>3900</v>
      </c>
      <c r="V186" s="369">
        <v>650</v>
      </c>
    </row>
    <row r="187" spans="1:22" x14ac:dyDescent="0.2">
      <c r="A187" s="482" t="s">
        <v>113</v>
      </c>
      <c r="B187" s="637">
        <v>5045</v>
      </c>
      <c r="C187" s="67" t="s">
        <v>1308</v>
      </c>
      <c r="D187" s="485" t="s">
        <v>4138</v>
      </c>
      <c r="E187" s="504">
        <v>21</v>
      </c>
      <c r="F187" s="483" t="s">
        <v>24</v>
      </c>
      <c r="G187" s="326">
        <v>43507</v>
      </c>
      <c r="H187" s="485" t="s">
        <v>4140</v>
      </c>
      <c r="I187" s="607" t="s">
        <v>4143</v>
      </c>
      <c r="J187" s="506">
        <v>3.5</v>
      </c>
      <c r="K187" s="506">
        <v>3.6</v>
      </c>
      <c r="L187" s="488"/>
      <c r="M187" s="489">
        <f t="shared" si="21"/>
        <v>0</v>
      </c>
      <c r="N187" s="403"/>
      <c r="O187" s="28" t="s">
        <v>4146</v>
      </c>
      <c r="P187" s="423">
        <v>43507</v>
      </c>
      <c r="Q187" s="687" t="s">
        <v>125</v>
      </c>
      <c r="R187" s="638"/>
      <c r="S187" s="500">
        <f t="shared" si="22"/>
        <v>0</v>
      </c>
      <c r="T187" s="37"/>
      <c r="U187" s="38">
        <f t="shared" si="23"/>
        <v>0</v>
      </c>
      <c r="V187" s="369">
        <v>2650</v>
      </c>
    </row>
    <row r="188" spans="1:22" x14ac:dyDescent="0.2">
      <c r="A188" s="482" t="s">
        <v>113</v>
      </c>
      <c r="B188" s="637">
        <v>5046</v>
      </c>
      <c r="C188" s="67" t="s">
        <v>1308</v>
      </c>
      <c r="D188" s="485" t="s">
        <v>4139</v>
      </c>
      <c r="E188" s="504">
        <v>27</v>
      </c>
      <c r="F188" s="483" t="s">
        <v>24</v>
      </c>
      <c r="G188" s="326">
        <v>43507</v>
      </c>
      <c r="H188" s="485" t="s">
        <v>4141</v>
      </c>
      <c r="I188" s="607" t="s">
        <v>4142</v>
      </c>
      <c r="J188" s="506">
        <v>4.2</v>
      </c>
      <c r="K188" s="506">
        <v>2.2000000000000002</v>
      </c>
      <c r="L188" s="488"/>
      <c r="M188" s="489">
        <f t="shared" si="21"/>
        <v>0</v>
      </c>
      <c r="N188" s="403"/>
      <c r="O188" s="28" t="s">
        <v>4146</v>
      </c>
      <c r="P188" s="423">
        <v>43507</v>
      </c>
      <c r="Q188" s="687" t="s">
        <v>125</v>
      </c>
      <c r="R188" s="638"/>
      <c r="S188" s="500">
        <f t="shared" si="22"/>
        <v>0</v>
      </c>
      <c r="T188" s="37"/>
      <c r="U188" s="38">
        <f t="shared" si="23"/>
        <v>0</v>
      </c>
      <c r="V188" s="369">
        <v>2950</v>
      </c>
    </row>
    <row r="189" spans="1:22" x14ac:dyDescent="0.2">
      <c r="A189" s="482" t="s">
        <v>113</v>
      </c>
      <c r="B189" s="637">
        <v>5047</v>
      </c>
      <c r="C189" s="486" t="s">
        <v>206</v>
      </c>
      <c r="D189" s="485" t="s">
        <v>4145</v>
      </c>
      <c r="E189" s="504">
        <v>1</v>
      </c>
      <c r="F189" s="483" t="s">
        <v>24</v>
      </c>
      <c r="G189" s="326">
        <v>43507</v>
      </c>
      <c r="H189" s="485"/>
      <c r="I189" s="471" t="s">
        <v>1247</v>
      </c>
      <c r="J189" s="506"/>
      <c r="K189" s="506">
        <v>3.85</v>
      </c>
      <c r="L189" s="488">
        <v>250</v>
      </c>
      <c r="M189" s="489">
        <f t="shared" si="21"/>
        <v>300</v>
      </c>
      <c r="N189" s="70"/>
      <c r="O189" s="470">
        <v>120</v>
      </c>
      <c r="P189" s="649" t="s">
        <v>26</v>
      </c>
      <c r="Q189" s="102" t="s">
        <v>182</v>
      </c>
      <c r="R189" s="638"/>
      <c r="S189" s="500">
        <f t="shared" si="22"/>
        <v>300</v>
      </c>
      <c r="T189" s="37"/>
      <c r="U189" s="38">
        <f t="shared" si="23"/>
        <v>250</v>
      </c>
      <c r="V189" s="369">
        <v>250</v>
      </c>
    </row>
    <row r="190" spans="1:22" x14ac:dyDescent="0.2">
      <c r="A190" s="482" t="s">
        <v>113</v>
      </c>
      <c r="B190" s="637">
        <v>5048</v>
      </c>
      <c r="C190" s="486" t="s">
        <v>206</v>
      </c>
      <c r="D190" s="485" t="s">
        <v>4144</v>
      </c>
      <c r="E190" s="504">
        <v>6</v>
      </c>
      <c r="F190" s="483" t="s">
        <v>24</v>
      </c>
      <c r="G190" s="326">
        <v>43507</v>
      </c>
      <c r="H190" s="485"/>
      <c r="I190" s="471" t="s">
        <v>1268</v>
      </c>
      <c r="J190" s="506"/>
      <c r="K190" s="506">
        <v>1.3</v>
      </c>
      <c r="L190" s="488">
        <v>130</v>
      </c>
      <c r="M190" s="489">
        <f t="shared" si="21"/>
        <v>156</v>
      </c>
      <c r="N190" s="70"/>
      <c r="O190" s="470">
        <v>120</v>
      </c>
      <c r="P190" s="649" t="s">
        <v>26</v>
      </c>
      <c r="Q190" s="102" t="s">
        <v>182</v>
      </c>
      <c r="R190" s="638"/>
      <c r="S190" s="500">
        <f t="shared" si="22"/>
        <v>936</v>
      </c>
      <c r="T190" s="37"/>
      <c r="U190" s="38">
        <f t="shared" si="23"/>
        <v>780</v>
      </c>
      <c r="V190" s="369">
        <v>130</v>
      </c>
    </row>
    <row r="191" spans="1:22" x14ac:dyDescent="0.2">
      <c r="A191" s="482" t="s">
        <v>113</v>
      </c>
      <c r="B191" s="637">
        <v>5049</v>
      </c>
      <c r="C191" s="486" t="s">
        <v>310</v>
      </c>
      <c r="D191" s="485" t="s">
        <v>4147</v>
      </c>
      <c r="E191" s="504">
        <v>20</v>
      </c>
      <c r="F191" s="483" t="s">
        <v>24</v>
      </c>
      <c r="G191" s="319">
        <v>43507</v>
      </c>
      <c r="H191" s="485"/>
      <c r="I191" s="471" t="s">
        <v>3841</v>
      </c>
      <c r="J191" s="506">
        <v>0.3</v>
      </c>
      <c r="K191" s="506">
        <v>0.9</v>
      </c>
      <c r="L191" s="488"/>
      <c r="M191" s="489">
        <f t="shared" si="21"/>
        <v>0</v>
      </c>
      <c r="N191" s="70"/>
      <c r="O191" s="677"/>
      <c r="P191" s="186">
        <v>43507</v>
      </c>
      <c r="Q191" s="487"/>
      <c r="R191" s="638"/>
      <c r="S191" s="500">
        <f t="shared" si="22"/>
        <v>0</v>
      </c>
      <c r="T191" s="37"/>
      <c r="U191" s="38">
        <f t="shared" si="23"/>
        <v>0</v>
      </c>
      <c r="V191" s="369">
        <v>240</v>
      </c>
    </row>
    <row r="192" spans="1:22" x14ac:dyDescent="0.2">
      <c r="A192" s="482" t="s">
        <v>113</v>
      </c>
      <c r="B192" s="637">
        <v>5050</v>
      </c>
      <c r="C192" s="486" t="s">
        <v>310</v>
      </c>
      <c r="D192" s="485" t="s">
        <v>4148</v>
      </c>
      <c r="E192" s="504">
        <v>20</v>
      </c>
      <c r="F192" s="483" t="s">
        <v>24</v>
      </c>
      <c r="G192" s="319">
        <v>43507</v>
      </c>
      <c r="H192" s="485"/>
      <c r="I192" s="471" t="s">
        <v>3841</v>
      </c>
      <c r="J192" s="506">
        <v>0.05</v>
      </c>
      <c r="K192" s="506">
        <v>0.3</v>
      </c>
      <c r="L192" s="488"/>
      <c r="M192" s="489">
        <f t="shared" si="21"/>
        <v>0</v>
      </c>
      <c r="N192" s="70"/>
      <c r="O192" s="677"/>
      <c r="P192" s="186">
        <v>43507</v>
      </c>
      <c r="Q192" s="487"/>
      <c r="R192" s="638"/>
      <c r="S192" s="500">
        <f t="shared" si="22"/>
        <v>0</v>
      </c>
      <c r="T192" s="37"/>
      <c r="U192" s="38">
        <f t="shared" si="23"/>
        <v>0</v>
      </c>
      <c r="V192" s="369">
        <v>50</v>
      </c>
    </row>
    <row r="193" spans="1:22" x14ac:dyDescent="0.2">
      <c r="A193" s="482" t="s">
        <v>113</v>
      </c>
      <c r="B193" s="637">
        <v>5051</v>
      </c>
      <c r="C193" s="486" t="s">
        <v>310</v>
      </c>
      <c r="D193" s="485" t="s">
        <v>4149</v>
      </c>
      <c r="E193" s="504">
        <v>6</v>
      </c>
      <c r="F193" s="483" t="s">
        <v>24</v>
      </c>
      <c r="G193" s="319">
        <v>43507</v>
      </c>
      <c r="H193" s="485"/>
      <c r="I193" s="471" t="s">
        <v>1096</v>
      </c>
      <c r="J193" s="506">
        <v>0.2</v>
      </c>
      <c r="K193" s="506">
        <v>0.05</v>
      </c>
      <c r="L193" s="488">
        <v>140</v>
      </c>
      <c r="M193" s="489">
        <f t="shared" si="21"/>
        <v>168</v>
      </c>
      <c r="N193" s="70"/>
      <c r="O193" s="470">
        <v>123</v>
      </c>
      <c r="P193" s="649" t="s">
        <v>26</v>
      </c>
      <c r="Q193" s="102" t="s">
        <v>182</v>
      </c>
      <c r="R193" s="638"/>
      <c r="S193" s="500">
        <f t="shared" si="22"/>
        <v>1008</v>
      </c>
      <c r="T193" s="37"/>
      <c r="U193" s="38">
        <f t="shared" si="23"/>
        <v>840</v>
      </c>
      <c r="V193" s="369">
        <v>140</v>
      </c>
    </row>
    <row r="194" spans="1:22" x14ac:dyDescent="0.2">
      <c r="A194" s="482" t="s">
        <v>113</v>
      </c>
      <c r="B194" s="637">
        <v>5052</v>
      </c>
      <c r="C194" s="463" t="s">
        <v>2292</v>
      </c>
      <c r="D194" s="651" t="s">
        <v>4150</v>
      </c>
      <c r="E194" s="504">
        <v>1</v>
      </c>
      <c r="F194" s="483" t="s">
        <v>24</v>
      </c>
      <c r="G194" s="652">
        <v>43508</v>
      </c>
      <c r="H194" s="651" t="s">
        <v>4156</v>
      </c>
      <c r="I194" s="486"/>
      <c r="J194" s="506"/>
      <c r="K194" s="506"/>
      <c r="L194" s="488">
        <v>47482</v>
      </c>
      <c r="M194" s="489">
        <f t="shared" si="21"/>
        <v>56978.400000000001</v>
      </c>
      <c r="N194" s="668"/>
      <c r="O194" s="697" t="s">
        <v>4227</v>
      </c>
      <c r="P194" s="660">
        <v>43510</v>
      </c>
      <c r="Q194" s="487"/>
      <c r="R194" s="670" t="s">
        <v>4192</v>
      </c>
      <c r="S194" s="500">
        <f t="shared" si="22"/>
        <v>56978.400000000001</v>
      </c>
      <c r="T194" s="37"/>
      <c r="U194" s="38">
        <f t="shared" si="23"/>
        <v>47482</v>
      </c>
      <c r="V194" s="369"/>
    </row>
    <row r="195" spans="1:22" x14ac:dyDescent="0.2">
      <c r="A195" s="482" t="s">
        <v>113</v>
      </c>
      <c r="B195" s="637">
        <v>5053</v>
      </c>
      <c r="C195" s="463" t="s">
        <v>2292</v>
      </c>
      <c r="D195" s="651" t="s">
        <v>4151</v>
      </c>
      <c r="E195" s="504">
        <v>1</v>
      </c>
      <c r="F195" s="483" t="s">
        <v>24</v>
      </c>
      <c r="G195" s="652">
        <v>43508</v>
      </c>
      <c r="H195" s="651" t="s">
        <v>4157</v>
      </c>
      <c r="I195" s="486"/>
      <c r="J195" s="506"/>
      <c r="K195" s="506"/>
      <c r="L195" s="488">
        <v>46557</v>
      </c>
      <c r="M195" s="489">
        <f t="shared" si="21"/>
        <v>55868.4</v>
      </c>
      <c r="N195" s="668"/>
      <c r="O195" s="697">
        <v>122</v>
      </c>
      <c r="P195" s="660">
        <v>43510</v>
      </c>
      <c r="Q195" s="487"/>
      <c r="R195" s="676" t="s">
        <v>4163</v>
      </c>
      <c r="S195" s="500">
        <f t="shared" si="22"/>
        <v>55868.4</v>
      </c>
      <c r="T195" s="37"/>
      <c r="U195" s="38">
        <f t="shared" si="23"/>
        <v>46557</v>
      </c>
      <c r="V195" s="369"/>
    </row>
    <row r="196" spans="1:22" x14ac:dyDescent="0.2">
      <c r="A196" s="482" t="s">
        <v>113</v>
      </c>
      <c r="B196" s="637">
        <v>5054</v>
      </c>
      <c r="C196" s="463" t="s">
        <v>2292</v>
      </c>
      <c r="D196" s="651" t="s">
        <v>4152</v>
      </c>
      <c r="E196" s="504">
        <v>1</v>
      </c>
      <c r="F196" s="483" t="s">
        <v>24</v>
      </c>
      <c r="G196" s="652">
        <v>43508</v>
      </c>
      <c r="H196" s="651" t="s">
        <v>4158</v>
      </c>
      <c r="I196" s="486"/>
      <c r="J196" s="506"/>
      <c r="K196" s="506"/>
      <c r="L196" s="488">
        <v>45169</v>
      </c>
      <c r="M196" s="489">
        <f t="shared" si="21"/>
        <v>54202.799999999996</v>
      </c>
      <c r="N196" s="668"/>
      <c r="O196" s="697">
        <v>122</v>
      </c>
      <c r="P196" s="660">
        <v>43510</v>
      </c>
      <c r="Q196" s="487"/>
      <c r="R196" s="676" t="s">
        <v>4163</v>
      </c>
      <c r="S196" s="500">
        <f t="shared" si="22"/>
        <v>54202.799999999996</v>
      </c>
      <c r="T196" s="37"/>
      <c r="U196" s="38">
        <f t="shared" si="23"/>
        <v>45169</v>
      </c>
      <c r="V196" s="369"/>
    </row>
    <row r="197" spans="1:22" x14ac:dyDescent="0.2">
      <c r="A197" s="482" t="s">
        <v>113</v>
      </c>
      <c r="B197" s="637">
        <v>5055</v>
      </c>
      <c r="C197" s="463" t="s">
        <v>2292</v>
      </c>
      <c r="D197" s="651" t="s">
        <v>4153</v>
      </c>
      <c r="E197" s="504">
        <v>1</v>
      </c>
      <c r="F197" s="483" t="s">
        <v>24</v>
      </c>
      <c r="G197" s="652">
        <v>43508</v>
      </c>
      <c r="H197" s="651" t="s">
        <v>4159</v>
      </c>
      <c r="I197" s="486"/>
      <c r="J197" s="506"/>
      <c r="K197" s="506"/>
      <c r="L197" s="488">
        <v>90415</v>
      </c>
      <c r="M197" s="489">
        <f t="shared" ref="M197:M228" si="24">L197*1.2</f>
        <v>108498</v>
      </c>
      <c r="N197" s="668"/>
      <c r="O197" s="697">
        <v>122</v>
      </c>
      <c r="P197" s="660">
        <v>43510</v>
      </c>
      <c r="Q197" s="487"/>
      <c r="R197" s="676" t="s">
        <v>4163</v>
      </c>
      <c r="S197" s="500">
        <f t="shared" ref="S197:S232" si="25">M197*E197</f>
        <v>108498</v>
      </c>
      <c r="T197" s="37"/>
      <c r="U197" s="38">
        <f t="shared" ref="U197:U232" si="26">S197/1.2</f>
        <v>90415</v>
      </c>
      <c r="V197" s="369"/>
    </row>
    <row r="198" spans="1:22" x14ac:dyDescent="0.2">
      <c r="A198" s="482" t="s">
        <v>113</v>
      </c>
      <c r="B198" s="637">
        <v>5056</v>
      </c>
      <c r="C198" s="463" t="s">
        <v>2292</v>
      </c>
      <c r="D198" s="651" t="s">
        <v>4154</v>
      </c>
      <c r="E198" s="504">
        <v>1</v>
      </c>
      <c r="F198" s="483" t="s">
        <v>24</v>
      </c>
      <c r="G198" s="652">
        <v>43508</v>
      </c>
      <c r="H198" s="651" t="s">
        <v>4160</v>
      </c>
      <c r="I198" s="486"/>
      <c r="J198" s="506"/>
      <c r="K198" s="506"/>
      <c r="L198" s="488">
        <v>42394</v>
      </c>
      <c r="M198" s="489">
        <f t="shared" si="24"/>
        <v>50872.799999999996</v>
      </c>
      <c r="N198" s="668"/>
      <c r="O198" s="697">
        <v>122</v>
      </c>
      <c r="P198" s="660">
        <v>43510</v>
      </c>
      <c r="Q198" s="487"/>
      <c r="R198" s="676" t="s">
        <v>4163</v>
      </c>
      <c r="S198" s="500">
        <f t="shared" si="25"/>
        <v>50872.799999999996</v>
      </c>
      <c r="T198" s="37"/>
      <c r="U198" s="38">
        <f t="shared" si="26"/>
        <v>42394</v>
      </c>
      <c r="V198" s="369"/>
    </row>
    <row r="199" spans="1:22" x14ac:dyDescent="0.2">
      <c r="A199" s="482" t="s">
        <v>113</v>
      </c>
      <c r="B199" s="637">
        <v>5057</v>
      </c>
      <c r="C199" s="463" t="s">
        <v>2292</v>
      </c>
      <c r="D199" s="651" t="s">
        <v>4155</v>
      </c>
      <c r="E199" s="504">
        <v>14</v>
      </c>
      <c r="F199" s="483" t="s">
        <v>24</v>
      </c>
      <c r="G199" s="652">
        <v>43508</v>
      </c>
      <c r="H199" s="651" t="s">
        <v>4161</v>
      </c>
      <c r="I199" s="486"/>
      <c r="J199" s="506"/>
      <c r="K199" s="506"/>
      <c r="L199" s="488">
        <v>49332</v>
      </c>
      <c r="M199" s="489">
        <f t="shared" si="24"/>
        <v>59198.399999999994</v>
      </c>
      <c r="N199" s="668"/>
      <c r="O199" s="697">
        <v>122</v>
      </c>
      <c r="P199" s="660">
        <v>43510</v>
      </c>
      <c r="Q199" s="487"/>
      <c r="R199" s="676" t="s">
        <v>4163</v>
      </c>
      <c r="S199" s="500">
        <f t="shared" si="25"/>
        <v>828777.59999999986</v>
      </c>
      <c r="T199" s="37"/>
      <c r="U199" s="38">
        <f t="shared" si="26"/>
        <v>690647.99999999988</v>
      </c>
      <c r="V199" s="369"/>
    </row>
    <row r="200" spans="1:22" x14ac:dyDescent="0.2">
      <c r="A200" s="482" t="s">
        <v>113</v>
      </c>
      <c r="B200" s="637">
        <v>5058</v>
      </c>
      <c r="C200" s="653" t="s">
        <v>301</v>
      </c>
      <c r="D200" s="651" t="s">
        <v>4162</v>
      </c>
      <c r="E200" s="654">
        <v>2</v>
      </c>
      <c r="F200" s="655" t="s">
        <v>24</v>
      </c>
      <c r="G200" s="652">
        <v>43508</v>
      </c>
      <c r="H200" s="656"/>
      <c r="I200" s="657"/>
      <c r="J200" s="658">
        <v>1</v>
      </c>
      <c r="K200" s="658"/>
      <c r="L200" s="659">
        <v>750</v>
      </c>
      <c r="M200" s="489">
        <f t="shared" si="24"/>
        <v>900</v>
      </c>
      <c r="N200" s="494" t="s">
        <v>121</v>
      </c>
      <c r="O200" s="470">
        <v>128</v>
      </c>
      <c r="P200" s="649" t="s">
        <v>26</v>
      </c>
      <c r="Q200" s="102" t="s">
        <v>182</v>
      </c>
      <c r="R200" s="638"/>
      <c r="S200" s="500">
        <f t="shared" si="25"/>
        <v>1800</v>
      </c>
      <c r="T200" s="37"/>
      <c r="U200" s="38">
        <f t="shared" si="26"/>
        <v>1500</v>
      </c>
      <c r="V200" s="369">
        <v>750</v>
      </c>
    </row>
    <row r="201" spans="1:22" x14ac:dyDescent="0.2">
      <c r="A201" s="482" t="s">
        <v>113</v>
      </c>
      <c r="B201" s="637">
        <v>5059</v>
      </c>
      <c r="C201" s="653" t="s">
        <v>301</v>
      </c>
      <c r="D201" s="662" t="s">
        <v>4164</v>
      </c>
      <c r="E201" s="663">
        <v>1</v>
      </c>
      <c r="F201" s="483" t="s">
        <v>24</v>
      </c>
      <c r="G201" s="652">
        <v>43508</v>
      </c>
      <c r="H201" s="656"/>
      <c r="I201" s="486" t="s">
        <v>146</v>
      </c>
      <c r="J201" s="664">
        <v>1</v>
      </c>
      <c r="K201" s="664"/>
      <c r="L201" s="665">
        <v>600</v>
      </c>
      <c r="M201" s="489">
        <f t="shared" si="24"/>
        <v>720</v>
      </c>
      <c r="N201" s="494" t="s">
        <v>121</v>
      </c>
      <c r="O201" s="470">
        <v>128</v>
      </c>
      <c r="P201" s="649" t="s">
        <v>26</v>
      </c>
      <c r="Q201" s="102" t="s">
        <v>182</v>
      </c>
      <c r="R201" s="638"/>
      <c r="S201" s="500">
        <f t="shared" si="25"/>
        <v>720</v>
      </c>
      <c r="T201" s="37"/>
      <c r="U201" s="38">
        <f t="shared" si="26"/>
        <v>600</v>
      </c>
      <c r="V201" s="369">
        <v>600</v>
      </c>
    </row>
    <row r="202" spans="1:22" x14ac:dyDescent="0.2">
      <c r="A202" s="482" t="s">
        <v>113</v>
      </c>
      <c r="B202" s="637">
        <v>5060</v>
      </c>
      <c r="C202" s="653" t="s">
        <v>301</v>
      </c>
      <c r="D202" s="662" t="s">
        <v>4165</v>
      </c>
      <c r="E202" s="504">
        <v>1</v>
      </c>
      <c r="F202" s="483" t="s">
        <v>24</v>
      </c>
      <c r="G202" s="652">
        <v>43508</v>
      </c>
      <c r="H202" s="485"/>
      <c r="I202" s="486" t="s">
        <v>146</v>
      </c>
      <c r="J202" s="506">
        <v>1.1000000000000001</v>
      </c>
      <c r="K202" s="506"/>
      <c r="L202" s="488">
        <v>650</v>
      </c>
      <c r="M202" s="489">
        <f t="shared" si="24"/>
        <v>780</v>
      </c>
      <c r="N202" s="494" t="s">
        <v>121</v>
      </c>
      <c r="O202" s="470">
        <v>128</v>
      </c>
      <c r="P202" s="649" t="s">
        <v>26</v>
      </c>
      <c r="Q202" s="102" t="s">
        <v>182</v>
      </c>
      <c r="R202" s="638"/>
      <c r="S202" s="500">
        <f t="shared" si="25"/>
        <v>780</v>
      </c>
      <c r="T202" s="37"/>
      <c r="U202" s="38">
        <f t="shared" si="26"/>
        <v>650</v>
      </c>
      <c r="V202" s="369">
        <v>650</v>
      </c>
    </row>
    <row r="203" spans="1:22" x14ac:dyDescent="0.2">
      <c r="A203" s="482" t="s">
        <v>113</v>
      </c>
      <c r="B203" s="637">
        <v>5061</v>
      </c>
      <c r="C203" s="653" t="s">
        <v>301</v>
      </c>
      <c r="D203" s="662" t="s">
        <v>4166</v>
      </c>
      <c r="E203" s="504">
        <v>1</v>
      </c>
      <c r="F203" s="483" t="s">
        <v>24</v>
      </c>
      <c r="G203" s="652">
        <v>43508</v>
      </c>
      <c r="H203" s="485"/>
      <c r="I203" s="486" t="s">
        <v>146</v>
      </c>
      <c r="J203" s="506">
        <v>1.5</v>
      </c>
      <c r="K203" s="506"/>
      <c r="L203" s="488">
        <v>990</v>
      </c>
      <c r="M203" s="489">
        <f t="shared" si="24"/>
        <v>1188</v>
      </c>
      <c r="N203" s="494" t="s">
        <v>121</v>
      </c>
      <c r="O203" s="470">
        <v>128</v>
      </c>
      <c r="P203" s="649" t="s">
        <v>26</v>
      </c>
      <c r="Q203" s="102" t="s">
        <v>182</v>
      </c>
      <c r="R203" s="638"/>
      <c r="S203" s="500">
        <f t="shared" si="25"/>
        <v>1188</v>
      </c>
      <c r="T203" s="37"/>
      <c r="U203" s="38">
        <f t="shared" si="26"/>
        <v>990</v>
      </c>
      <c r="V203" s="369">
        <v>990</v>
      </c>
    </row>
    <row r="204" spans="1:22" x14ac:dyDescent="0.2">
      <c r="A204" s="482" t="s">
        <v>113</v>
      </c>
      <c r="B204" s="637">
        <v>5062</v>
      </c>
      <c r="C204" s="463" t="s">
        <v>2292</v>
      </c>
      <c r="D204" s="651" t="s">
        <v>542</v>
      </c>
      <c r="E204" s="504">
        <v>26</v>
      </c>
      <c r="F204" s="483" t="s">
        <v>24</v>
      </c>
      <c r="G204" s="652">
        <v>43509</v>
      </c>
      <c r="H204" s="86" t="s">
        <v>4174</v>
      </c>
      <c r="I204" s="657"/>
      <c r="J204" s="506"/>
      <c r="K204" s="506"/>
      <c r="L204" s="488">
        <v>7337</v>
      </c>
      <c r="M204" s="489">
        <f t="shared" si="24"/>
        <v>8804.4</v>
      </c>
      <c r="N204" s="70"/>
      <c r="O204" s="661">
        <v>129</v>
      </c>
      <c r="P204" s="186">
        <v>43511</v>
      </c>
      <c r="Q204" s="128" t="s">
        <v>2388</v>
      </c>
      <c r="R204" s="681" t="s">
        <v>4184</v>
      </c>
      <c r="S204" s="500">
        <f t="shared" si="25"/>
        <v>228914.4</v>
      </c>
      <c r="T204" s="37"/>
      <c r="U204" s="38">
        <f t="shared" si="26"/>
        <v>190762</v>
      </c>
      <c r="V204" s="369"/>
    </row>
    <row r="205" spans="1:22" x14ac:dyDescent="0.2">
      <c r="A205" s="482" t="s">
        <v>113</v>
      </c>
      <c r="B205" s="637">
        <v>5063</v>
      </c>
      <c r="C205" s="463" t="s">
        <v>2292</v>
      </c>
      <c r="D205" s="651" t="s">
        <v>4167</v>
      </c>
      <c r="E205" s="504">
        <v>9</v>
      </c>
      <c r="F205" s="483" t="s">
        <v>24</v>
      </c>
      <c r="G205" s="652">
        <v>43509</v>
      </c>
      <c r="H205" s="682" t="s">
        <v>4175</v>
      </c>
      <c r="I205" s="657"/>
      <c r="J205" s="506"/>
      <c r="K205" s="506"/>
      <c r="L205" s="488">
        <v>17831</v>
      </c>
      <c r="M205" s="489">
        <f t="shared" ref="M205:M214" si="27">L205*1.2</f>
        <v>21397.200000000001</v>
      </c>
      <c r="N205" s="70"/>
      <c r="O205" s="661">
        <v>129</v>
      </c>
      <c r="P205" s="186">
        <v>43511</v>
      </c>
      <c r="Q205" s="487"/>
      <c r="R205" s="669" t="s">
        <v>4184</v>
      </c>
      <c r="S205" s="500">
        <f t="shared" ref="S205:S214" si="28">M205*E205</f>
        <v>192574.80000000002</v>
      </c>
      <c r="T205" s="37"/>
      <c r="U205" s="38">
        <f t="shared" ref="U205:U214" si="29">S205/1.2</f>
        <v>160479.00000000003</v>
      </c>
      <c r="V205" s="369"/>
    </row>
    <row r="206" spans="1:22" x14ac:dyDescent="0.2">
      <c r="A206" s="482" t="s">
        <v>113</v>
      </c>
      <c r="B206" s="637">
        <v>5064</v>
      </c>
      <c r="C206" s="463" t="s">
        <v>2292</v>
      </c>
      <c r="D206" s="651" t="s">
        <v>4168</v>
      </c>
      <c r="E206" s="504">
        <v>2</v>
      </c>
      <c r="F206" s="483" t="s">
        <v>24</v>
      </c>
      <c r="G206" s="652">
        <v>43509</v>
      </c>
      <c r="H206" s="682" t="s">
        <v>4176</v>
      </c>
      <c r="I206" s="657"/>
      <c r="J206" s="506"/>
      <c r="K206" s="506"/>
      <c r="L206" s="488">
        <v>7540</v>
      </c>
      <c r="M206" s="489">
        <f t="shared" si="27"/>
        <v>9048</v>
      </c>
      <c r="N206" s="70"/>
      <c r="O206" s="661">
        <v>129</v>
      </c>
      <c r="P206" s="186">
        <v>43511</v>
      </c>
      <c r="Q206" s="487"/>
      <c r="R206" s="669" t="s">
        <v>4184</v>
      </c>
      <c r="S206" s="500">
        <f t="shared" si="28"/>
        <v>18096</v>
      </c>
      <c r="T206" s="37"/>
      <c r="U206" s="38">
        <f t="shared" si="29"/>
        <v>15080</v>
      </c>
      <c r="V206" s="369"/>
    </row>
    <row r="207" spans="1:22" x14ac:dyDescent="0.2">
      <c r="A207" s="482" t="s">
        <v>113</v>
      </c>
      <c r="B207" s="637">
        <v>5065</v>
      </c>
      <c r="C207" s="463" t="s">
        <v>2292</v>
      </c>
      <c r="D207" s="651" t="s">
        <v>4169</v>
      </c>
      <c r="E207" s="504">
        <v>2</v>
      </c>
      <c r="F207" s="483" t="s">
        <v>24</v>
      </c>
      <c r="G207" s="652">
        <v>43509</v>
      </c>
      <c r="H207" s="682" t="s">
        <v>4177</v>
      </c>
      <c r="I207" s="657"/>
      <c r="J207" s="506"/>
      <c r="K207" s="506"/>
      <c r="L207" s="488">
        <v>20155</v>
      </c>
      <c r="M207" s="489">
        <f t="shared" si="27"/>
        <v>24186</v>
      </c>
      <c r="N207" s="70"/>
      <c r="O207" s="661">
        <v>129</v>
      </c>
      <c r="P207" s="186">
        <v>43511</v>
      </c>
      <c r="Q207" s="128" t="s">
        <v>2388</v>
      </c>
      <c r="R207" s="669" t="s">
        <v>4184</v>
      </c>
      <c r="S207" s="500">
        <f t="shared" si="28"/>
        <v>48372</v>
      </c>
      <c r="T207" s="37"/>
      <c r="U207" s="38">
        <f t="shared" si="29"/>
        <v>40310</v>
      </c>
      <c r="V207" s="369"/>
    </row>
    <row r="208" spans="1:22" x14ac:dyDescent="0.2">
      <c r="A208" s="482" t="s">
        <v>113</v>
      </c>
      <c r="B208" s="637">
        <v>5066</v>
      </c>
      <c r="C208" s="463" t="s">
        <v>2292</v>
      </c>
      <c r="D208" s="651" t="s">
        <v>4170</v>
      </c>
      <c r="E208" s="504">
        <v>4</v>
      </c>
      <c r="F208" s="483" t="s">
        <v>24</v>
      </c>
      <c r="G208" s="652">
        <v>43509</v>
      </c>
      <c r="H208" s="682" t="s">
        <v>4178</v>
      </c>
      <c r="I208" s="657"/>
      <c r="J208" s="506"/>
      <c r="K208" s="506"/>
      <c r="L208" s="488">
        <v>251</v>
      </c>
      <c r="M208" s="489">
        <f t="shared" si="27"/>
        <v>301.2</v>
      </c>
      <c r="N208" s="70"/>
      <c r="O208" s="661">
        <v>129</v>
      </c>
      <c r="P208" s="186">
        <v>43511</v>
      </c>
      <c r="Q208" s="487"/>
      <c r="R208" s="669" t="s">
        <v>4184</v>
      </c>
      <c r="S208" s="500">
        <f t="shared" si="28"/>
        <v>1204.8</v>
      </c>
      <c r="T208" s="37"/>
      <c r="U208" s="38">
        <f t="shared" si="29"/>
        <v>1004</v>
      </c>
      <c r="V208" s="369"/>
    </row>
    <row r="209" spans="1:22" x14ac:dyDescent="0.2">
      <c r="A209" s="482" t="s">
        <v>113</v>
      </c>
      <c r="B209" s="637">
        <v>5067</v>
      </c>
      <c r="C209" s="463" t="s">
        <v>2292</v>
      </c>
      <c r="D209" s="651" t="s">
        <v>4171</v>
      </c>
      <c r="E209" s="504">
        <v>7</v>
      </c>
      <c r="F209" s="483" t="s">
        <v>24</v>
      </c>
      <c r="G209" s="652">
        <v>43509</v>
      </c>
      <c r="H209" s="682" t="s">
        <v>4179</v>
      </c>
      <c r="I209" s="657"/>
      <c r="J209" s="506"/>
      <c r="K209" s="506"/>
      <c r="L209" s="488">
        <v>261</v>
      </c>
      <c r="M209" s="489">
        <f t="shared" si="27"/>
        <v>313.2</v>
      </c>
      <c r="N209" s="70"/>
      <c r="O209" s="661">
        <v>129</v>
      </c>
      <c r="P209" s="186">
        <v>43511</v>
      </c>
      <c r="Q209" s="487"/>
      <c r="R209" s="669" t="s">
        <v>4184</v>
      </c>
      <c r="S209" s="500">
        <f t="shared" si="28"/>
        <v>2192.4</v>
      </c>
      <c r="T209" s="37"/>
      <c r="U209" s="38">
        <f t="shared" si="29"/>
        <v>1827.0000000000002</v>
      </c>
      <c r="V209" s="369"/>
    </row>
    <row r="210" spans="1:22" x14ac:dyDescent="0.2">
      <c r="A210" s="482" t="s">
        <v>113</v>
      </c>
      <c r="B210" s="637">
        <v>5068</v>
      </c>
      <c r="C210" s="463" t="s">
        <v>2292</v>
      </c>
      <c r="D210" s="651" t="s">
        <v>4172</v>
      </c>
      <c r="E210" s="504">
        <v>2</v>
      </c>
      <c r="F210" s="483" t="s">
        <v>24</v>
      </c>
      <c r="G210" s="652">
        <v>43509</v>
      </c>
      <c r="H210" s="682" t="s">
        <v>4180</v>
      </c>
      <c r="I210" s="657"/>
      <c r="J210" s="506"/>
      <c r="K210" s="506"/>
      <c r="L210" s="488">
        <v>273</v>
      </c>
      <c r="M210" s="489">
        <f t="shared" si="27"/>
        <v>327.59999999999997</v>
      </c>
      <c r="N210" s="70"/>
      <c r="O210" s="661">
        <v>129</v>
      </c>
      <c r="P210" s="186">
        <v>43511</v>
      </c>
      <c r="Q210" s="487"/>
      <c r="R210" s="669" t="s">
        <v>4184</v>
      </c>
      <c r="S210" s="500">
        <f t="shared" si="28"/>
        <v>655.19999999999993</v>
      </c>
      <c r="T210" s="37"/>
      <c r="U210" s="38">
        <f t="shared" si="29"/>
        <v>546</v>
      </c>
      <c r="V210" s="369"/>
    </row>
    <row r="211" spans="1:22" x14ac:dyDescent="0.2">
      <c r="A211" s="482" t="s">
        <v>113</v>
      </c>
      <c r="B211" s="637">
        <v>5069</v>
      </c>
      <c r="C211" s="463" t="s">
        <v>2292</v>
      </c>
      <c r="D211" s="651" t="s">
        <v>3039</v>
      </c>
      <c r="E211" s="504">
        <v>4</v>
      </c>
      <c r="F211" s="483" t="s">
        <v>24</v>
      </c>
      <c r="G211" s="652">
        <v>43509</v>
      </c>
      <c r="H211" s="682" t="s">
        <v>3040</v>
      </c>
      <c r="I211" s="657"/>
      <c r="J211" s="506"/>
      <c r="K211" s="506"/>
      <c r="L211" s="488">
        <v>254</v>
      </c>
      <c r="M211" s="489">
        <f t="shared" si="27"/>
        <v>304.8</v>
      </c>
      <c r="N211" s="70"/>
      <c r="O211" s="661">
        <v>129</v>
      </c>
      <c r="P211" s="186">
        <v>43511</v>
      </c>
      <c r="Q211" s="487"/>
      <c r="R211" s="669" t="s">
        <v>4184</v>
      </c>
      <c r="S211" s="500">
        <f t="shared" si="28"/>
        <v>1219.2</v>
      </c>
      <c r="T211" s="37"/>
      <c r="U211" s="38">
        <f t="shared" si="29"/>
        <v>1016.0000000000001</v>
      </c>
      <c r="V211" s="369"/>
    </row>
    <row r="212" spans="1:22" x14ac:dyDescent="0.2">
      <c r="A212" s="482" t="s">
        <v>113</v>
      </c>
      <c r="B212" s="637">
        <v>5070</v>
      </c>
      <c r="C212" s="463" t="s">
        <v>2292</v>
      </c>
      <c r="D212" s="651" t="s">
        <v>4173</v>
      </c>
      <c r="E212" s="504">
        <v>11</v>
      </c>
      <c r="F212" s="483" t="s">
        <v>24</v>
      </c>
      <c r="G212" s="652">
        <v>43509</v>
      </c>
      <c r="H212" s="682" t="s">
        <v>4181</v>
      </c>
      <c r="I212" s="657"/>
      <c r="J212" s="506"/>
      <c r="K212" s="506"/>
      <c r="L212" s="488">
        <v>264</v>
      </c>
      <c r="M212" s="489">
        <f t="shared" si="27"/>
        <v>316.8</v>
      </c>
      <c r="N212" s="70"/>
      <c r="O212" s="661">
        <v>129</v>
      </c>
      <c r="P212" s="186">
        <v>43511</v>
      </c>
      <c r="Q212" s="487"/>
      <c r="R212" s="676" t="s">
        <v>4184</v>
      </c>
      <c r="S212" s="500">
        <f t="shared" si="28"/>
        <v>3484.8</v>
      </c>
      <c r="T212" s="37"/>
      <c r="U212" s="38">
        <f t="shared" si="29"/>
        <v>2904.0000000000005</v>
      </c>
      <c r="V212" s="369"/>
    </row>
    <row r="213" spans="1:22" x14ac:dyDescent="0.2">
      <c r="A213" s="482" t="s">
        <v>113</v>
      </c>
      <c r="B213" s="637">
        <v>5071</v>
      </c>
      <c r="C213" s="463" t="s">
        <v>2292</v>
      </c>
      <c r="D213" s="651" t="s">
        <v>3041</v>
      </c>
      <c r="E213" s="504">
        <v>2</v>
      </c>
      <c r="F213" s="483" t="s">
        <v>24</v>
      </c>
      <c r="G213" s="652">
        <v>43509</v>
      </c>
      <c r="H213" s="682" t="s">
        <v>4182</v>
      </c>
      <c r="I213" s="657"/>
      <c r="J213" s="506"/>
      <c r="K213" s="506"/>
      <c r="L213" s="488">
        <v>275.5</v>
      </c>
      <c r="M213" s="489">
        <f t="shared" si="27"/>
        <v>330.59999999999997</v>
      </c>
      <c r="N213" s="70"/>
      <c r="O213" s="661">
        <v>129</v>
      </c>
      <c r="P213" s="186">
        <v>43511</v>
      </c>
      <c r="Q213" s="487"/>
      <c r="R213" s="676" t="s">
        <v>4184</v>
      </c>
      <c r="S213" s="500">
        <f t="shared" si="28"/>
        <v>661.19999999999993</v>
      </c>
      <c r="T213" s="37"/>
      <c r="U213" s="38">
        <f t="shared" si="29"/>
        <v>551</v>
      </c>
      <c r="V213" s="369"/>
    </row>
    <row r="214" spans="1:22" x14ac:dyDescent="0.2">
      <c r="A214" s="482" t="s">
        <v>113</v>
      </c>
      <c r="B214" s="637">
        <v>5072</v>
      </c>
      <c r="C214" s="463" t="s">
        <v>2292</v>
      </c>
      <c r="D214" s="651" t="s">
        <v>3143</v>
      </c>
      <c r="E214" s="504">
        <v>2</v>
      </c>
      <c r="F214" s="483" t="s">
        <v>24</v>
      </c>
      <c r="G214" s="652">
        <v>43509</v>
      </c>
      <c r="H214" s="682" t="s">
        <v>3144</v>
      </c>
      <c r="I214" s="657"/>
      <c r="J214" s="506"/>
      <c r="K214" s="506"/>
      <c r="L214" s="488">
        <v>333.5</v>
      </c>
      <c r="M214" s="489">
        <f t="shared" si="27"/>
        <v>400.2</v>
      </c>
      <c r="N214" s="70"/>
      <c r="O214" s="661">
        <v>129</v>
      </c>
      <c r="P214" s="186">
        <v>43511</v>
      </c>
      <c r="Q214" s="487"/>
      <c r="R214" s="680" t="s">
        <v>4184</v>
      </c>
      <c r="S214" s="500">
        <f t="shared" si="28"/>
        <v>800.4</v>
      </c>
      <c r="T214" s="37"/>
      <c r="U214" s="38">
        <f t="shared" si="29"/>
        <v>667</v>
      </c>
      <c r="V214" s="369"/>
    </row>
    <row r="215" spans="1:22" x14ac:dyDescent="0.2">
      <c r="A215" s="482" t="s">
        <v>113</v>
      </c>
      <c r="B215" s="637">
        <v>5073</v>
      </c>
      <c r="C215" s="666" t="s">
        <v>3900</v>
      </c>
      <c r="D215" s="651" t="s">
        <v>4183</v>
      </c>
      <c r="E215" s="504">
        <v>1</v>
      </c>
      <c r="F215" s="483" t="s">
        <v>24</v>
      </c>
      <c r="G215" s="652">
        <v>43509</v>
      </c>
      <c r="H215" s="485"/>
      <c r="I215" s="486"/>
      <c r="J215" s="506">
        <v>5</v>
      </c>
      <c r="K215" s="506"/>
      <c r="L215" s="488">
        <v>3300</v>
      </c>
      <c r="M215" s="489">
        <f t="shared" si="24"/>
        <v>3960</v>
      </c>
      <c r="N215" s="494" t="s">
        <v>121</v>
      </c>
      <c r="O215" s="470">
        <v>130</v>
      </c>
      <c r="P215" s="83" t="s">
        <v>26</v>
      </c>
      <c r="Q215" s="102" t="s">
        <v>182</v>
      </c>
      <c r="R215" s="638"/>
      <c r="S215" s="500">
        <f t="shared" si="25"/>
        <v>3960</v>
      </c>
      <c r="T215" s="37"/>
      <c r="U215" s="38">
        <f t="shared" si="26"/>
        <v>3300</v>
      </c>
      <c r="V215" s="369">
        <v>3300</v>
      </c>
    </row>
    <row r="216" spans="1:22" x14ac:dyDescent="0.2">
      <c r="A216" s="482" t="s">
        <v>113</v>
      </c>
      <c r="B216" s="637">
        <v>5074</v>
      </c>
      <c r="C216" s="657" t="s">
        <v>4185</v>
      </c>
      <c r="D216" s="651" t="s">
        <v>4186</v>
      </c>
      <c r="E216" s="504">
        <v>1</v>
      </c>
      <c r="F216" s="483" t="s">
        <v>378</v>
      </c>
      <c r="G216" s="652">
        <v>43509</v>
      </c>
      <c r="H216" s="651" t="s">
        <v>4189</v>
      </c>
      <c r="I216" s="486"/>
      <c r="J216" s="506"/>
      <c r="K216" s="506"/>
      <c r="L216" s="488">
        <v>34170</v>
      </c>
      <c r="M216" s="489">
        <f t="shared" si="24"/>
        <v>41004</v>
      </c>
      <c r="N216" s="668"/>
      <c r="O216" s="664"/>
      <c r="P216" s="660">
        <v>43509</v>
      </c>
      <c r="Q216" s="487"/>
      <c r="R216" s="638"/>
      <c r="S216" s="500">
        <f t="shared" si="25"/>
        <v>41004</v>
      </c>
      <c r="T216" s="37"/>
      <c r="U216" s="38">
        <f t="shared" si="26"/>
        <v>34170</v>
      </c>
      <c r="V216" s="369">
        <v>34170</v>
      </c>
    </row>
    <row r="217" spans="1:22" x14ac:dyDescent="0.2">
      <c r="A217" s="482" t="s">
        <v>113</v>
      </c>
      <c r="B217" s="637">
        <v>5075</v>
      </c>
      <c r="C217" s="657" t="s">
        <v>4185</v>
      </c>
      <c r="D217" s="651" t="s">
        <v>980</v>
      </c>
      <c r="E217" s="504">
        <v>20</v>
      </c>
      <c r="F217" s="483" t="s">
        <v>24</v>
      </c>
      <c r="G217" s="652">
        <v>43509</v>
      </c>
      <c r="H217" s="651" t="s">
        <v>4188</v>
      </c>
      <c r="I217" s="667" t="s">
        <v>4187</v>
      </c>
      <c r="J217" s="506">
        <v>1.5</v>
      </c>
      <c r="K217" s="506">
        <v>2.2000000000000002</v>
      </c>
      <c r="L217" s="488">
        <v>1150</v>
      </c>
      <c r="M217" s="489">
        <f t="shared" si="24"/>
        <v>1380</v>
      </c>
      <c r="N217" s="668"/>
      <c r="O217" s="664"/>
      <c r="P217" s="660">
        <v>43509</v>
      </c>
      <c r="Q217" s="487"/>
      <c r="R217" s="638"/>
      <c r="S217" s="500">
        <f t="shared" si="25"/>
        <v>27600</v>
      </c>
      <c r="T217" s="37"/>
      <c r="U217" s="38">
        <f t="shared" si="26"/>
        <v>23000</v>
      </c>
      <c r="V217" s="369">
        <v>1150</v>
      </c>
    </row>
    <row r="218" spans="1:22" x14ac:dyDescent="0.2">
      <c r="A218" s="482" t="s">
        <v>113</v>
      </c>
      <c r="B218" s="637">
        <v>5076</v>
      </c>
      <c r="C218" s="657" t="s">
        <v>915</v>
      </c>
      <c r="D218" s="671" t="s">
        <v>4191</v>
      </c>
      <c r="E218" s="654">
        <v>1</v>
      </c>
      <c r="F218" s="655" t="s">
        <v>24</v>
      </c>
      <c r="G218" s="652">
        <v>43509</v>
      </c>
      <c r="H218" s="656" t="s">
        <v>3090</v>
      </c>
      <c r="I218" s="672" t="s">
        <v>510</v>
      </c>
      <c r="J218" s="664">
        <v>20.5</v>
      </c>
      <c r="K218" s="664">
        <v>55</v>
      </c>
      <c r="L218" s="673">
        <v>19560</v>
      </c>
      <c r="M218" s="489">
        <f t="shared" si="24"/>
        <v>23472</v>
      </c>
      <c r="N218" s="668"/>
      <c r="O218" s="508">
        <v>131</v>
      </c>
      <c r="P218" s="660">
        <v>43509</v>
      </c>
      <c r="Q218" s="487"/>
      <c r="R218" s="674" t="s">
        <v>3091</v>
      </c>
      <c r="S218" s="500">
        <f t="shared" si="25"/>
        <v>23472</v>
      </c>
      <c r="T218" s="37"/>
      <c r="U218" s="38">
        <f t="shared" si="26"/>
        <v>19560</v>
      </c>
      <c r="V218" s="369">
        <v>19560</v>
      </c>
    </row>
    <row r="219" spans="1:22" x14ac:dyDescent="0.2">
      <c r="A219" s="482" t="s">
        <v>113</v>
      </c>
      <c r="B219" s="637">
        <v>5077</v>
      </c>
      <c r="C219" s="463" t="s">
        <v>2292</v>
      </c>
      <c r="D219" s="87" t="s">
        <v>4193</v>
      </c>
      <c r="E219" s="504">
        <v>1</v>
      </c>
      <c r="F219" s="483" t="s">
        <v>24</v>
      </c>
      <c r="G219" s="652">
        <v>43509</v>
      </c>
      <c r="H219" s="87" t="s">
        <v>4194</v>
      </c>
      <c r="I219" s="486"/>
      <c r="J219" s="506"/>
      <c r="K219" s="506"/>
      <c r="L219" s="488">
        <v>100000</v>
      </c>
      <c r="M219" s="489">
        <f t="shared" si="24"/>
        <v>120000</v>
      </c>
      <c r="N219" s="668"/>
      <c r="O219" s="508">
        <v>171</v>
      </c>
      <c r="P219" s="660">
        <v>43509</v>
      </c>
      <c r="Q219" s="102" t="s">
        <v>4309</v>
      </c>
      <c r="R219" s="681" t="s">
        <v>4310</v>
      </c>
      <c r="S219" s="500">
        <f t="shared" si="25"/>
        <v>120000</v>
      </c>
      <c r="T219" s="37"/>
      <c r="U219" s="38">
        <f t="shared" si="26"/>
        <v>100000</v>
      </c>
      <c r="V219" s="369">
        <v>100000</v>
      </c>
    </row>
    <row r="220" spans="1:22" x14ac:dyDescent="0.2">
      <c r="A220" s="482" t="s">
        <v>113</v>
      </c>
      <c r="B220" s="637">
        <v>5078</v>
      </c>
      <c r="C220" s="161" t="s">
        <v>1203</v>
      </c>
      <c r="D220" s="87" t="s">
        <v>4195</v>
      </c>
      <c r="E220" s="504">
        <v>1</v>
      </c>
      <c r="F220" s="483" t="s">
        <v>24</v>
      </c>
      <c r="G220" s="319">
        <v>43511</v>
      </c>
      <c r="H220" s="101" t="s">
        <v>116</v>
      </c>
      <c r="I220" s="116" t="s">
        <v>510</v>
      </c>
      <c r="J220" s="506">
        <v>3.5</v>
      </c>
      <c r="K220" s="506">
        <v>4.5</v>
      </c>
      <c r="L220" s="488"/>
      <c r="M220" s="489">
        <f t="shared" si="24"/>
        <v>0</v>
      </c>
      <c r="N220" s="70"/>
      <c r="O220" s="28" t="s">
        <v>4197</v>
      </c>
      <c r="P220" s="186">
        <v>43509</v>
      </c>
      <c r="Q220" s="487"/>
      <c r="R220" s="638"/>
      <c r="S220" s="500">
        <f t="shared" si="25"/>
        <v>0</v>
      </c>
      <c r="T220" s="37"/>
      <c r="U220" s="38">
        <f t="shared" si="26"/>
        <v>0</v>
      </c>
      <c r="V220" s="369">
        <v>2500</v>
      </c>
    </row>
    <row r="221" spans="1:22" x14ac:dyDescent="0.2">
      <c r="A221" s="482" t="s">
        <v>113</v>
      </c>
      <c r="B221" s="637">
        <v>5079</v>
      </c>
      <c r="C221" s="116" t="s">
        <v>4196</v>
      </c>
      <c r="D221" s="87" t="s">
        <v>201</v>
      </c>
      <c r="E221" s="504">
        <v>1</v>
      </c>
      <c r="F221" s="483" t="s">
        <v>24</v>
      </c>
      <c r="G221" s="319">
        <v>43511</v>
      </c>
      <c r="H221" s="87" t="s">
        <v>120</v>
      </c>
      <c r="I221" s="678" t="s">
        <v>1020</v>
      </c>
      <c r="J221" s="506">
        <v>3.5</v>
      </c>
      <c r="K221" s="506">
        <v>5</v>
      </c>
      <c r="L221" s="488">
        <v>2600</v>
      </c>
      <c r="M221" s="489">
        <f t="shared" si="24"/>
        <v>3120</v>
      </c>
      <c r="N221" s="70"/>
      <c r="O221" s="470">
        <v>139</v>
      </c>
      <c r="P221" s="649" t="s">
        <v>26</v>
      </c>
      <c r="Q221" s="487"/>
      <c r="R221" s="638"/>
      <c r="S221" s="500">
        <f t="shared" si="25"/>
        <v>3120</v>
      </c>
      <c r="T221" s="37"/>
      <c r="U221" s="38">
        <f t="shared" si="26"/>
        <v>2600</v>
      </c>
      <c r="V221" s="369">
        <v>2600</v>
      </c>
    </row>
    <row r="222" spans="1:22" x14ac:dyDescent="0.2">
      <c r="A222" s="482" t="s">
        <v>113</v>
      </c>
      <c r="B222" s="637">
        <v>5080</v>
      </c>
      <c r="C222" s="116" t="s">
        <v>4196</v>
      </c>
      <c r="D222" s="87" t="s">
        <v>4198</v>
      </c>
      <c r="E222" s="504">
        <v>1</v>
      </c>
      <c r="F222" s="483" t="s">
        <v>24</v>
      </c>
      <c r="G222" s="319">
        <v>43511</v>
      </c>
      <c r="H222" s="87" t="s">
        <v>120</v>
      </c>
      <c r="I222" s="678" t="s">
        <v>181</v>
      </c>
      <c r="J222" s="506">
        <v>7</v>
      </c>
      <c r="K222" s="506">
        <v>17.5</v>
      </c>
      <c r="L222" s="488">
        <v>5300</v>
      </c>
      <c r="M222" s="489">
        <f t="shared" si="24"/>
        <v>6360</v>
      </c>
      <c r="N222" s="70"/>
      <c r="O222" s="470">
        <v>139</v>
      </c>
      <c r="P222" s="649" t="s">
        <v>26</v>
      </c>
      <c r="Q222" s="487"/>
      <c r="R222" s="638"/>
      <c r="S222" s="500">
        <f t="shared" si="25"/>
        <v>6360</v>
      </c>
      <c r="T222" s="37"/>
      <c r="U222" s="38">
        <f t="shared" si="26"/>
        <v>5300</v>
      </c>
      <c r="V222" s="369">
        <v>5300</v>
      </c>
    </row>
    <row r="223" spans="1:22" x14ac:dyDescent="0.2">
      <c r="A223" s="482" t="s">
        <v>113</v>
      </c>
      <c r="B223" s="637">
        <v>5081</v>
      </c>
      <c r="C223" s="463" t="s">
        <v>2292</v>
      </c>
      <c r="D223" s="679" t="s">
        <v>3878</v>
      </c>
      <c r="E223" s="504">
        <v>1000</v>
      </c>
      <c r="F223" s="483" t="s">
        <v>24</v>
      </c>
      <c r="G223" s="319">
        <v>43511</v>
      </c>
      <c r="H223" s="87" t="s">
        <v>3879</v>
      </c>
      <c r="I223" s="486"/>
      <c r="J223" s="506"/>
      <c r="K223" s="506"/>
      <c r="L223" s="488">
        <v>1242</v>
      </c>
      <c r="M223" s="489">
        <f t="shared" si="24"/>
        <v>1490.3999999999999</v>
      </c>
      <c r="N223" s="668"/>
      <c r="O223" s="163">
        <v>136</v>
      </c>
      <c r="P223" s="660">
        <v>43511</v>
      </c>
      <c r="Q223" s="487"/>
      <c r="R223" s="681" t="s">
        <v>4199</v>
      </c>
      <c r="S223" s="500">
        <f t="shared" si="25"/>
        <v>1490399.9999999998</v>
      </c>
      <c r="T223" s="37"/>
      <c r="U223" s="38">
        <f t="shared" si="26"/>
        <v>1241999.9999999998</v>
      </c>
      <c r="V223" s="369"/>
    </row>
    <row r="224" spans="1:22" x14ac:dyDescent="0.2">
      <c r="A224" s="482" t="s">
        <v>113</v>
      </c>
      <c r="B224" s="637">
        <v>5082</v>
      </c>
      <c r="C224" s="116" t="s">
        <v>129</v>
      </c>
      <c r="D224" s="87" t="s">
        <v>4201</v>
      </c>
      <c r="E224" s="504">
        <v>1</v>
      </c>
      <c r="F224" s="483" t="s">
        <v>24</v>
      </c>
      <c r="G224" s="319">
        <v>43514</v>
      </c>
      <c r="H224" s="485"/>
      <c r="I224" s="486" t="s">
        <v>146</v>
      </c>
      <c r="J224" s="506">
        <v>12</v>
      </c>
      <c r="K224" s="506"/>
      <c r="L224" s="488">
        <v>9300</v>
      </c>
      <c r="M224" s="489">
        <f t="shared" si="24"/>
        <v>11160</v>
      </c>
      <c r="N224" s="494" t="s">
        <v>121</v>
      </c>
      <c r="O224" s="470">
        <v>145</v>
      </c>
      <c r="P224" s="649" t="s">
        <v>26</v>
      </c>
      <c r="Q224" s="664" t="s">
        <v>182</v>
      </c>
      <c r="R224" s="638"/>
      <c r="S224" s="500">
        <f t="shared" si="25"/>
        <v>11160</v>
      </c>
      <c r="T224" s="37"/>
      <c r="U224" s="38">
        <f t="shared" si="26"/>
        <v>9300</v>
      </c>
      <c r="V224" s="369">
        <v>8100</v>
      </c>
    </row>
    <row r="225" spans="1:22" x14ac:dyDescent="0.2">
      <c r="A225" s="482" t="s">
        <v>113</v>
      </c>
      <c r="B225" s="637">
        <v>5083</v>
      </c>
      <c r="C225" s="161" t="s">
        <v>1203</v>
      </c>
      <c r="D225" s="87" t="s">
        <v>4202</v>
      </c>
      <c r="E225" s="504">
        <v>20</v>
      </c>
      <c r="F225" s="483" t="s">
        <v>24</v>
      </c>
      <c r="G225" s="319">
        <v>43514</v>
      </c>
      <c r="H225" s="101" t="s">
        <v>116</v>
      </c>
      <c r="I225" s="678" t="s">
        <v>4205</v>
      </c>
      <c r="J225" s="506">
        <v>0.3</v>
      </c>
      <c r="K225" s="506">
        <v>0.06</v>
      </c>
      <c r="L225" s="488"/>
      <c r="M225" s="489">
        <f t="shared" si="24"/>
        <v>0</v>
      </c>
      <c r="N225" s="70"/>
      <c r="O225" s="28" t="s">
        <v>4211</v>
      </c>
      <c r="P225" s="186">
        <v>43514</v>
      </c>
      <c r="Q225" s="487"/>
      <c r="R225" s="638"/>
      <c r="S225" s="500">
        <f t="shared" si="25"/>
        <v>0</v>
      </c>
      <c r="T225" s="37"/>
      <c r="U225" s="38">
        <f t="shared" si="26"/>
        <v>0</v>
      </c>
      <c r="V225" s="369">
        <v>240</v>
      </c>
    </row>
    <row r="226" spans="1:22" x14ac:dyDescent="0.2">
      <c r="A226" s="482" t="s">
        <v>113</v>
      </c>
      <c r="B226" s="637">
        <v>5084</v>
      </c>
      <c r="C226" s="161" t="s">
        <v>1203</v>
      </c>
      <c r="D226" s="87" t="s">
        <v>4203</v>
      </c>
      <c r="E226" s="504">
        <v>20</v>
      </c>
      <c r="F226" s="483" t="s">
        <v>24</v>
      </c>
      <c r="G226" s="319">
        <v>43514</v>
      </c>
      <c r="H226" s="101" t="s">
        <v>116</v>
      </c>
      <c r="I226" s="678" t="s">
        <v>4207</v>
      </c>
      <c r="J226" s="506">
        <v>0.6</v>
      </c>
      <c r="K226" s="506">
        <v>0.24</v>
      </c>
      <c r="L226" s="488"/>
      <c r="M226" s="489">
        <f t="shared" si="24"/>
        <v>0</v>
      </c>
      <c r="N226" s="70"/>
      <c r="O226" s="28" t="s">
        <v>4211</v>
      </c>
      <c r="P226" s="186">
        <v>43514</v>
      </c>
      <c r="Q226" s="487"/>
      <c r="R226" s="638"/>
      <c r="S226" s="500">
        <f t="shared" si="25"/>
        <v>0</v>
      </c>
      <c r="T226" s="37"/>
      <c r="U226" s="38">
        <f t="shared" si="26"/>
        <v>0</v>
      </c>
      <c r="V226" s="369">
        <v>560</v>
      </c>
    </row>
    <row r="227" spans="1:22" x14ac:dyDescent="0.2">
      <c r="A227" s="482" t="s">
        <v>113</v>
      </c>
      <c r="B227" s="637">
        <v>5085</v>
      </c>
      <c r="C227" s="161" t="s">
        <v>1203</v>
      </c>
      <c r="D227" s="87" t="s">
        <v>4204</v>
      </c>
      <c r="E227" s="504">
        <v>20</v>
      </c>
      <c r="F227" s="483" t="s">
        <v>24</v>
      </c>
      <c r="G227" s="319">
        <v>43514</v>
      </c>
      <c r="H227" s="101" t="s">
        <v>116</v>
      </c>
      <c r="I227" s="678" t="s">
        <v>4206</v>
      </c>
      <c r="J227" s="506">
        <v>0.4</v>
      </c>
      <c r="K227" s="506">
        <v>0.15</v>
      </c>
      <c r="L227" s="488"/>
      <c r="M227" s="489">
        <f t="shared" si="24"/>
        <v>0</v>
      </c>
      <c r="N227" s="70"/>
      <c r="O227" s="28" t="s">
        <v>4211</v>
      </c>
      <c r="P227" s="186">
        <v>43514</v>
      </c>
      <c r="Q227" s="487"/>
      <c r="R227" s="638"/>
      <c r="S227" s="500">
        <f t="shared" si="25"/>
        <v>0</v>
      </c>
      <c r="T227" s="37"/>
      <c r="U227" s="38">
        <f t="shared" si="26"/>
        <v>0</v>
      </c>
      <c r="V227" s="369">
        <v>380</v>
      </c>
    </row>
    <row r="228" spans="1:22" x14ac:dyDescent="0.2">
      <c r="A228" s="482" t="s">
        <v>113</v>
      </c>
      <c r="B228" s="637">
        <v>5086</v>
      </c>
      <c r="C228" s="657" t="s">
        <v>4212</v>
      </c>
      <c r="D228" s="651" t="s">
        <v>497</v>
      </c>
      <c r="E228" s="504">
        <v>2</v>
      </c>
      <c r="F228" s="483" t="s">
        <v>24</v>
      </c>
      <c r="G228" s="652">
        <v>43515</v>
      </c>
      <c r="H228" s="651" t="s">
        <v>498</v>
      </c>
      <c r="I228" s="690" t="s">
        <v>499</v>
      </c>
      <c r="J228" s="658">
        <v>12</v>
      </c>
      <c r="K228" s="691">
        <v>5</v>
      </c>
      <c r="L228" s="488">
        <v>13100</v>
      </c>
      <c r="M228" s="489">
        <f t="shared" si="24"/>
        <v>15720</v>
      </c>
      <c r="N228" s="668"/>
      <c r="O228" s="661">
        <v>144</v>
      </c>
      <c r="P228" s="660">
        <v>43515</v>
      </c>
      <c r="Q228" s="487"/>
      <c r="R228" s="638"/>
      <c r="S228" s="500">
        <f t="shared" si="25"/>
        <v>31440</v>
      </c>
      <c r="T228" s="37"/>
      <c r="U228" s="38">
        <f t="shared" si="26"/>
        <v>26200</v>
      </c>
      <c r="V228" s="369">
        <v>13100</v>
      </c>
    </row>
    <row r="229" spans="1:22" x14ac:dyDescent="0.2">
      <c r="A229" s="482" t="s">
        <v>113</v>
      </c>
      <c r="B229" s="637">
        <v>5087</v>
      </c>
      <c r="C229" s="657" t="s">
        <v>4212</v>
      </c>
      <c r="D229" s="651" t="s">
        <v>494</v>
      </c>
      <c r="E229" s="504">
        <v>2</v>
      </c>
      <c r="F229" s="483" t="s">
        <v>24</v>
      </c>
      <c r="G229" s="652">
        <v>43515</v>
      </c>
      <c r="H229" s="651" t="s">
        <v>501</v>
      </c>
      <c r="I229" s="690" t="s">
        <v>502</v>
      </c>
      <c r="J229" s="658">
        <v>11.5</v>
      </c>
      <c r="K229" s="691">
        <v>2</v>
      </c>
      <c r="L229" s="488">
        <v>10600</v>
      </c>
      <c r="M229" s="489">
        <f t="shared" ref="M229:M232" si="30">L229*1.2</f>
        <v>12720</v>
      </c>
      <c r="N229" s="668"/>
      <c r="O229" s="661">
        <v>144</v>
      </c>
      <c r="P229" s="660">
        <v>43515</v>
      </c>
      <c r="Q229" s="487"/>
      <c r="R229" s="638"/>
      <c r="S229" s="500">
        <f t="shared" si="25"/>
        <v>25440</v>
      </c>
      <c r="T229" s="37"/>
      <c r="U229" s="38">
        <f t="shared" si="26"/>
        <v>21200</v>
      </c>
      <c r="V229" s="369">
        <v>10600</v>
      </c>
    </row>
    <row r="230" spans="1:22" x14ac:dyDescent="0.2">
      <c r="A230" s="482" t="s">
        <v>113</v>
      </c>
      <c r="B230" s="637">
        <v>5088</v>
      </c>
      <c r="C230" s="657" t="s">
        <v>4212</v>
      </c>
      <c r="D230" s="651" t="s">
        <v>494</v>
      </c>
      <c r="E230" s="504">
        <v>15</v>
      </c>
      <c r="F230" s="483" t="s">
        <v>24</v>
      </c>
      <c r="G230" s="652">
        <v>43515</v>
      </c>
      <c r="H230" s="651" t="s">
        <v>495</v>
      </c>
      <c r="I230" s="672" t="s">
        <v>496</v>
      </c>
      <c r="J230" s="692">
        <v>0.66600000000000004</v>
      </c>
      <c r="K230" s="693">
        <v>0.21</v>
      </c>
      <c r="L230" s="488">
        <v>1020</v>
      </c>
      <c r="M230" s="489">
        <f t="shared" si="30"/>
        <v>1224</v>
      </c>
      <c r="N230" s="668"/>
      <c r="O230" s="697">
        <v>143</v>
      </c>
      <c r="P230" s="660">
        <v>43515</v>
      </c>
      <c r="Q230" s="487"/>
      <c r="R230" s="638"/>
      <c r="S230" s="500">
        <f t="shared" si="25"/>
        <v>18360</v>
      </c>
      <c r="T230" s="37"/>
      <c r="U230" s="38">
        <f t="shared" si="26"/>
        <v>15300</v>
      </c>
      <c r="V230" s="369">
        <v>1020</v>
      </c>
    </row>
    <row r="231" spans="1:22" x14ac:dyDescent="0.2">
      <c r="A231" s="482" t="s">
        <v>113</v>
      </c>
      <c r="B231" s="637">
        <v>5089</v>
      </c>
      <c r="C231" s="666" t="s">
        <v>483</v>
      </c>
      <c r="D231" s="682" t="s">
        <v>382</v>
      </c>
      <c r="E231" s="694">
        <v>4</v>
      </c>
      <c r="F231" s="655" t="s">
        <v>24</v>
      </c>
      <c r="G231" s="652">
        <v>43515</v>
      </c>
      <c r="H231" s="682" t="s">
        <v>116</v>
      </c>
      <c r="I231" s="657" t="s">
        <v>383</v>
      </c>
      <c r="J231" s="658">
        <v>4</v>
      </c>
      <c r="K231" s="658">
        <v>1</v>
      </c>
      <c r="L231" s="488">
        <v>2950</v>
      </c>
      <c r="M231" s="489">
        <f t="shared" si="30"/>
        <v>3540</v>
      </c>
      <c r="N231" s="514" t="s">
        <v>121</v>
      </c>
      <c r="O231" s="508">
        <v>146</v>
      </c>
      <c r="P231" s="649" t="s">
        <v>26</v>
      </c>
      <c r="Q231" s="487"/>
      <c r="R231" s="638"/>
      <c r="S231" s="500">
        <f t="shared" si="25"/>
        <v>14160</v>
      </c>
      <c r="T231" s="37"/>
      <c r="U231" s="38">
        <f t="shared" si="26"/>
        <v>11800</v>
      </c>
      <c r="V231" s="369">
        <v>2850</v>
      </c>
    </row>
    <row r="232" spans="1:22" x14ac:dyDescent="0.2">
      <c r="A232" s="482" t="s">
        <v>113</v>
      </c>
      <c r="B232" s="637">
        <v>5090</v>
      </c>
      <c r="C232" s="463" t="s">
        <v>208</v>
      </c>
      <c r="D232" s="662" t="s">
        <v>4214</v>
      </c>
      <c r="E232" s="504">
        <v>16</v>
      </c>
      <c r="F232" s="483" t="s">
        <v>24</v>
      </c>
      <c r="G232" s="652">
        <v>43517</v>
      </c>
      <c r="H232" s="497" t="s">
        <v>116</v>
      </c>
      <c r="I232" s="486" t="s">
        <v>146</v>
      </c>
      <c r="J232" s="506"/>
      <c r="K232" s="506"/>
      <c r="L232" s="488">
        <v>405</v>
      </c>
      <c r="M232" s="489">
        <f t="shared" si="30"/>
        <v>486</v>
      </c>
      <c r="N232" s="494" t="s">
        <v>121</v>
      </c>
      <c r="O232" s="470">
        <v>157</v>
      </c>
      <c r="P232" s="660">
        <v>43517</v>
      </c>
      <c r="Q232" s="487"/>
      <c r="R232" s="638"/>
      <c r="S232" s="500">
        <f t="shared" si="25"/>
        <v>7776</v>
      </c>
      <c r="T232" s="37"/>
      <c r="U232" s="38">
        <f t="shared" si="26"/>
        <v>6480</v>
      </c>
      <c r="V232" s="369">
        <v>368</v>
      </c>
    </row>
    <row r="233" spans="1:22" x14ac:dyDescent="0.2">
      <c r="A233" s="683" t="s">
        <v>113</v>
      </c>
      <c r="B233" s="684">
        <v>5091</v>
      </c>
      <c r="C233" s="666" t="s">
        <v>208</v>
      </c>
      <c r="D233" s="662" t="s">
        <v>4215</v>
      </c>
      <c r="E233" s="695">
        <v>6</v>
      </c>
      <c r="F233" s="655" t="s">
        <v>24</v>
      </c>
      <c r="G233" s="652">
        <v>43517</v>
      </c>
      <c r="H233" s="656" t="s">
        <v>116</v>
      </c>
      <c r="I233" s="657" t="s">
        <v>146</v>
      </c>
      <c r="J233" s="658"/>
      <c r="K233" s="658"/>
      <c r="L233" s="665">
        <v>460</v>
      </c>
      <c r="M233" s="685">
        <f>L233*1.2</f>
        <v>552</v>
      </c>
      <c r="N233" s="686" t="s">
        <v>121</v>
      </c>
      <c r="O233" s="697"/>
      <c r="P233" s="660">
        <v>43517</v>
      </c>
      <c r="Q233" s="664"/>
      <c r="R233" s="688"/>
      <c r="S233" s="689">
        <f>M233*E232</f>
        <v>8832</v>
      </c>
      <c r="T233" s="37"/>
      <c r="U233" s="38">
        <f>S233/1.2</f>
        <v>7360</v>
      </c>
      <c r="V233" s="369">
        <v>418</v>
      </c>
    </row>
    <row r="234" spans="1:22" x14ac:dyDescent="0.2">
      <c r="A234" s="683" t="s">
        <v>113</v>
      </c>
      <c r="B234" s="684">
        <v>5092</v>
      </c>
      <c r="C234" s="666" t="s">
        <v>208</v>
      </c>
      <c r="D234" s="662" t="s">
        <v>4216</v>
      </c>
      <c r="E234" s="696">
        <v>2</v>
      </c>
      <c r="F234" s="655" t="s">
        <v>24</v>
      </c>
      <c r="G234" s="652">
        <v>43517</v>
      </c>
      <c r="H234" s="656" t="s">
        <v>116</v>
      </c>
      <c r="I234" s="657" t="s">
        <v>146</v>
      </c>
      <c r="J234" s="658"/>
      <c r="K234" s="658"/>
      <c r="L234" s="665">
        <v>465</v>
      </c>
      <c r="M234" s="685">
        <f t="shared" ref="M234:M246" si="31">L234*1.2</f>
        <v>558</v>
      </c>
      <c r="N234" s="686" t="s">
        <v>121</v>
      </c>
      <c r="O234" s="697"/>
      <c r="P234" s="660">
        <v>43517</v>
      </c>
      <c r="Q234" s="664"/>
      <c r="R234" s="688"/>
      <c r="S234" s="689">
        <f>M234*E233</f>
        <v>3348</v>
      </c>
      <c r="T234" s="37"/>
      <c r="U234" s="38">
        <f t="shared" ref="U234:U246" si="32">S234/1.2</f>
        <v>2790</v>
      </c>
      <c r="V234" s="369">
        <v>423</v>
      </c>
    </row>
    <row r="235" spans="1:22" x14ac:dyDescent="0.2">
      <c r="A235" s="683" t="s">
        <v>113</v>
      </c>
      <c r="B235" s="684">
        <v>5093</v>
      </c>
      <c r="C235" s="666" t="s">
        <v>208</v>
      </c>
      <c r="D235" s="662" t="s">
        <v>4217</v>
      </c>
      <c r="E235" s="654">
        <v>2</v>
      </c>
      <c r="F235" s="655" t="s">
        <v>24</v>
      </c>
      <c r="G235" s="652">
        <v>43517</v>
      </c>
      <c r="H235" s="656" t="s">
        <v>116</v>
      </c>
      <c r="I235" s="657" t="s">
        <v>146</v>
      </c>
      <c r="J235" s="658"/>
      <c r="K235" s="658"/>
      <c r="L235" s="665">
        <v>484</v>
      </c>
      <c r="M235" s="685">
        <f t="shared" si="31"/>
        <v>580.79999999999995</v>
      </c>
      <c r="N235" s="686" t="s">
        <v>121</v>
      </c>
      <c r="O235" s="697"/>
      <c r="P235" s="660">
        <v>43517</v>
      </c>
      <c r="Q235" s="664"/>
      <c r="R235" s="688"/>
      <c r="S235" s="689">
        <f t="shared" ref="S235:S246" si="33">M235*E235</f>
        <v>1161.5999999999999</v>
      </c>
      <c r="T235" s="37"/>
      <c r="U235" s="38">
        <f t="shared" si="32"/>
        <v>968</v>
      </c>
      <c r="V235" s="369">
        <v>440</v>
      </c>
    </row>
    <row r="236" spans="1:22" x14ac:dyDescent="0.2">
      <c r="A236" s="683" t="s">
        <v>113</v>
      </c>
      <c r="B236" s="684">
        <v>5094</v>
      </c>
      <c r="C236" s="666" t="s">
        <v>208</v>
      </c>
      <c r="D236" s="662" t="s">
        <v>4218</v>
      </c>
      <c r="E236" s="654">
        <v>2</v>
      </c>
      <c r="F236" s="655" t="s">
        <v>24</v>
      </c>
      <c r="G236" s="652">
        <v>43517</v>
      </c>
      <c r="H236" s="656" t="s">
        <v>116</v>
      </c>
      <c r="I236" s="657" t="s">
        <v>146</v>
      </c>
      <c r="J236" s="658"/>
      <c r="K236" s="658"/>
      <c r="L236" s="665">
        <v>402</v>
      </c>
      <c r="M236" s="685">
        <f t="shared" si="31"/>
        <v>482.4</v>
      </c>
      <c r="N236" s="686" t="s">
        <v>121</v>
      </c>
      <c r="O236" s="697"/>
      <c r="P236" s="660">
        <v>43517</v>
      </c>
      <c r="Q236" s="664"/>
      <c r="R236" s="688"/>
      <c r="S236" s="689">
        <f t="shared" si="33"/>
        <v>964.8</v>
      </c>
      <c r="T236" s="37"/>
      <c r="U236" s="38">
        <f t="shared" si="32"/>
        <v>804</v>
      </c>
      <c r="V236" s="369">
        <v>365</v>
      </c>
    </row>
    <row r="237" spans="1:22" x14ac:dyDescent="0.2">
      <c r="A237" s="683" t="s">
        <v>113</v>
      </c>
      <c r="B237" s="684">
        <v>5095</v>
      </c>
      <c r="C237" s="666" t="s">
        <v>208</v>
      </c>
      <c r="D237" s="662" t="s">
        <v>4219</v>
      </c>
      <c r="E237" s="654">
        <v>2</v>
      </c>
      <c r="F237" s="655" t="s">
        <v>24</v>
      </c>
      <c r="G237" s="652">
        <v>43517</v>
      </c>
      <c r="H237" s="656" t="s">
        <v>116</v>
      </c>
      <c r="I237" s="657" t="s">
        <v>146</v>
      </c>
      <c r="J237" s="658"/>
      <c r="K237" s="658"/>
      <c r="L237" s="665">
        <v>391</v>
      </c>
      <c r="M237" s="685">
        <f t="shared" si="31"/>
        <v>469.2</v>
      </c>
      <c r="N237" s="686" t="s">
        <v>121</v>
      </c>
      <c r="O237" s="697"/>
      <c r="P237" s="660">
        <v>43517</v>
      </c>
      <c r="Q237" s="664"/>
      <c r="R237" s="688"/>
      <c r="S237" s="689">
        <f t="shared" si="33"/>
        <v>938.4</v>
      </c>
      <c r="T237" s="37"/>
      <c r="U237" s="38">
        <f t="shared" si="32"/>
        <v>782</v>
      </c>
      <c r="V237" s="369">
        <v>355</v>
      </c>
    </row>
    <row r="238" spans="1:22" x14ac:dyDescent="0.2">
      <c r="A238" s="683" t="s">
        <v>113</v>
      </c>
      <c r="B238" s="684">
        <v>5096</v>
      </c>
      <c r="C238" s="666" t="s">
        <v>208</v>
      </c>
      <c r="D238" s="662" t="s">
        <v>4220</v>
      </c>
      <c r="E238" s="654">
        <v>2</v>
      </c>
      <c r="F238" s="655" t="s">
        <v>24</v>
      </c>
      <c r="G238" s="652">
        <v>43517</v>
      </c>
      <c r="H238" s="656" t="s">
        <v>116</v>
      </c>
      <c r="I238" s="657" t="s">
        <v>146</v>
      </c>
      <c r="J238" s="658"/>
      <c r="K238" s="658"/>
      <c r="L238" s="665">
        <v>412</v>
      </c>
      <c r="M238" s="685">
        <f t="shared" si="31"/>
        <v>494.4</v>
      </c>
      <c r="N238" s="686" t="s">
        <v>121</v>
      </c>
      <c r="O238" s="697"/>
      <c r="P238" s="660">
        <v>43517</v>
      </c>
      <c r="Q238" s="664"/>
      <c r="R238" s="688"/>
      <c r="S238" s="689">
        <f t="shared" si="33"/>
        <v>988.8</v>
      </c>
      <c r="T238" s="37"/>
      <c r="U238" s="38">
        <f t="shared" si="32"/>
        <v>824</v>
      </c>
      <c r="V238" s="369">
        <v>375</v>
      </c>
    </row>
    <row r="239" spans="1:22" x14ac:dyDescent="0.2">
      <c r="A239" s="683" t="s">
        <v>113</v>
      </c>
      <c r="B239" s="684">
        <v>5097</v>
      </c>
      <c r="C239" s="666" t="s">
        <v>208</v>
      </c>
      <c r="D239" s="662" t="s">
        <v>4221</v>
      </c>
      <c r="E239" s="654">
        <v>2</v>
      </c>
      <c r="F239" s="655" t="s">
        <v>24</v>
      </c>
      <c r="G239" s="652">
        <v>43517</v>
      </c>
      <c r="H239" s="656" t="s">
        <v>116</v>
      </c>
      <c r="I239" s="657" t="s">
        <v>146</v>
      </c>
      <c r="J239" s="658"/>
      <c r="K239" s="658"/>
      <c r="L239" s="665">
        <v>455</v>
      </c>
      <c r="M239" s="685">
        <f t="shared" si="31"/>
        <v>546</v>
      </c>
      <c r="N239" s="686" t="s">
        <v>121</v>
      </c>
      <c r="O239" s="697"/>
      <c r="P239" s="660">
        <v>43517</v>
      </c>
      <c r="Q239" s="664"/>
      <c r="R239" s="688"/>
      <c r="S239" s="689">
        <f t="shared" si="33"/>
        <v>1092</v>
      </c>
      <c r="T239" s="37"/>
      <c r="U239" s="38">
        <f t="shared" si="32"/>
        <v>910</v>
      </c>
      <c r="V239" s="369">
        <v>414</v>
      </c>
    </row>
    <row r="240" spans="1:22" x14ac:dyDescent="0.2">
      <c r="A240" s="683" t="s">
        <v>113</v>
      </c>
      <c r="B240" s="684">
        <v>5098</v>
      </c>
      <c r="C240" s="666" t="s">
        <v>208</v>
      </c>
      <c r="D240" s="662" t="s">
        <v>4222</v>
      </c>
      <c r="E240" s="654">
        <v>2</v>
      </c>
      <c r="F240" s="655" t="s">
        <v>24</v>
      </c>
      <c r="G240" s="652">
        <v>43517</v>
      </c>
      <c r="H240" s="656" t="s">
        <v>116</v>
      </c>
      <c r="I240" s="657" t="s">
        <v>146</v>
      </c>
      <c r="J240" s="658"/>
      <c r="K240" s="658"/>
      <c r="L240" s="665">
        <v>455</v>
      </c>
      <c r="M240" s="685">
        <f t="shared" si="31"/>
        <v>546</v>
      </c>
      <c r="N240" s="686" t="s">
        <v>121</v>
      </c>
      <c r="O240" s="697"/>
      <c r="P240" s="660">
        <v>43517</v>
      </c>
      <c r="Q240" s="664"/>
      <c r="R240" s="688"/>
      <c r="S240" s="689">
        <f t="shared" si="33"/>
        <v>1092</v>
      </c>
      <c r="T240" s="37"/>
      <c r="U240" s="38">
        <f t="shared" si="32"/>
        <v>910</v>
      </c>
      <c r="V240" s="369">
        <v>414</v>
      </c>
    </row>
    <row r="241" spans="1:22" x14ac:dyDescent="0.2">
      <c r="A241" s="683" t="s">
        <v>113</v>
      </c>
      <c r="B241" s="684">
        <v>5099</v>
      </c>
      <c r="C241" s="666" t="s">
        <v>208</v>
      </c>
      <c r="D241" s="662" t="s">
        <v>4223</v>
      </c>
      <c r="E241" s="654">
        <v>1</v>
      </c>
      <c r="F241" s="655" t="s">
        <v>24</v>
      </c>
      <c r="G241" s="652">
        <v>43517</v>
      </c>
      <c r="H241" s="656" t="s">
        <v>116</v>
      </c>
      <c r="I241" s="657" t="s">
        <v>146</v>
      </c>
      <c r="J241" s="658"/>
      <c r="K241" s="658"/>
      <c r="L241" s="665">
        <v>471</v>
      </c>
      <c r="M241" s="685">
        <f t="shared" si="31"/>
        <v>565.19999999999993</v>
      </c>
      <c r="N241" s="686" t="s">
        <v>121</v>
      </c>
      <c r="O241" s="697"/>
      <c r="P241" s="660">
        <v>43517</v>
      </c>
      <c r="Q241" s="664"/>
      <c r="R241" s="688"/>
      <c r="S241" s="689">
        <f t="shared" si="33"/>
        <v>565.19999999999993</v>
      </c>
      <c r="T241" s="37"/>
      <c r="U241" s="38">
        <f t="shared" si="32"/>
        <v>470.99999999999994</v>
      </c>
      <c r="V241" s="369">
        <v>428</v>
      </c>
    </row>
    <row r="242" spans="1:22" x14ac:dyDescent="0.2">
      <c r="A242" s="683" t="s">
        <v>113</v>
      </c>
      <c r="B242" s="684">
        <v>5100</v>
      </c>
      <c r="C242" s="666" t="s">
        <v>208</v>
      </c>
      <c r="D242" s="662" t="s">
        <v>4224</v>
      </c>
      <c r="E242" s="654">
        <v>1</v>
      </c>
      <c r="F242" s="655" t="s">
        <v>24</v>
      </c>
      <c r="G242" s="652">
        <v>43517</v>
      </c>
      <c r="H242" s="656" t="s">
        <v>116</v>
      </c>
      <c r="I242" s="657" t="s">
        <v>146</v>
      </c>
      <c r="J242" s="658"/>
      <c r="K242" s="658"/>
      <c r="L242" s="665">
        <v>471</v>
      </c>
      <c r="M242" s="685">
        <f t="shared" si="31"/>
        <v>565.19999999999993</v>
      </c>
      <c r="N242" s="686" t="s">
        <v>121</v>
      </c>
      <c r="O242" s="697"/>
      <c r="P242" s="660">
        <v>43517</v>
      </c>
      <c r="Q242" s="664"/>
      <c r="R242" s="688"/>
      <c r="S242" s="689">
        <f t="shared" si="33"/>
        <v>565.19999999999993</v>
      </c>
      <c r="T242" s="37"/>
      <c r="U242" s="38">
        <f t="shared" si="32"/>
        <v>470.99999999999994</v>
      </c>
      <c r="V242" s="369">
        <v>428</v>
      </c>
    </row>
    <row r="243" spans="1:22" x14ac:dyDescent="0.2">
      <c r="A243" s="683" t="s">
        <v>113</v>
      </c>
      <c r="B243" s="684">
        <v>5101</v>
      </c>
      <c r="C243" s="666" t="s">
        <v>208</v>
      </c>
      <c r="D243" s="662" t="s">
        <v>4225</v>
      </c>
      <c r="E243" s="654">
        <v>1</v>
      </c>
      <c r="F243" s="655" t="s">
        <v>24</v>
      </c>
      <c r="G243" s="652">
        <v>43517</v>
      </c>
      <c r="H243" s="656" t="s">
        <v>116</v>
      </c>
      <c r="I243" s="657" t="s">
        <v>146</v>
      </c>
      <c r="J243" s="658"/>
      <c r="K243" s="658"/>
      <c r="L243" s="665">
        <v>479</v>
      </c>
      <c r="M243" s="685">
        <f t="shared" si="31"/>
        <v>574.79999999999995</v>
      </c>
      <c r="N243" s="686" t="s">
        <v>121</v>
      </c>
      <c r="O243" s="697"/>
      <c r="P243" s="660">
        <v>43517</v>
      </c>
      <c r="Q243" s="664"/>
      <c r="R243" s="688"/>
      <c r="S243" s="689">
        <f t="shared" si="33"/>
        <v>574.79999999999995</v>
      </c>
      <c r="T243" s="37"/>
      <c r="U243" s="38">
        <f t="shared" si="32"/>
        <v>479</v>
      </c>
      <c r="V243" s="369">
        <v>435</v>
      </c>
    </row>
    <row r="244" spans="1:22" x14ac:dyDescent="0.2">
      <c r="A244" s="683" t="s">
        <v>113</v>
      </c>
      <c r="B244" s="684">
        <v>5102</v>
      </c>
      <c r="C244" s="666" t="s">
        <v>208</v>
      </c>
      <c r="D244" s="662" t="s">
        <v>4226</v>
      </c>
      <c r="E244" s="654">
        <v>1</v>
      </c>
      <c r="F244" s="655" t="s">
        <v>24</v>
      </c>
      <c r="G244" s="652">
        <v>43517</v>
      </c>
      <c r="H244" s="656" t="s">
        <v>116</v>
      </c>
      <c r="I244" s="657" t="s">
        <v>146</v>
      </c>
      <c r="J244" s="658"/>
      <c r="K244" s="658"/>
      <c r="L244" s="665">
        <v>248</v>
      </c>
      <c r="M244" s="685">
        <f t="shared" si="31"/>
        <v>297.59999999999997</v>
      </c>
      <c r="N244" s="686" t="s">
        <v>121</v>
      </c>
      <c r="O244" s="697"/>
      <c r="P244" s="660">
        <v>43517</v>
      </c>
      <c r="Q244" s="664"/>
      <c r="R244" s="688"/>
      <c r="S244" s="689">
        <f t="shared" si="33"/>
        <v>297.59999999999997</v>
      </c>
      <c r="T244" s="37"/>
      <c r="U244" s="38">
        <f t="shared" si="32"/>
        <v>247.99999999999997</v>
      </c>
      <c r="V244" s="369">
        <v>225</v>
      </c>
    </row>
    <row r="245" spans="1:22" x14ac:dyDescent="0.2">
      <c r="A245" s="683" t="s">
        <v>113</v>
      </c>
      <c r="B245" s="684">
        <v>5103</v>
      </c>
      <c r="C245" s="666" t="s">
        <v>208</v>
      </c>
      <c r="D245" s="662" t="s">
        <v>4230</v>
      </c>
      <c r="E245" s="654">
        <v>1</v>
      </c>
      <c r="F245" s="655" t="s">
        <v>24</v>
      </c>
      <c r="G245" s="652">
        <v>43517</v>
      </c>
      <c r="H245" s="656" t="s">
        <v>116</v>
      </c>
      <c r="I245" s="657" t="s">
        <v>146</v>
      </c>
      <c r="J245" s="658"/>
      <c r="K245" s="658"/>
      <c r="L245" s="665">
        <v>248</v>
      </c>
      <c r="M245" s="685">
        <f t="shared" si="31"/>
        <v>297.59999999999997</v>
      </c>
      <c r="N245" s="686" t="s">
        <v>121</v>
      </c>
      <c r="O245" s="697">
        <v>157</v>
      </c>
      <c r="P245" s="660">
        <v>43517</v>
      </c>
      <c r="Q245" s="664"/>
      <c r="R245" s="688"/>
      <c r="S245" s="689">
        <f t="shared" si="33"/>
        <v>297.59999999999997</v>
      </c>
      <c r="T245" s="37"/>
      <c r="U245" s="38">
        <f t="shared" si="32"/>
        <v>247.99999999999997</v>
      </c>
      <c r="V245" s="369">
        <v>225</v>
      </c>
    </row>
    <row r="246" spans="1:22" x14ac:dyDescent="0.2">
      <c r="A246" s="683" t="s">
        <v>113</v>
      </c>
      <c r="B246" s="684">
        <v>5104</v>
      </c>
      <c r="C246" s="666" t="s">
        <v>905</v>
      </c>
      <c r="D246" s="666" t="s">
        <v>377</v>
      </c>
      <c r="E246" s="663">
        <v>1</v>
      </c>
      <c r="F246" s="655" t="s">
        <v>24</v>
      </c>
      <c r="G246" s="652">
        <v>43517</v>
      </c>
      <c r="H246" s="656"/>
      <c r="I246" s="672"/>
      <c r="J246" s="664"/>
      <c r="K246" s="664"/>
      <c r="L246" s="665">
        <v>2000</v>
      </c>
      <c r="M246" s="685">
        <f t="shared" si="31"/>
        <v>2400</v>
      </c>
      <c r="N246" s="686" t="s">
        <v>121</v>
      </c>
      <c r="O246" s="705">
        <v>162</v>
      </c>
      <c r="P246" s="649" t="s">
        <v>26</v>
      </c>
      <c r="Q246" s="664" t="s">
        <v>315</v>
      </c>
      <c r="R246" s="688"/>
      <c r="S246" s="689">
        <f t="shared" si="33"/>
        <v>2400</v>
      </c>
      <c r="T246" s="37"/>
      <c r="U246" s="38">
        <f t="shared" si="32"/>
        <v>2000</v>
      </c>
      <c r="V246" s="369">
        <v>2000</v>
      </c>
    </row>
    <row r="247" spans="1:22" x14ac:dyDescent="0.2">
      <c r="A247" s="683" t="s">
        <v>113</v>
      </c>
      <c r="B247" s="684">
        <v>5105</v>
      </c>
      <c r="C247" s="657" t="s">
        <v>4228</v>
      </c>
      <c r="D247" s="651" t="s">
        <v>4231</v>
      </c>
      <c r="E247" s="663">
        <v>1</v>
      </c>
      <c r="F247" s="655" t="s">
        <v>24</v>
      </c>
      <c r="G247" s="652">
        <v>43518</v>
      </c>
      <c r="H247" s="651"/>
      <c r="I247" s="657"/>
      <c r="J247" s="658">
        <v>3</v>
      </c>
      <c r="K247" s="658"/>
      <c r="L247" s="665">
        <v>2100</v>
      </c>
      <c r="M247" s="685">
        <f t="shared" ref="M247:M262" si="34">L247*1.2</f>
        <v>2520</v>
      </c>
      <c r="N247" s="686" t="s">
        <v>121</v>
      </c>
      <c r="O247" s="697"/>
      <c r="P247" s="649" t="s">
        <v>26</v>
      </c>
      <c r="Q247" s="664"/>
      <c r="R247" s="698" t="s">
        <v>4229</v>
      </c>
      <c r="S247" s="689">
        <f t="shared" ref="S247:S262" si="35">M247*E247</f>
        <v>2520</v>
      </c>
      <c r="T247" s="37"/>
      <c r="U247" s="38">
        <f t="shared" ref="U247:U262" si="36">S247/1.2</f>
        <v>2100</v>
      </c>
      <c r="V247" s="369">
        <v>2100</v>
      </c>
    </row>
    <row r="248" spans="1:22" x14ac:dyDescent="0.2">
      <c r="A248" s="683" t="s">
        <v>113</v>
      </c>
      <c r="B248" s="684">
        <v>5106</v>
      </c>
      <c r="C248" s="666" t="s">
        <v>3900</v>
      </c>
      <c r="D248" s="651" t="s">
        <v>4232</v>
      </c>
      <c r="E248" s="654">
        <v>2</v>
      </c>
      <c r="F248" s="655" t="s">
        <v>24</v>
      </c>
      <c r="G248" s="652">
        <v>43521</v>
      </c>
      <c r="H248" s="656" t="s">
        <v>116</v>
      </c>
      <c r="I248" s="667" t="s">
        <v>4233</v>
      </c>
      <c r="J248" s="658">
        <v>0.8</v>
      </c>
      <c r="K248" s="658">
        <v>0.8</v>
      </c>
      <c r="L248" s="665">
        <v>600</v>
      </c>
      <c r="M248" s="685">
        <f t="shared" si="34"/>
        <v>720</v>
      </c>
      <c r="N248" s="668"/>
      <c r="O248" s="661">
        <v>160</v>
      </c>
      <c r="P248" s="660">
        <v>43521</v>
      </c>
      <c r="Q248" s="664"/>
      <c r="R248" s="688"/>
      <c r="S248" s="689">
        <f t="shared" si="35"/>
        <v>1440</v>
      </c>
      <c r="T248" s="37"/>
      <c r="U248" s="38">
        <f t="shared" si="36"/>
        <v>1200</v>
      </c>
      <c r="V248" s="369">
        <v>600</v>
      </c>
    </row>
    <row r="249" spans="1:22" x14ac:dyDescent="0.2">
      <c r="A249" s="683" t="s">
        <v>113</v>
      </c>
      <c r="B249" s="684">
        <v>5107</v>
      </c>
      <c r="C249" s="666" t="s">
        <v>3900</v>
      </c>
      <c r="D249" s="662" t="s">
        <v>3946</v>
      </c>
      <c r="E249" s="663">
        <v>3</v>
      </c>
      <c r="F249" s="655" t="s">
        <v>24</v>
      </c>
      <c r="G249" s="652">
        <v>43521</v>
      </c>
      <c r="H249" s="656" t="s">
        <v>116</v>
      </c>
      <c r="I249" s="699" t="s">
        <v>4240</v>
      </c>
      <c r="J249" s="664">
        <v>0.65</v>
      </c>
      <c r="K249" s="664">
        <v>0.85</v>
      </c>
      <c r="L249" s="700">
        <v>530</v>
      </c>
      <c r="M249" s="685">
        <f t="shared" si="34"/>
        <v>636</v>
      </c>
      <c r="N249" s="668"/>
      <c r="O249" s="661">
        <v>160</v>
      </c>
      <c r="P249" s="660">
        <v>43521</v>
      </c>
      <c r="Q249" s="664"/>
      <c r="R249" s="688"/>
      <c r="S249" s="689">
        <f t="shared" si="35"/>
        <v>1908</v>
      </c>
      <c r="T249" s="37"/>
      <c r="U249" s="38">
        <f t="shared" si="36"/>
        <v>1590</v>
      </c>
      <c r="V249" s="369">
        <v>530</v>
      </c>
    </row>
    <row r="250" spans="1:22" x14ac:dyDescent="0.2">
      <c r="A250" s="683" t="s">
        <v>113</v>
      </c>
      <c r="B250" s="684">
        <v>5108</v>
      </c>
      <c r="C250" s="666" t="s">
        <v>3900</v>
      </c>
      <c r="D250" s="651" t="s">
        <v>4234</v>
      </c>
      <c r="E250" s="654">
        <v>2</v>
      </c>
      <c r="F250" s="655" t="s">
        <v>24</v>
      </c>
      <c r="G250" s="652">
        <v>43521</v>
      </c>
      <c r="H250" s="656" t="s">
        <v>116</v>
      </c>
      <c r="I250" s="667" t="s">
        <v>4235</v>
      </c>
      <c r="J250" s="658">
        <v>0.35</v>
      </c>
      <c r="K250" s="658">
        <v>0.25</v>
      </c>
      <c r="L250" s="665">
        <v>300</v>
      </c>
      <c r="M250" s="685">
        <f t="shared" si="34"/>
        <v>360</v>
      </c>
      <c r="N250" s="668"/>
      <c r="O250" s="661">
        <v>160</v>
      </c>
      <c r="P250" s="660">
        <v>43521</v>
      </c>
      <c r="Q250" s="664"/>
      <c r="R250" s="688"/>
      <c r="S250" s="689">
        <f t="shared" si="35"/>
        <v>720</v>
      </c>
      <c r="T250" s="37"/>
      <c r="U250" s="38">
        <f t="shared" si="36"/>
        <v>600</v>
      </c>
      <c r="V250" s="369">
        <v>300</v>
      </c>
    </row>
    <row r="251" spans="1:22" x14ac:dyDescent="0.2">
      <c r="A251" s="683" t="s">
        <v>113</v>
      </c>
      <c r="B251" s="684">
        <v>5109</v>
      </c>
      <c r="C251" s="666" t="s">
        <v>3900</v>
      </c>
      <c r="D251" s="651" t="s">
        <v>4236</v>
      </c>
      <c r="E251" s="654">
        <v>25</v>
      </c>
      <c r="F251" s="655" t="s">
        <v>24</v>
      </c>
      <c r="G251" s="652">
        <v>43521</v>
      </c>
      <c r="H251" s="656" t="s">
        <v>116</v>
      </c>
      <c r="I251" s="667" t="s">
        <v>4237</v>
      </c>
      <c r="J251" s="658">
        <v>1</v>
      </c>
      <c r="K251" s="658">
        <v>0.2</v>
      </c>
      <c r="L251" s="665">
        <v>750</v>
      </c>
      <c r="M251" s="685">
        <f t="shared" si="34"/>
        <v>900</v>
      </c>
      <c r="N251" s="668"/>
      <c r="O251" s="661">
        <v>160</v>
      </c>
      <c r="P251" s="660">
        <v>43521</v>
      </c>
      <c r="Q251" s="664"/>
      <c r="R251" s="688"/>
      <c r="S251" s="689">
        <f t="shared" si="35"/>
        <v>22500</v>
      </c>
      <c r="T251" s="37"/>
      <c r="U251" s="38">
        <f t="shared" si="36"/>
        <v>18750</v>
      </c>
      <c r="V251" s="369">
        <v>750</v>
      </c>
    </row>
    <row r="252" spans="1:22" x14ac:dyDescent="0.2">
      <c r="A252" s="683" t="s">
        <v>113</v>
      </c>
      <c r="B252" s="684">
        <v>5110</v>
      </c>
      <c r="C252" s="666" t="s">
        <v>3900</v>
      </c>
      <c r="D252" s="651" t="s">
        <v>4238</v>
      </c>
      <c r="E252" s="654">
        <v>2</v>
      </c>
      <c r="F252" s="655" t="s">
        <v>24</v>
      </c>
      <c r="G252" s="652">
        <v>43521</v>
      </c>
      <c r="H252" s="656" t="s">
        <v>116</v>
      </c>
      <c r="I252" s="667" t="s">
        <v>3813</v>
      </c>
      <c r="J252" s="658">
        <v>2</v>
      </c>
      <c r="K252" s="658">
        <v>0.85</v>
      </c>
      <c r="L252" s="665">
        <v>1600</v>
      </c>
      <c r="M252" s="685">
        <f t="shared" si="34"/>
        <v>1920</v>
      </c>
      <c r="N252" s="668"/>
      <c r="O252" s="661">
        <v>160</v>
      </c>
      <c r="P252" s="660">
        <v>43521</v>
      </c>
      <c r="Q252" s="664"/>
      <c r="R252" s="688"/>
      <c r="S252" s="689">
        <f t="shared" si="35"/>
        <v>3840</v>
      </c>
      <c r="T252" s="37"/>
      <c r="U252" s="38">
        <f t="shared" si="36"/>
        <v>3200</v>
      </c>
      <c r="V252" s="369">
        <v>1600</v>
      </c>
    </row>
    <row r="253" spans="1:22" x14ac:dyDescent="0.2">
      <c r="A253" s="683" t="s">
        <v>113</v>
      </c>
      <c r="B253" s="684">
        <v>5111</v>
      </c>
      <c r="C253" s="666" t="s">
        <v>3900</v>
      </c>
      <c r="D253" s="662" t="s">
        <v>3944</v>
      </c>
      <c r="E253" s="654">
        <v>6</v>
      </c>
      <c r="F253" s="655" t="s">
        <v>24</v>
      </c>
      <c r="G253" s="652">
        <v>43521</v>
      </c>
      <c r="H253" s="656" t="s">
        <v>116</v>
      </c>
      <c r="I253" s="667" t="s">
        <v>4239</v>
      </c>
      <c r="J253" s="658">
        <v>1.2</v>
      </c>
      <c r="K253" s="658">
        <v>0.5</v>
      </c>
      <c r="L253" s="665">
        <v>1000</v>
      </c>
      <c r="M253" s="685">
        <f t="shared" si="34"/>
        <v>1200</v>
      </c>
      <c r="N253" s="668"/>
      <c r="O253" s="661">
        <v>160</v>
      </c>
      <c r="P253" s="660">
        <v>43521</v>
      </c>
      <c r="Q253" s="664"/>
      <c r="R253" s="688"/>
      <c r="S253" s="689">
        <f t="shared" si="35"/>
        <v>7200</v>
      </c>
      <c r="T253" s="37"/>
      <c r="U253" s="38">
        <f t="shared" si="36"/>
        <v>6000</v>
      </c>
      <c r="V253" s="369">
        <v>980</v>
      </c>
    </row>
    <row r="254" spans="1:22" x14ac:dyDescent="0.2">
      <c r="A254" s="683" t="s">
        <v>113</v>
      </c>
      <c r="B254" s="684">
        <v>5112</v>
      </c>
      <c r="C254" s="657" t="s">
        <v>4031</v>
      </c>
      <c r="D254" s="662" t="s">
        <v>4244</v>
      </c>
      <c r="E254" s="654">
        <v>24</v>
      </c>
      <c r="F254" s="655" t="s">
        <v>24</v>
      </c>
      <c r="G254" s="652">
        <v>43521</v>
      </c>
      <c r="H254" s="656" t="s">
        <v>116</v>
      </c>
      <c r="I254" s="672" t="s">
        <v>4241</v>
      </c>
      <c r="J254" s="658"/>
      <c r="K254" s="658">
        <v>48</v>
      </c>
      <c r="L254" s="665"/>
      <c r="M254" s="685">
        <f t="shared" si="34"/>
        <v>0</v>
      </c>
      <c r="N254" s="668"/>
      <c r="O254" s="664"/>
      <c r="P254" s="660">
        <v>43521</v>
      </c>
      <c r="Q254" s="664"/>
      <c r="R254" s="688"/>
      <c r="S254" s="689">
        <f t="shared" si="35"/>
        <v>0</v>
      </c>
      <c r="T254" s="37"/>
      <c r="U254" s="38">
        <f t="shared" si="36"/>
        <v>0</v>
      </c>
      <c r="V254" s="369">
        <v>2424</v>
      </c>
    </row>
    <row r="255" spans="1:22" x14ac:dyDescent="0.2">
      <c r="A255" s="683" t="s">
        <v>113</v>
      </c>
      <c r="B255" s="684">
        <v>5113</v>
      </c>
      <c r="C255" s="657" t="s">
        <v>4031</v>
      </c>
      <c r="D255" s="662" t="s">
        <v>4245</v>
      </c>
      <c r="E255" s="654">
        <v>12</v>
      </c>
      <c r="F255" s="655" t="s">
        <v>24</v>
      </c>
      <c r="G255" s="652">
        <v>43521</v>
      </c>
      <c r="H255" s="656" t="s">
        <v>116</v>
      </c>
      <c r="I255" s="672" t="s">
        <v>4242</v>
      </c>
      <c r="J255" s="658"/>
      <c r="K255" s="658">
        <v>21</v>
      </c>
      <c r="L255" s="665"/>
      <c r="M255" s="685">
        <f t="shared" si="34"/>
        <v>0</v>
      </c>
      <c r="N255" s="668"/>
      <c r="O255" s="664"/>
      <c r="P255" s="660">
        <v>43521</v>
      </c>
      <c r="Q255" s="664"/>
      <c r="R255" s="688"/>
      <c r="S255" s="689">
        <f t="shared" si="35"/>
        <v>0</v>
      </c>
      <c r="T255" s="37"/>
      <c r="U255" s="38">
        <f t="shared" si="36"/>
        <v>0</v>
      </c>
      <c r="V255" s="369">
        <v>1135</v>
      </c>
    </row>
    <row r="256" spans="1:22" x14ac:dyDescent="0.2">
      <c r="A256" s="683" t="s">
        <v>113</v>
      </c>
      <c r="B256" s="684">
        <v>5114</v>
      </c>
      <c r="C256" s="657" t="s">
        <v>4031</v>
      </c>
      <c r="D256" s="662" t="s">
        <v>4246</v>
      </c>
      <c r="E256" s="654">
        <v>12</v>
      </c>
      <c r="F256" s="655" t="s">
        <v>24</v>
      </c>
      <c r="G256" s="652">
        <v>43521</v>
      </c>
      <c r="H256" s="656" t="s">
        <v>116</v>
      </c>
      <c r="I256" s="672" t="s">
        <v>4243</v>
      </c>
      <c r="J256" s="658"/>
      <c r="K256" s="658">
        <v>18.5</v>
      </c>
      <c r="L256" s="665"/>
      <c r="M256" s="685">
        <f t="shared" si="34"/>
        <v>0</v>
      </c>
      <c r="N256" s="668"/>
      <c r="O256" s="664"/>
      <c r="P256" s="660">
        <v>43521</v>
      </c>
      <c r="Q256" s="664"/>
      <c r="R256" s="688"/>
      <c r="S256" s="689">
        <f t="shared" si="35"/>
        <v>0</v>
      </c>
      <c r="T256" s="37"/>
      <c r="U256" s="38">
        <f t="shared" si="36"/>
        <v>0</v>
      </c>
      <c r="V256" s="369">
        <v>956</v>
      </c>
    </row>
    <row r="257" spans="1:22" x14ac:dyDescent="0.2">
      <c r="A257" s="683" t="s">
        <v>113</v>
      </c>
      <c r="B257" s="684">
        <v>5115</v>
      </c>
      <c r="C257" s="657" t="s">
        <v>4247</v>
      </c>
      <c r="D257" s="651" t="s">
        <v>4248</v>
      </c>
      <c r="E257" s="654">
        <v>1</v>
      </c>
      <c r="F257" s="655" t="s">
        <v>24</v>
      </c>
      <c r="G257" s="652">
        <v>43521</v>
      </c>
      <c r="H257" s="656" t="s">
        <v>116</v>
      </c>
      <c r="I257" s="667" t="s">
        <v>4256</v>
      </c>
      <c r="J257" s="658">
        <v>3</v>
      </c>
      <c r="K257" s="658">
        <v>8</v>
      </c>
      <c r="L257" s="665"/>
      <c r="M257" s="685">
        <f t="shared" si="34"/>
        <v>0</v>
      </c>
      <c r="N257" s="668"/>
      <c r="O257" s="664" t="s">
        <v>4259</v>
      </c>
      <c r="P257" s="660">
        <v>43521</v>
      </c>
      <c r="Q257" s="664"/>
      <c r="R257" s="688"/>
      <c r="S257" s="689">
        <f t="shared" si="35"/>
        <v>0</v>
      </c>
      <c r="T257" s="37"/>
      <c r="U257" s="38">
        <f t="shared" si="36"/>
        <v>0</v>
      </c>
      <c r="V257" s="369">
        <v>2390</v>
      </c>
    </row>
    <row r="258" spans="1:22" x14ac:dyDescent="0.2">
      <c r="A258" s="683" t="s">
        <v>113</v>
      </c>
      <c r="B258" s="684">
        <v>5116</v>
      </c>
      <c r="C258" s="657" t="s">
        <v>4247</v>
      </c>
      <c r="D258" s="651" t="s">
        <v>4249</v>
      </c>
      <c r="E258" s="654">
        <v>1</v>
      </c>
      <c r="F258" s="655" t="s">
        <v>24</v>
      </c>
      <c r="G258" s="652">
        <v>43521</v>
      </c>
      <c r="H258" s="656" t="s">
        <v>116</v>
      </c>
      <c r="I258" s="701" t="s">
        <v>4256</v>
      </c>
      <c r="J258" s="658">
        <v>3</v>
      </c>
      <c r="K258" s="658">
        <v>8</v>
      </c>
      <c r="L258" s="665"/>
      <c r="M258" s="685">
        <f t="shared" si="34"/>
        <v>0</v>
      </c>
      <c r="N258" s="668"/>
      <c r="O258" s="664" t="s">
        <v>4259</v>
      </c>
      <c r="P258" s="660">
        <v>43521</v>
      </c>
      <c r="Q258" s="664"/>
      <c r="R258" s="688"/>
      <c r="S258" s="689">
        <f t="shared" si="35"/>
        <v>0</v>
      </c>
      <c r="T258" s="37"/>
      <c r="U258" s="38">
        <f t="shared" si="36"/>
        <v>0</v>
      </c>
      <c r="V258" s="369">
        <v>2300</v>
      </c>
    </row>
    <row r="259" spans="1:22" x14ac:dyDescent="0.2">
      <c r="A259" s="683" t="s">
        <v>113</v>
      </c>
      <c r="B259" s="684">
        <v>5117</v>
      </c>
      <c r="C259" s="657" t="s">
        <v>4247</v>
      </c>
      <c r="D259" s="651" t="s">
        <v>4250</v>
      </c>
      <c r="E259" s="654">
        <v>1</v>
      </c>
      <c r="F259" s="655" t="s">
        <v>24</v>
      </c>
      <c r="G259" s="652">
        <v>43521</v>
      </c>
      <c r="H259" s="656" t="s">
        <v>116</v>
      </c>
      <c r="I259" s="701" t="s">
        <v>4256</v>
      </c>
      <c r="J259" s="658">
        <v>3.1</v>
      </c>
      <c r="K259" s="658">
        <v>8</v>
      </c>
      <c r="L259" s="665"/>
      <c r="M259" s="685">
        <f t="shared" si="34"/>
        <v>0</v>
      </c>
      <c r="N259" s="668"/>
      <c r="O259" s="664" t="s">
        <v>4259</v>
      </c>
      <c r="P259" s="660">
        <v>43521</v>
      </c>
      <c r="Q259" s="664"/>
      <c r="R259" s="688"/>
      <c r="S259" s="689">
        <f t="shared" si="35"/>
        <v>0</v>
      </c>
      <c r="T259" s="37"/>
      <c r="U259" s="38">
        <f t="shared" si="36"/>
        <v>0</v>
      </c>
      <c r="V259" s="369">
        <v>2400</v>
      </c>
    </row>
    <row r="260" spans="1:22" x14ac:dyDescent="0.2">
      <c r="A260" s="683" t="s">
        <v>113</v>
      </c>
      <c r="B260" s="684">
        <v>5118</v>
      </c>
      <c r="C260" s="657" t="s">
        <v>4247</v>
      </c>
      <c r="D260" s="651" t="s">
        <v>4251</v>
      </c>
      <c r="E260" s="654">
        <v>1</v>
      </c>
      <c r="F260" s="655" t="s">
        <v>24</v>
      </c>
      <c r="G260" s="652">
        <v>43521</v>
      </c>
      <c r="H260" s="656" t="s">
        <v>116</v>
      </c>
      <c r="I260" s="701" t="s">
        <v>4256</v>
      </c>
      <c r="J260" s="658">
        <v>3.1</v>
      </c>
      <c r="K260" s="658">
        <v>8</v>
      </c>
      <c r="L260" s="665"/>
      <c r="M260" s="685">
        <f t="shared" si="34"/>
        <v>0</v>
      </c>
      <c r="N260" s="668"/>
      <c r="O260" s="664" t="s">
        <v>4259</v>
      </c>
      <c r="P260" s="660">
        <v>43521</v>
      </c>
      <c r="Q260" s="664"/>
      <c r="R260" s="688"/>
      <c r="S260" s="689">
        <f t="shared" si="35"/>
        <v>0</v>
      </c>
      <c r="T260" s="37"/>
      <c r="U260" s="38">
        <f t="shared" si="36"/>
        <v>0</v>
      </c>
      <c r="V260" s="369">
        <v>2320</v>
      </c>
    </row>
    <row r="261" spans="1:22" x14ac:dyDescent="0.2">
      <c r="A261" s="683" t="s">
        <v>113</v>
      </c>
      <c r="B261" s="684">
        <v>5119</v>
      </c>
      <c r="C261" s="657" t="s">
        <v>4247</v>
      </c>
      <c r="D261" s="651" t="s">
        <v>4252</v>
      </c>
      <c r="E261" s="654">
        <v>1</v>
      </c>
      <c r="F261" s="655" t="s">
        <v>24</v>
      </c>
      <c r="G261" s="652">
        <v>43521</v>
      </c>
      <c r="H261" s="656" t="s">
        <v>116</v>
      </c>
      <c r="I261" s="667" t="s">
        <v>4257</v>
      </c>
      <c r="J261" s="658">
        <v>3.2</v>
      </c>
      <c r="K261" s="658">
        <v>10.5</v>
      </c>
      <c r="L261" s="665"/>
      <c r="M261" s="685">
        <f t="shared" si="34"/>
        <v>0</v>
      </c>
      <c r="N261" s="668"/>
      <c r="O261" s="664" t="s">
        <v>4259</v>
      </c>
      <c r="P261" s="660">
        <v>43521</v>
      </c>
      <c r="Q261" s="664"/>
      <c r="R261" s="688"/>
      <c r="S261" s="689">
        <f t="shared" si="35"/>
        <v>0</v>
      </c>
      <c r="T261" s="37"/>
      <c r="U261" s="38">
        <f t="shared" si="36"/>
        <v>0</v>
      </c>
      <c r="V261" s="369">
        <v>2520</v>
      </c>
    </row>
    <row r="262" spans="1:22" x14ac:dyDescent="0.2">
      <c r="A262" s="683" t="s">
        <v>113</v>
      </c>
      <c r="B262" s="684">
        <v>5120</v>
      </c>
      <c r="C262" s="657" t="s">
        <v>4247</v>
      </c>
      <c r="D262" s="651" t="s">
        <v>4253</v>
      </c>
      <c r="E262" s="654">
        <v>1</v>
      </c>
      <c r="F262" s="655" t="s">
        <v>24</v>
      </c>
      <c r="G262" s="652">
        <v>43521</v>
      </c>
      <c r="H262" s="656" t="s">
        <v>116</v>
      </c>
      <c r="I262" s="701" t="s">
        <v>4256</v>
      </c>
      <c r="J262" s="658">
        <v>3.1</v>
      </c>
      <c r="K262" s="658">
        <v>8</v>
      </c>
      <c r="L262" s="665"/>
      <c r="M262" s="685">
        <f t="shared" si="34"/>
        <v>0</v>
      </c>
      <c r="N262" s="668"/>
      <c r="O262" s="664" t="s">
        <v>4259</v>
      </c>
      <c r="P262" s="660">
        <v>43521</v>
      </c>
      <c r="Q262" s="664"/>
      <c r="R262" s="688"/>
      <c r="S262" s="689">
        <f t="shared" si="35"/>
        <v>0</v>
      </c>
      <c r="T262" s="37"/>
      <c r="U262" s="38">
        <f t="shared" si="36"/>
        <v>0</v>
      </c>
      <c r="V262" s="369">
        <v>2320</v>
      </c>
    </row>
    <row r="263" spans="1:22" x14ac:dyDescent="0.2">
      <c r="A263" s="683" t="s">
        <v>113</v>
      </c>
      <c r="B263" s="684">
        <v>5121</v>
      </c>
      <c r="C263" s="657" t="s">
        <v>4247</v>
      </c>
      <c r="D263" s="651" t="s">
        <v>4254</v>
      </c>
      <c r="E263" s="654">
        <v>1</v>
      </c>
      <c r="F263" s="655" t="s">
        <v>24</v>
      </c>
      <c r="G263" s="652">
        <v>43521</v>
      </c>
      <c r="H263" s="656" t="s">
        <v>116</v>
      </c>
      <c r="I263" s="667" t="s">
        <v>4258</v>
      </c>
      <c r="J263" s="658">
        <v>4.3</v>
      </c>
      <c r="K263" s="658">
        <v>27</v>
      </c>
      <c r="L263" s="665"/>
      <c r="M263" s="685">
        <f t="shared" ref="M263:M277" si="37">L263*1.2</f>
        <v>0</v>
      </c>
      <c r="N263" s="668"/>
      <c r="O263" s="664" t="s">
        <v>4259</v>
      </c>
      <c r="P263" s="660">
        <v>43521</v>
      </c>
      <c r="Q263" s="664"/>
      <c r="R263" s="688"/>
      <c r="S263" s="689">
        <f t="shared" ref="S263:S277" si="38">M263*E263</f>
        <v>0</v>
      </c>
      <c r="T263" s="37"/>
      <c r="U263" s="38">
        <f t="shared" ref="U263:U277" si="39">S263/1.2</f>
        <v>0</v>
      </c>
      <c r="V263" s="369">
        <v>3800</v>
      </c>
    </row>
    <row r="264" spans="1:22" x14ac:dyDescent="0.2">
      <c r="A264" s="683" t="s">
        <v>113</v>
      </c>
      <c r="B264" s="684">
        <v>5122</v>
      </c>
      <c r="C264" s="657" t="s">
        <v>4247</v>
      </c>
      <c r="D264" s="651" t="s">
        <v>4255</v>
      </c>
      <c r="E264" s="654">
        <v>1</v>
      </c>
      <c r="F264" s="655" t="s">
        <v>24</v>
      </c>
      <c r="G264" s="652">
        <v>43521</v>
      </c>
      <c r="H264" s="656" t="s">
        <v>116</v>
      </c>
      <c r="I264" s="701" t="s">
        <v>4258</v>
      </c>
      <c r="J264" s="658">
        <v>4.7</v>
      </c>
      <c r="K264" s="658">
        <v>27</v>
      </c>
      <c r="L264" s="665"/>
      <c r="M264" s="685">
        <f t="shared" si="37"/>
        <v>0</v>
      </c>
      <c r="N264" s="668"/>
      <c r="O264" s="664" t="s">
        <v>4259</v>
      </c>
      <c r="P264" s="660">
        <v>43521</v>
      </c>
      <c r="Q264" s="664"/>
      <c r="R264" s="688"/>
      <c r="S264" s="689">
        <f t="shared" si="38"/>
        <v>0</v>
      </c>
      <c r="T264" s="37"/>
      <c r="U264" s="38">
        <f t="shared" si="39"/>
        <v>0</v>
      </c>
      <c r="V264" s="369">
        <v>4400</v>
      </c>
    </row>
    <row r="265" spans="1:22" x14ac:dyDescent="0.2">
      <c r="A265" s="683" t="s">
        <v>113</v>
      </c>
      <c r="B265" s="684">
        <v>5123</v>
      </c>
      <c r="C265" s="657" t="s">
        <v>4260</v>
      </c>
      <c r="D265" s="651" t="s">
        <v>497</v>
      </c>
      <c r="E265" s="654">
        <v>10</v>
      </c>
      <c r="F265" s="655" t="s">
        <v>24</v>
      </c>
      <c r="G265" s="652">
        <v>43521</v>
      </c>
      <c r="H265" s="651" t="s">
        <v>4261</v>
      </c>
      <c r="I265" s="667" t="s">
        <v>1329</v>
      </c>
      <c r="J265" s="658">
        <v>1.5</v>
      </c>
      <c r="K265" s="658">
        <v>0.1</v>
      </c>
      <c r="L265" s="665"/>
      <c r="M265" s="685">
        <f t="shared" si="37"/>
        <v>0</v>
      </c>
      <c r="N265" s="668"/>
      <c r="O265" s="664" t="s">
        <v>4281</v>
      </c>
      <c r="P265" s="703" t="s">
        <v>125</v>
      </c>
      <c r="Q265" s="664"/>
      <c r="R265" s="688"/>
      <c r="S265" s="689">
        <f t="shared" si="38"/>
        <v>0</v>
      </c>
      <c r="T265" s="37"/>
      <c r="U265" s="38">
        <f t="shared" si="39"/>
        <v>0</v>
      </c>
      <c r="V265" s="369">
        <v>1000</v>
      </c>
    </row>
    <row r="266" spans="1:22" x14ac:dyDescent="0.2">
      <c r="A266" s="683" t="s">
        <v>113</v>
      </c>
      <c r="B266" s="684">
        <v>5124</v>
      </c>
      <c r="C266" s="657" t="s">
        <v>4260</v>
      </c>
      <c r="D266" s="651" t="s">
        <v>497</v>
      </c>
      <c r="E266" s="654">
        <v>10</v>
      </c>
      <c r="F266" s="655" t="s">
        <v>24</v>
      </c>
      <c r="G266" s="652">
        <v>43521</v>
      </c>
      <c r="H266" s="651" t="s">
        <v>4262</v>
      </c>
      <c r="I266" s="701" t="s">
        <v>1329</v>
      </c>
      <c r="J266" s="658">
        <v>1.5</v>
      </c>
      <c r="K266" s="658">
        <v>0.1</v>
      </c>
      <c r="L266" s="665"/>
      <c r="M266" s="685">
        <f t="shared" si="37"/>
        <v>0</v>
      </c>
      <c r="N266" s="668"/>
      <c r="O266" s="664" t="s">
        <v>4281</v>
      </c>
      <c r="P266" s="703" t="s">
        <v>125</v>
      </c>
      <c r="Q266" s="664"/>
      <c r="R266" s="688"/>
      <c r="S266" s="689">
        <f t="shared" si="38"/>
        <v>0</v>
      </c>
      <c r="T266" s="37"/>
      <c r="U266" s="38">
        <f t="shared" si="39"/>
        <v>0</v>
      </c>
      <c r="V266" s="369">
        <v>1000</v>
      </c>
    </row>
    <row r="267" spans="1:22" x14ac:dyDescent="0.2">
      <c r="A267" s="683" t="s">
        <v>113</v>
      </c>
      <c r="B267" s="684">
        <v>5125</v>
      </c>
      <c r="C267" s="657" t="s">
        <v>4260</v>
      </c>
      <c r="D267" s="651" t="s">
        <v>497</v>
      </c>
      <c r="E267" s="654">
        <v>10</v>
      </c>
      <c r="F267" s="655" t="s">
        <v>24</v>
      </c>
      <c r="G267" s="652">
        <v>43521</v>
      </c>
      <c r="H267" s="651" t="s">
        <v>4263</v>
      </c>
      <c r="I267" s="701" t="s">
        <v>1329</v>
      </c>
      <c r="J267" s="658">
        <v>1.5</v>
      </c>
      <c r="K267" s="658">
        <v>0.1</v>
      </c>
      <c r="L267" s="665"/>
      <c r="M267" s="685">
        <f t="shared" si="37"/>
        <v>0</v>
      </c>
      <c r="N267" s="668"/>
      <c r="O267" s="664" t="s">
        <v>4281</v>
      </c>
      <c r="P267" s="703" t="s">
        <v>125</v>
      </c>
      <c r="Q267" s="664"/>
      <c r="R267" s="688"/>
      <c r="S267" s="689">
        <f t="shared" si="38"/>
        <v>0</v>
      </c>
      <c r="T267" s="37"/>
      <c r="U267" s="38">
        <f t="shared" si="39"/>
        <v>0</v>
      </c>
      <c r="V267" s="369">
        <v>1000</v>
      </c>
    </row>
    <row r="268" spans="1:22" x14ac:dyDescent="0.2">
      <c r="A268" s="683" t="s">
        <v>113</v>
      </c>
      <c r="B268" s="684">
        <v>5126</v>
      </c>
      <c r="C268" s="657" t="s">
        <v>4260</v>
      </c>
      <c r="D268" s="651" t="s">
        <v>497</v>
      </c>
      <c r="E268" s="654">
        <v>10</v>
      </c>
      <c r="F268" s="655" t="s">
        <v>24</v>
      </c>
      <c r="G268" s="652">
        <v>43521</v>
      </c>
      <c r="H268" s="651" t="s">
        <v>4264</v>
      </c>
      <c r="I268" s="701" t="s">
        <v>1329</v>
      </c>
      <c r="J268" s="658">
        <v>1.5</v>
      </c>
      <c r="K268" s="658">
        <v>0.1</v>
      </c>
      <c r="L268" s="665"/>
      <c r="M268" s="685">
        <f t="shared" si="37"/>
        <v>0</v>
      </c>
      <c r="N268" s="668"/>
      <c r="O268" s="664" t="s">
        <v>4281</v>
      </c>
      <c r="P268" s="703" t="s">
        <v>125</v>
      </c>
      <c r="Q268" s="664"/>
      <c r="R268" s="688"/>
      <c r="S268" s="689">
        <f t="shared" si="38"/>
        <v>0</v>
      </c>
      <c r="T268" s="37"/>
      <c r="U268" s="38">
        <f t="shared" si="39"/>
        <v>0</v>
      </c>
      <c r="V268" s="369">
        <v>1000</v>
      </c>
    </row>
    <row r="269" spans="1:22" x14ac:dyDescent="0.2">
      <c r="A269" s="683" t="s">
        <v>113</v>
      </c>
      <c r="B269" s="684">
        <v>5127</v>
      </c>
      <c r="C269" s="657" t="s">
        <v>4260</v>
      </c>
      <c r="D269" s="651" t="s">
        <v>4265</v>
      </c>
      <c r="E269" s="654">
        <v>10</v>
      </c>
      <c r="F269" s="655" t="s">
        <v>24</v>
      </c>
      <c r="G269" s="652">
        <v>43521</v>
      </c>
      <c r="H269" s="651" t="s">
        <v>4266</v>
      </c>
      <c r="I269" s="667" t="s">
        <v>4268</v>
      </c>
      <c r="J269" s="658">
        <v>1.8</v>
      </c>
      <c r="K269" s="658">
        <v>0.1</v>
      </c>
      <c r="L269" s="665"/>
      <c r="M269" s="685">
        <f t="shared" si="37"/>
        <v>0</v>
      </c>
      <c r="N269" s="668"/>
      <c r="O269" s="664" t="s">
        <v>4281</v>
      </c>
      <c r="P269" s="703" t="s">
        <v>125</v>
      </c>
      <c r="Q269" s="664"/>
      <c r="R269" s="688"/>
      <c r="S269" s="689">
        <f t="shared" si="38"/>
        <v>0</v>
      </c>
      <c r="T269" s="37"/>
      <c r="U269" s="38">
        <f t="shared" si="39"/>
        <v>0</v>
      </c>
      <c r="V269" s="369">
        <v>1195</v>
      </c>
    </row>
    <row r="270" spans="1:22" x14ac:dyDescent="0.2">
      <c r="A270" s="683" t="s">
        <v>113</v>
      </c>
      <c r="B270" s="684">
        <v>5128</v>
      </c>
      <c r="C270" s="657" t="s">
        <v>4260</v>
      </c>
      <c r="D270" s="651" t="s">
        <v>4265</v>
      </c>
      <c r="E270" s="654">
        <v>10</v>
      </c>
      <c r="F270" s="655" t="s">
        <v>24</v>
      </c>
      <c r="G270" s="652">
        <v>43521</v>
      </c>
      <c r="H270" s="651" t="s">
        <v>4267</v>
      </c>
      <c r="I270" s="701" t="s">
        <v>4268</v>
      </c>
      <c r="J270" s="658">
        <v>1.8</v>
      </c>
      <c r="K270" s="658">
        <v>0.1</v>
      </c>
      <c r="L270" s="665"/>
      <c r="M270" s="685">
        <f t="shared" si="37"/>
        <v>0</v>
      </c>
      <c r="N270" s="668"/>
      <c r="O270" s="664" t="s">
        <v>4281</v>
      </c>
      <c r="P270" s="703" t="s">
        <v>125</v>
      </c>
      <c r="Q270" s="664"/>
      <c r="R270" s="688"/>
      <c r="S270" s="689">
        <f t="shared" si="38"/>
        <v>0</v>
      </c>
      <c r="T270" s="37"/>
      <c r="U270" s="38">
        <f t="shared" si="39"/>
        <v>0</v>
      </c>
      <c r="V270" s="369">
        <v>1195</v>
      </c>
    </row>
    <row r="271" spans="1:22" x14ac:dyDescent="0.2">
      <c r="A271" s="683" t="s">
        <v>113</v>
      </c>
      <c r="B271" s="684">
        <v>5129</v>
      </c>
      <c r="C271" s="657" t="s">
        <v>4260</v>
      </c>
      <c r="D271" s="651" t="s">
        <v>4269</v>
      </c>
      <c r="E271" s="654">
        <v>10</v>
      </c>
      <c r="F271" s="655" t="s">
        <v>24</v>
      </c>
      <c r="G271" s="652">
        <v>43521</v>
      </c>
      <c r="H271" s="651" t="s">
        <v>4270</v>
      </c>
      <c r="I271" s="701" t="s">
        <v>1329</v>
      </c>
      <c r="J271" s="658">
        <v>1.5</v>
      </c>
      <c r="K271" s="658">
        <v>0.125</v>
      </c>
      <c r="L271" s="665"/>
      <c r="M271" s="685">
        <f t="shared" si="37"/>
        <v>0</v>
      </c>
      <c r="N271" s="668"/>
      <c r="O271" s="664" t="s">
        <v>4281</v>
      </c>
      <c r="P271" s="703" t="s">
        <v>125</v>
      </c>
      <c r="Q271" s="664"/>
      <c r="R271" s="688"/>
      <c r="S271" s="689">
        <f t="shared" si="38"/>
        <v>0</v>
      </c>
      <c r="T271" s="37"/>
      <c r="U271" s="38">
        <f t="shared" si="39"/>
        <v>0</v>
      </c>
      <c r="V271" s="369">
        <v>1010</v>
      </c>
    </row>
    <row r="272" spans="1:22" x14ac:dyDescent="0.2">
      <c r="A272" s="683" t="s">
        <v>113</v>
      </c>
      <c r="B272" s="684">
        <v>5130</v>
      </c>
      <c r="C272" s="657" t="s">
        <v>4260</v>
      </c>
      <c r="D272" s="651" t="s">
        <v>4274</v>
      </c>
      <c r="E272" s="654">
        <v>10</v>
      </c>
      <c r="F272" s="655" t="s">
        <v>24</v>
      </c>
      <c r="G272" s="652">
        <v>43521</v>
      </c>
      <c r="H272" s="651" t="s">
        <v>4271</v>
      </c>
      <c r="I272" s="701" t="s">
        <v>1329</v>
      </c>
      <c r="J272" s="658">
        <v>1.5</v>
      </c>
      <c r="K272" s="658">
        <v>0.125</v>
      </c>
      <c r="L272" s="665"/>
      <c r="M272" s="685">
        <f t="shared" si="37"/>
        <v>0</v>
      </c>
      <c r="N272" s="668"/>
      <c r="O272" s="664" t="s">
        <v>4281</v>
      </c>
      <c r="P272" s="703" t="s">
        <v>125</v>
      </c>
      <c r="Q272" s="664"/>
      <c r="R272" s="688"/>
      <c r="S272" s="689">
        <f t="shared" si="38"/>
        <v>0</v>
      </c>
      <c r="T272" s="37"/>
      <c r="U272" s="38">
        <f t="shared" si="39"/>
        <v>0</v>
      </c>
      <c r="V272" s="369">
        <v>1010</v>
      </c>
    </row>
    <row r="273" spans="1:22" x14ac:dyDescent="0.2">
      <c r="A273" s="683" t="s">
        <v>113</v>
      </c>
      <c r="B273" s="684">
        <v>5131</v>
      </c>
      <c r="C273" s="116" t="s">
        <v>4307</v>
      </c>
      <c r="D273" s="87" t="s">
        <v>4273</v>
      </c>
      <c r="E273" s="654">
        <v>1</v>
      </c>
      <c r="F273" s="655" t="s">
        <v>24</v>
      </c>
      <c r="G273" s="652">
        <v>43521</v>
      </c>
      <c r="H273" s="87" t="s">
        <v>4271</v>
      </c>
      <c r="I273" s="702" t="s">
        <v>4272</v>
      </c>
      <c r="J273" s="658">
        <v>2.5</v>
      </c>
      <c r="K273" s="658">
        <v>0.7</v>
      </c>
      <c r="L273" s="665">
        <v>1720</v>
      </c>
      <c r="M273" s="685">
        <f t="shared" si="37"/>
        <v>2064</v>
      </c>
      <c r="N273" s="668"/>
      <c r="O273" s="96">
        <v>168</v>
      </c>
      <c r="P273" s="660">
        <v>43522</v>
      </c>
      <c r="Q273" s="664"/>
      <c r="R273" s="688"/>
      <c r="S273" s="689">
        <f t="shared" si="38"/>
        <v>2064</v>
      </c>
      <c r="T273" s="37"/>
      <c r="U273" s="38">
        <f t="shared" si="39"/>
        <v>1720</v>
      </c>
      <c r="V273" s="369">
        <v>1720</v>
      </c>
    </row>
    <row r="274" spans="1:22" x14ac:dyDescent="0.2">
      <c r="A274" s="683" t="s">
        <v>113</v>
      </c>
      <c r="B274" s="684">
        <v>5132</v>
      </c>
      <c r="C274" s="116" t="s">
        <v>4307</v>
      </c>
      <c r="D274" s="87" t="s">
        <v>4275</v>
      </c>
      <c r="E274" s="654">
        <v>1</v>
      </c>
      <c r="F274" s="655" t="s">
        <v>24</v>
      </c>
      <c r="G274" s="652">
        <v>43521</v>
      </c>
      <c r="H274" s="87" t="s">
        <v>4276</v>
      </c>
      <c r="I274" s="672" t="s">
        <v>4272</v>
      </c>
      <c r="J274" s="658">
        <v>2.2000000000000002</v>
      </c>
      <c r="K274" s="658">
        <v>0.65</v>
      </c>
      <c r="L274" s="665">
        <v>1600</v>
      </c>
      <c r="M274" s="685">
        <f t="shared" si="37"/>
        <v>1920</v>
      </c>
      <c r="N274" s="668"/>
      <c r="O274" s="96">
        <v>168</v>
      </c>
      <c r="P274" s="660">
        <v>43522</v>
      </c>
      <c r="Q274" s="664"/>
      <c r="R274" s="688"/>
      <c r="S274" s="689">
        <f t="shared" si="38"/>
        <v>1920</v>
      </c>
      <c r="T274" s="37"/>
      <c r="U274" s="38">
        <f t="shared" si="39"/>
        <v>1600</v>
      </c>
      <c r="V274" s="369">
        <v>1600</v>
      </c>
    </row>
    <row r="275" spans="1:22" x14ac:dyDescent="0.2">
      <c r="A275" s="683" t="s">
        <v>113</v>
      </c>
      <c r="B275" s="684">
        <v>5133</v>
      </c>
      <c r="C275" s="116" t="s">
        <v>4307</v>
      </c>
      <c r="D275" s="87" t="s">
        <v>4277</v>
      </c>
      <c r="E275" s="654">
        <v>1</v>
      </c>
      <c r="F275" s="655" t="s">
        <v>24</v>
      </c>
      <c r="G275" s="652">
        <v>43521</v>
      </c>
      <c r="H275" s="87" t="s">
        <v>4279</v>
      </c>
      <c r="I275" s="667" t="s">
        <v>4278</v>
      </c>
      <c r="J275" s="658">
        <v>4</v>
      </c>
      <c r="K275" s="658">
        <v>2.6</v>
      </c>
      <c r="L275" s="665">
        <v>2900</v>
      </c>
      <c r="M275" s="685">
        <f t="shared" si="37"/>
        <v>3480</v>
      </c>
      <c r="N275" s="668"/>
      <c r="O275" s="96">
        <v>168</v>
      </c>
      <c r="P275" s="660">
        <v>43522</v>
      </c>
      <c r="Q275" s="664"/>
      <c r="R275" s="688"/>
      <c r="S275" s="689">
        <f t="shared" si="38"/>
        <v>3480</v>
      </c>
      <c r="T275" s="37"/>
      <c r="U275" s="38">
        <f t="shared" si="39"/>
        <v>2900</v>
      </c>
      <c r="V275" s="369">
        <v>2900</v>
      </c>
    </row>
    <row r="276" spans="1:22" x14ac:dyDescent="0.2">
      <c r="A276" s="683" t="s">
        <v>113</v>
      </c>
      <c r="B276" s="684">
        <v>5134</v>
      </c>
      <c r="C276" s="657" t="s">
        <v>4031</v>
      </c>
      <c r="D276" s="651" t="s">
        <v>4280</v>
      </c>
      <c r="E276" s="654">
        <v>3</v>
      </c>
      <c r="F276" s="655" t="s">
        <v>378</v>
      </c>
      <c r="G276" s="652">
        <v>43521</v>
      </c>
      <c r="H276" s="656" t="s">
        <v>116</v>
      </c>
      <c r="I276" s="657" t="s">
        <v>146</v>
      </c>
      <c r="J276" s="658">
        <v>23.5</v>
      </c>
      <c r="K276" s="658"/>
      <c r="L276" s="665"/>
      <c r="M276" s="685">
        <f t="shared" si="37"/>
        <v>0</v>
      </c>
      <c r="N276" s="686" t="s">
        <v>121</v>
      </c>
      <c r="O276" s="664"/>
      <c r="P276" s="660">
        <v>43522</v>
      </c>
      <c r="Q276" s="664"/>
      <c r="R276" s="688"/>
      <c r="S276" s="689">
        <f t="shared" si="38"/>
        <v>0</v>
      </c>
      <c r="T276" s="37"/>
      <c r="U276" s="38">
        <f t="shared" si="39"/>
        <v>0</v>
      </c>
      <c r="V276" s="369">
        <v>15500</v>
      </c>
    </row>
    <row r="277" spans="1:22" x14ac:dyDescent="0.2">
      <c r="A277" s="683" t="s">
        <v>113</v>
      </c>
      <c r="B277" s="684">
        <v>5135</v>
      </c>
      <c r="C277" s="657" t="s">
        <v>4282</v>
      </c>
      <c r="D277" s="651" t="s">
        <v>4284</v>
      </c>
      <c r="E277" s="654">
        <v>20</v>
      </c>
      <c r="F277" s="655" t="s">
        <v>24</v>
      </c>
      <c r="G277" s="652">
        <v>43522</v>
      </c>
      <c r="H277" s="651" t="s">
        <v>4283</v>
      </c>
      <c r="I277" s="667" t="s">
        <v>4285</v>
      </c>
      <c r="J277" s="658">
        <v>5</v>
      </c>
      <c r="K277" s="658">
        <v>7.5</v>
      </c>
      <c r="L277" s="665">
        <v>6500</v>
      </c>
      <c r="M277" s="685">
        <f t="shared" si="37"/>
        <v>7800</v>
      </c>
      <c r="N277" s="668"/>
      <c r="O277" s="664" t="s">
        <v>4306</v>
      </c>
      <c r="P277" s="660">
        <v>43522</v>
      </c>
      <c r="Q277" s="664"/>
      <c r="R277" s="688"/>
      <c r="S277" s="689">
        <f t="shared" si="38"/>
        <v>156000</v>
      </c>
      <c r="T277" s="37"/>
      <c r="U277" s="38">
        <f t="shared" si="39"/>
        <v>130000</v>
      </c>
      <c r="V277" s="369">
        <v>5800</v>
      </c>
    </row>
    <row r="278" spans="1:22" x14ac:dyDescent="0.2">
      <c r="A278" s="683" t="s">
        <v>113</v>
      </c>
      <c r="B278" s="684">
        <v>5136</v>
      </c>
      <c r="C278" s="657" t="s">
        <v>4286</v>
      </c>
      <c r="D278" s="662" t="s">
        <v>4287</v>
      </c>
      <c r="E278" s="654">
        <v>100</v>
      </c>
      <c r="F278" s="655" t="s">
        <v>24</v>
      </c>
      <c r="G278" s="652">
        <v>43522</v>
      </c>
      <c r="H278" s="656" t="s">
        <v>116</v>
      </c>
      <c r="I278" s="657" t="s">
        <v>146</v>
      </c>
      <c r="J278" s="658"/>
      <c r="K278" s="658"/>
      <c r="L278" s="665">
        <v>70</v>
      </c>
      <c r="M278" s="685">
        <f t="shared" ref="M278:M320" si="40">L278*1.2</f>
        <v>84</v>
      </c>
      <c r="N278" s="686" t="s">
        <v>121</v>
      </c>
      <c r="O278" s="661">
        <v>167</v>
      </c>
      <c r="P278" s="660">
        <v>43523</v>
      </c>
      <c r="Q278" s="664"/>
      <c r="R278" s="688"/>
      <c r="S278" s="689">
        <f t="shared" ref="S278:S320" si="41">M278*E278</f>
        <v>8400</v>
      </c>
      <c r="T278" s="37"/>
      <c r="U278" s="38">
        <f t="shared" ref="U278:U320" si="42">S278/1.2</f>
        <v>7000</v>
      </c>
      <c r="V278" s="369">
        <v>70</v>
      </c>
    </row>
    <row r="279" spans="1:22" x14ac:dyDescent="0.2">
      <c r="A279" s="683" t="s">
        <v>113</v>
      </c>
      <c r="B279" s="684">
        <v>5137</v>
      </c>
      <c r="C279" s="657" t="s">
        <v>4286</v>
      </c>
      <c r="D279" s="662" t="s">
        <v>4288</v>
      </c>
      <c r="E279" s="654">
        <v>50</v>
      </c>
      <c r="F279" s="655" t="s">
        <v>24</v>
      </c>
      <c r="G279" s="652">
        <v>43522</v>
      </c>
      <c r="H279" s="656" t="s">
        <v>116</v>
      </c>
      <c r="I279" s="657" t="s">
        <v>146</v>
      </c>
      <c r="J279" s="658"/>
      <c r="K279" s="658"/>
      <c r="L279" s="665">
        <v>46</v>
      </c>
      <c r="M279" s="685">
        <f t="shared" si="40"/>
        <v>55.199999999999996</v>
      </c>
      <c r="N279" s="686" t="s">
        <v>121</v>
      </c>
      <c r="O279" s="661"/>
      <c r="P279" s="660">
        <v>43523</v>
      </c>
      <c r="Q279" s="664"/>
      <c r="R279" s="688"/>
      <c r="S279" s="689">
        <f t="shared" si="41"/>
        <v>2760</v>
      </c>
      <c r="T279" s="37"/>
      <c r="U279" s="38">
        <f t="shared" si="42"/>
        <v>2300</v>
      </c>
      <c r="V279" s="369">
        <v>46</v>
      </c>
    </row>
    <row r="280" spans="1:22" x14ac:dyDescent="0.2">
      <c r="A280" s="683" t="s">
        <v>113</v>
      </c>
      <c r="B280" s="684">
        <v>5138</v>
      </c>
      <c r="C280" s="657" t="s">
        <v>4286</v>
      </c>
      <c r="D280" s="662" t="s">
        <v>4289</v>
      </c>
      <c r="E280" s="654">
        <v>48</v>
      </c>
      <c r="F280" s="655" t="s">
        <v>24</v>
      </c>
      <c r="G280" s="652">
        <v>43522</v>
      </c>
      <c r="H280" s="656" t="s">
        <v>116</v>
      </c>
      <c r="I280" s="657" t="s">
        <v>146</v>
      </c>
      <c r="J280" s="658"/>
      <c r="K280" s="658"/>
      <c r="L280" s="665">
        <v>22</v>
      </c>
      <c r="M280" s="685">
        <f t="shared" si="40"/>
        <v>26.4</v>
      </c>
      <c r="N280" s="686" t="s">
        <v>121</v>
      </c>
      <c r="O280" s="661"/>
      <c r="P280" s="660">
        <v>43523</v>
      </c>
      <c r="Q280" s="664"/>
      <c r="R280" s="688"/>
      <c r="S280" s="689">
        <f t="shared" si="41"/>
        <v>1267.1999999999998</v>
      </c>
      <c r="T280" s="37"/>
      <c r="U280" s="38">
        <f t="shared" si="42"/>
        <v>1056</v>
      </c>
      <c r="V280" s="369">
        <v>22</v>
      </c>
    </row>
    <row r="281" spans="1:22" x14ac:dyDescent="0.2">
      <c r="A281" s="683" t="s">
        <v>113</v>
      </c>
      <c r="B281" s="684">
        <v>5139</v>
      </c>
      <c r="C281" s="657" t="s">
        <v>4286</v>
      </c>
      <c r="D281" s="662" t="s">
        <v>4290</v>
      </c>
      <c r="E281" s="654">
        <v>40</v>
      </c>
      <c r="F281" s="655" t="s">
        <v>24</v>
      </c>
      <c r="G281" s="652">
        <v>43522</v>
      </c>
      <c r="H281" s="656" t="s">
        <v>116</v>
      </c>
      <c r="I281" s="657" t="s">
        <v>146</v>
      </c>
      <c r="J281" s="658"/>
      <c r="K281" s="658"/>
      <c r="L281" s="665">
        <v>36</v>
      </c>
      <c r="M281" s="685">
        <f t="shared" si="40"/>
        <v>43.199999999999996</v>
      </c>
      <c r="N281" s="686" t="s">
        <v>121</v>
      </c>
      <c r="O281" s="661"/>
      <c r="P281" s="660">
        <v>43523</v>
      </c>
      <c r="Q281" s="664"/>
      <c r="R281" s="688"/>
      <c r="S281" s="689">
        <f t="shared" si="41"/>
        <v>1727.9999999999998</v>
      </c>
      <c r="T281" s="37"/>
      <c r="U281" s="38">
        <f t="shared" si="42"/>
        <v>1439.9999999999998</v>
      </c>
      <c r="V281" s="369">
        <v>36</v>
      </c>
    </row>
    <row r="282" spans="1:22" x14ac:dyDescent="0.2">
      <c r="A282" s="683" t="s">
        <v>113</v>
      </c>
      <c r="B282" s="684">
        <v>5140</v>
      </c>
      <c r="C282" s="657" t="s">
        <v>4286</v>
      </c>
      <c r="D282" s="662" t="s">
        <v>4291</v>
      </c>
      <c r="E282" s="654">
        <v>32</v>
      </c>
      <c r="F282" s="655" t="s">
        <v>24</v>
      </c>
      <c r="G282" s="652">
        <v>43522</v>
      </c>
      <c r="H282" s="656" t="s">
        <v>116</v>
      </c>
      <c r="I282" s="657" t="s">
        <v>146</v>
      </c>
      <c r="J282" s="658"/>
      <c r="K282" s="658"/>
      <c r="L282" s="665">
        <v>40</v>
      </c>
      <c r="M282" s="685">
        <f t="shared" si="40"/>
        <v>48</v>
      </c>
      <c r="N282" s="686" t="s">
        <v>121</v>
      </c>
      <c r="O282" s="661"/>
      <c r="P282" s="660">
        <v>43523</v>
      </c>
      <c r="Q282" s="664"/>
      <c r="R282" s="688"/>
      <c r="S282" s="689">
        <f t="shared" si="41"/>
        <v>1536</v>
      </c>
      <c r="T282" s="37"/>
      <c r="U282" s="38">
        <f t="shared" si="42"/>
        <v>1280</v>
      </c>
      <c r="V282" s="369">
        <v>40</v>
      </c>
    </row>
    <row r="283" spans="1:22" x14ac:dyDescent="0.2">
      <c r="A283" s="683" t="s">
        <v>113</v>
      </c>
      <c r="B283" s="684">
        <v>5141</v>
      </c>
      <c r="C283" s="657" t="s">
        <v>4286</v>
      </c>
      <c r="D283" s="662" t="s">
        <v>4292</v>
      </c>
      <c r="E283" s="654">
        <v>31</v>
      </c>
      <c r="F283" s="655" t="s">
        <v>24</v>
      </c>
      <c r="G283" s="652">
        <v>43522</v>
      </c>
      <c r="H283" s="656" t="s">
        <v>116</v>
      </c>
      <c r="I283" s="657" t="s">
        <v>146</v>
      </c>
      <c r="J283" s="658"/>
      <c r="K283" s="658"/>
      <c r="L283" s="665">
        <v>132</v>
      </c>
      <c r="M283" s="685">
        <f t="shared" si="40"/>
        <v>158.4</v>
      </c>
      <c r="N283" s="686" t="s">
        <v>121</v>
      </c>
      <c r="O283" s="661"/>
      <c r="P283" s="660">
        <v>43523</v>
      </c>
      <c r="Q283" s="664"/>
      <c r="R283" s="688"/>
      <c r="S283" s="689">
        <f t="shared" si="41"/>
        <v>4910.4000000000005</v>
      </c>
      <c r="T283" s="37"/>
      <c r="U283" s="38">
        <f t="shared" si="42"/>
        <v>4092.0000000000005</v>
      </c>
      <c r="V283" s="369">
        <v>132</v>
      </c>
    </row>
    <row r="284" spans="1:22" x14ac:dyDescent="0.2">
      <c r="A284" s="683" t="s">
        <v>113</v>
      </c>
      <c r="B284" s="684">
        <v>5142</v>
      </c>
      <c r="C284" s="657" t="s">
        <v>4286</v>
      </c>
      <c r="D284" s="662" t="s">
        <v>4293</v>
      </c>
      <c r="E284" s="654">
        <v>30</v>
      </c>
      <c r="F284" s="655" t="s">
        <v>24</v>
      </c>
      <c r="G284" s="652">
        <v>43522</v>
      </c>
      <c r="H284" s="656" t="s">
        <v>116</v>
      </c>
      <c r="I284" s="657" t="s">
        <v>146</v>
      </c>
      <c r="J284" s="658"/>
      <c r="K284" s="658"/>
      <c r="L284" s="665">
        <v>37</v>
      </c>
      <c r="M284" s="685">
        <f t="shared" si="40"/>
        <v>44.4</v>
      </c>
      <c r="N284" s="686" t="s">
        <v>121</v>
      </c>
      <c r="O284" s="661"/>
      <c r="P284" s="660">
        <v>43523</v>
      </c>
      <c r="Q284" s="664"/>
      <c r="R284" s="688"/>
      <c r="S284" s="689">
        <f t="shared" si="41"/>
        <v>1332</v>
      </c>
      <c r="T284" s="37"/>
      <c r="U284" s="38">
        <f t="shared" si="42"/>
        <v>1110</v>
      </c>
      <c r="V284" s="369">
        <v>37</v>
      </c>
    </row>
    <row r="285" spans="1:22" x14ac:dyDescent="0.2">
      <c r="A285" s="683" t="s">
        <v>113</v>
      </c>
      <c r="B285" s="684">
        <v>5143</v>
      </c>
      <c r="C285" s="657" t="s">
        <v>4286</v>
      </c>
      <c r="D285" s="662" t="s">
        <v>4294</v>
      </c>
      <c r="E285" s="654">
        <v>20</v>
      </c>
      <c r="F285" s="655" t="s">
        <v>24</v>
      </c>
      <c r="G285" s="652">
        <v>43522</v>
      </c>
      <c r="H285" s="656" t="s">
        <v>116</v>
      </c>
      <c r="I285" s="657" t="s">
        <v>146</v>
      </c>
      <c r="J285" s="658"/>
      <c r="K285" s="658"/>
      <c r="L285" s="665">
        <v>41</v>
      </c>
      <c r="M285" s="685">
        <f t="shared" si="40"/>
        <v>49.199999999999996</v>
      </c>
      <c r="N285" s="686" t="s">
        <v>121</v>
      </c>
      <c r="O285" s="661"/>
      <c r="P285" s="660">
        <v>43523</v>
      </c>
      <c r="Q285" s="664"/>
      <c r="R285" s="688"/>
      <c r="S285" s="689">
        <f t="shared" si="41"/>
        <v>983.99999999999989</v>
      </c>
      <c r="T285" s="37"/>
      <c r="U285" s="38">
        <f t="shared" si="42"/>
        <v>819.99999999999989</v>
      </c>
      <c r="V285" s="369">
        <v>41</v>
      </c>
    </row>
    <row r="286" spans="1:22" x14ac:dyDescent="0.2">
      <c r="A286" s="683" t="s">
        <v>113</v>
      </c>
      <c r="B286" s="684">
        <v>5144</v>
      </c>
      <c r="C286" s="657" t="s">
        <v>4286</v>
      </c>
      <c r="D286" s="662" t="s">
        <v>4295</v>
      </c>
      <c r="E286" s="654">
        <v>20</v>
      </c>
      <c r="F286" s="655" t="s">
        <v>24</v>
      </c>
      <c r="G286" s="652">
        <v>43522</v>
      </c>
      <c r="H286" s="656" t="s">
        <v>116</v>
      </c>
      <c r="I286" s="657" t="s">
        <v>146</v>
      </c>
      <c r="J286" s="658"/>
      <c r="K286" s="658"/>
      <c r="L286" s="665">
        <v>68</v>
      </c>
      <c r="M286" s="685">
        <f t="shared" si="40"/>
        <v>81.599999999999994</v>
      </c>
      <c r="N286" s="686" t="s">
        <v>121</v>
      </c>
      <c r="O286" s="661"/>
      <c r="P286" s="660">
        <v>43523</v>
      </c>
      <c r="Q286" s="664"/>
      <c r="R286" s="688"/>
      <c r="S286" s="689">
        <f t="shared" si="41"/>
        <v>1632</v>
      </c>
      <c r="T286" s="37"/>
      <c r="U286" s="38">
        <f t="shared" si="42"/>
        <v>1360</v>
      </c>
      <c r="V286" s="369">
        <v>68</v>
      </c>
    </row>
    <row r="287" spans="1:22" x14ac:dyDescent="0.2">
      <c r="A287" s="683" t="s">
        <v>113</v>
      </c>
      <c r="B287" s="684">
        <v>5145</v>
      </c>
      <c r="C287" s="657" t="s">
        <v>4286</v>
      </c>
      <c r="D287" s="662" t="s">
        <v>4296</v>
      </c>
      <c r="E287" s="654">
        <v>13</v>
      </c>
      <c r="F287" s="655" t="s">
        <v>24</v>
      </c>
      <c r="G287" s="652">
        <v>43522</v>
      </c>
      <c r="H287" s="656" t="s">
        <v>116</v>
      </c>
      <c r="I287" s="657" t="s">
        <v>146</v>
      </c>
      <c r="J287" s="658"/>
      <c r="K287" s="658"/>
      <c r="L287" s="665">
        <v>29</v>
      </c>
      <c r="M287" s="685">
        <f t="shared" si="40"/>
        <v>34.799999999999997</v>
      </c>
      <c r="N287" s="686" t="s">
        <v>121</v>
      </c>
      <c r="O287" s="661"/>
      <c r="P287" s="660">
        <v>43523</v>
      </c>
      <c r="Q287" s="664"/>
      <c r="R287" s="688"/>
      <c r="S287" s="689">
        <f t="shared" si="41"/>
        <v>452.4</v>
      </c>
      <c r="T287" s="37"/>
      <c r="U287" s="38">
        <f t="shared" si="42"/>
        <v>377</v>
      </c>
      <c r="V287" s="369">
        <v>29</v>
      </c>
    </row>
    <row r="288" spans="1:22" x14ac:dyDescent="0.2">
      <c r="A288" s="683" t="s">
        <v>113</v>
      </c>
      <c r="B288" s="684">
        <v>5146</v>
      </c>
      <c r="C288" s="657" t="s">
        <v>4286</v>
      </c>
      <c r="D288" s="662" t="s">
        <v>4297</v>
      </c>
      <c r="E288" s="654">
        <v>11</v>
      </c>
      <c r="F288" s="655" t="s">
        <v>24</v>
      </c>
      <c r="G288" s="652">
        <v>43522</v>
      </c>
      <c r="H288" s="656" t="s">
        <v>116</v>
      </c>
      <c r="I288" s="657" t="s">
        <v>146</v>
      </c>
      <c r="J288" s="658"/>
      <c r="K288" s="658"/>
      <c r="L288" s="665">
        <v>80</v>
      </c>
      <c r="M288" s="685">
        <f t="shared" si="40"/>
        <v>96</v>
      </c>
      <c r="N288" s="686" t="s">
        <v>121</v>
      </c>
      <c r="O288" s="661"/>
      <c r="P288" s="660">
        <v>43523</v>
      </c>
      <c r="Q288" s="664"/>
      <c r="R288" s="688"/>
      <c r="S288" s="689">
        <f t="shared" si="41"/>
        <v>1056</v>
      </c>
      <c r="T288" s="37"/>
      <c r="U288" s="38">
        <f t="shared" si="42"/>
        <v>880</v>
      </c>
      <c r="V288" s="369">
        <v>80</v>
      </c>
    </row>
    <row r="289" spans="1:22" x14ac:dyDescent="0.2">
      <c r="A289" s="683" t="s">
        <v>113</v>
      </c>
      <c r="B289" s="684">
        <v>5147</v>
      </c>
      <c r="C289" s="657" t="s">
        <v>4286</v>
      </c>
      <c r="D289" s="662" t="s">
        <v>4298</v>
      </c>
      <c r="E289" s="654">
        <v>10</v>
      </c>
      <c r="F289" s="655" t="s">
        <v>24</v>
      </c>
      <c r="G289" s="652">
        <v>43522</v>
      </c>
      <c r="H289" s="656" t="s">
        <v>116</v>
      </c>
      <c r="I289" s="657" t="s">
        <v>146</v>
      </c>
      <c r="J289" s="658"/>
      <c r="K289" s="658"/>
      <c r="L289" s="665">
        <v>53</v>
      </c>
      <c r="M289" s="685">
        <f t="shared" si="40"/>
        <v>63.599999999999994</v>
      </c>
      <c r="N289" s="686" t="s">
        <v>121</v>
      </c>
      <c r="O289" s="661"/>
      <c r="P289" s="660">
        <v>43523</v>
      </c>
      <c r="Q289" s="664"/>
      <c r="R289" s="688"/>
      <c r="S289" s="689">
        <f t="shared" si="41"/>
        <v>636</v>
      </c>
      <c r="T289" s="37"/>
      <c r="U289" s="38">
        <f t="shared" si="42"/>
        <v>530</v>
      </c>
      <c r="V289" s="369">
        <v>53</v>
      </c>
    </row>
    <row r="290" spans="1:22" x14ac:dyDescent="0.2">
      <c r="A290" s="683" t="s">
        <v>113</v>
      </c>
      <c r="B290" s="684">
        <v>5148</v>
      </c>
      <c r="C290" s="657" t="s">
        <v>4286</v>
      </c>
      <c r="D290" s="662" t="s">
        <v>4299</v>
      </c>
      <c r="E290" s="654">
        <v>10</v>
      </c>
      <c r="F290" s="655" t="s">
        <v>24</v>
      </c>
      <c r="G290" s="652">
        <v>43522</v>
      </c>
      <c r="H290" s="656" t="s">
        <v>116</v>
      </c>
      <c r="I290" s="657" t="s">
        <v>146</v>
      </c>
      <c r="J290" s="658"/>
      <c r="K290" s="658"/>
      <c r="L290" s="665">
        <v>40</v>
      </c>
      <c r="M290" s="685">
        <f t="shared" si="40"/>
        <v>48</v>
      </c>
      <c r="N290" s="686" t="s">
        <v>121</v>
      </c>
      <c r="O290" s="661"/>
      <c r="P290" s="660">
        <v>43523</v>
      </c>
      <c r="Q290" s="664"/>
      <c r="R290" s="688"/>
      <c r="S290" s="689">
        <f t="shared" si="41"/>
        <v>480</v>
      </c>
      <c r="T290" s="37"/>
      <c r="U290" s="38">
        <f t="shared" si="42"/>
        <v>400</v>
      </c>
      <c r="V290" s="369">
        <v>40</v>
      </c>
    </row>
    <row r="291" spans="1:22" x14ac:dyDescent="0.2">
      <c r="A291" s="683" t="s">
        <v>113</v>
      </c>
      <c r="B291" s="684">
        <v>5149</v>
      </c>
      <c r="C291" s="657" t="s">
        <v>4286</v>
      </c>
      <c r="D291" s="662" t="s">
        <v>4300</v>
      </c>
      <c r="E291" s="654">
        <v>9</v>
      </c>
      <c r="F291" s="655" t="s">
        <v>24</v>
      </c>
      <c r="G291" s="652">
        <v>43522</v>
      </c>
      <c r="H291" s="656" t="s">
        <v>116</v>
      </c>
      <c r="I291" s="657" t="s">
        <v>146</v>
      </c>
      <c r="J291" s="658"/>
      <c r="K291" s="658"/>
      <c r="L291" s="665">
        <v>102</v>
      </c>
      <c r="M291" s="685">
        <f t="shared" si="40"/>
        <v>122.39999999999999</v>
      </c>
      <c r="N291" s="686" t="s">
        <v>121</v>
      </c>
      <c r="O291" s="661"/>
      <c r="P291" s="660">
        <v>43523</v>
      </c>
      <c r="Q291" s="664"/>
      <c r="R291" s="688"/>
      <c r="S291" s="689">
        <f t="shared" si="41"/>
        <v>1101.5999999999999</v>
      </c>
      <c r="T291" s="37"/>
      <c r="U291" s="38">
        <f t="shared" si="42"/>
        <v>918</v>
      </c>
      <c r="V291" s="369">
        <v>102</v>
      </c>
    </row>
    <row r="292" spans="1:22" x14ac:dyDescent="0.2">
      <c r="A292" s="683" t="s">
        <v>113</v>
      </c>
      <c r="B292" s="684">
        <v>5150</v>
      </c>
      <c r="C292" s="657" t="s">
        <v>4286</v>
      </c>
      <c r="D292" s="662" t="s">
        <v>4301</v>
      </c>
      <c r="E292" s="654">
        <v>8</v>
      </c>
      <c r="F292" s="655" t="s">
        <v>24</v>
      </c>
      <c r="G292" s="652">
        <v>43522</v>
      </c>
      <c r="H292" s="656" t="s">
        <v>116</v>
      </c>
      <c r="I292" s="657" t="s">
        <v>146</v>
      </c>
      <c r="J292" s="658"/>
      <c r="K292" s="658"/>
      <c r="L292" s="665">
        <v>23</v>
      </c>
      <c r="M292" s="685">
        <f t="shared" si="40"/>
        <v>27.599999999999998</v>
      </c>
      <c r="N292" s="686" t="s">
        <v>121</v>
      </c>
      <c r="O292" s="661"/>
      <c r="P292" s="660">
        <v>43523</v>
      </c>
      <c r="Q292" s="664"/>
      <c r="R292" s="688"/>
      <c r="S292" s="689">
        <f t="shared" si="41"/>
        <v>220.79999999999998</v>
      </c>
      <c r="T292" s="37"/>
      <c r="U292" s="38">
        <f t="shared" si="42"/>
        <v>184</v>
      </c>
      <c r="V292" s="369">
        <v>23</v>
      </c>
    </row>
    <row r="293" spans="1:22" x14ac:dyDescent="0.2">
      <c r="A293" s="683" t="s">
        <v>113</v>
      </c>
      <c r="B293" s="684">
        <v>5151</v>
      </c>
      <c r="C293" s="657" t="s">
        <v>4286</v>
      </c>
      <c r="D293" s="662" t="s">
        <v>4302</v>
      </c>
      <c r="E293" s="654">
        <v>6</v>
      </c>
      <c r="F293" s="655" t="s">
        <v>24</v>
      </c>
      <c r="G293" s="652">
        <v>43522</v>
      </c>
      <c r="H293" s="656" t="s">
        <v>116</v>
      </c>
      <c r="I293" s="657" t="s">
        <v>146</v>
      </c>
      <c r="J293" s="658"/>
      <c r="K293" s="658"/>
      <c r="L293" s="665">
        <v>63</v>
      </c>
      <c r="M293" s="685">
        <f t="shared" si="40"/>
        <v>75.599999999999994</v>
      </c>
      <c r="N293" s="686" t="s">
        <v>121</v>
      </c>
      <c r="O293" s="661"/>
      <c r="P293" s="660">
        <v>43523</v>
      </c>
      <c r="Q293" s="664"/>
      <c r="R293" s="688"/>
      <c r="S293" s="689">
        <f t="shared" si="41"/>
        <v>453.59999999999997</v>
      </c>
      <c r="T293" s="37"/>
      <c r="U293" s="38">
        <f t="shared" si="42"/>
        <v>378</v>
      </c>
      <c r="V293" s="369">
        <v>63</v>
      </c>
    </row>
    <row r="294" spans="1:22" x14ac:dyDescent="0.2">
      <c r="A294" s="683" t="s">
        <v>113</v>
      </c>
      <c r="B294" s="684">
        <v>5152</v>
      </c>
      <c r="C294" s="657" t="s">
        <v>4286</v>
      </c>
      <c r="D294" s="662" t="s">
        <v>4303</v>
      </c>
      <c r="E294" s="654">
        <v>4</v>
      </c>
      <c r="F294" s="655" t="s">
        <v>24</v>
      </c>
      <c r="G294" s="652">
        <v>43522</v>
      </c>
      <c r="H294" s="656" t="s">
        <v>116</v>
      </c>
      <c r="I294" s="657" t="s">
        <v>146</v>
      </c>
      <c r="J294" s="658"/>
      <c r="K294" s="658"/>
      <c r="L294" s="665">
        <v>130</v>
      </c>
      <c r="M294" s="685">
        <f t="shared" si="40"/>
        <v>156</v>
      </c>
      <c r="N294" s="686" t="s">
        <v>121</v>
      </c>
      <c r="O294" s="661"/>
      <c r="P294" s="660">
        <v>43523</v>
      </c>
      <c r="Q294" s="664"/>
      <c r="R294" s="688"/>
      <c r="S294" s="689">
        <f t="shared" si="41"/>
        <v>624</v>
      </c>
      <c r="T294" s="37"/>
      <c r="U294" s="38">
        <f t="shared" si="42"/>
        <v>520</v>
      </c>
      <c r="V294" s="369">
        <v>130</v>
      </c>
    </row>
    <row r="295" spans="1:22" x14ac:dyDescent="0.2">
      <c r="A295" s="683" t="s">
        <v>113</v>
      </c>
      <c r="B295" s="684">
        <v>5153</v>
      </c>
      <c r="C295" s="657" t="s">
        <v>4286</v>
      </c>
      <c r="D295" s="662" t="s">
        <v>4304</v>
      </c>
      <c r="E295" s="654">
        <v>8</v>
      </c>
      <c r="F295" s="655" t="s">
        <v>24</v>
      </c>
      <c r="G295" s="652">
        <v>43522</v>
      </c>
      <c r="H295" s="656" t="s">
        <v>116</v>
      </c>
      <c r="I295" s="657" t="s">
        <v>146</v>
      </c>
      <c r="J295" s="658"/>
      <c r="K295" s="658"/>
      <c r="L295" s="665">
        <v>89</v>
      </c>
      <c r="M295" s="685">
        <f t="shared" si="40"/>
        <v>106.8</v>
      </c>
      <c r="N295" s="686" t="s">
        <v>121</v>
      </c>
      <c r="O295" s="661"/>
      <c r="P295" s="660">
        <v>43523</v>
      </c>
      <c r="Q295" s="664"/>
      <c r="R295" s="688"/>
      <c r="S295" s="689">
        <f t="shared" si="41"/>
        <v>854.4</v>
      </c>
      <c r="T295" s="37"/>
      <c r="U295" s="38">
        <f t="shared" si="42"/>
        <v>712</v>
      </c>
      <c r="V295" s="369">
        <v>89</v>
      </c>
    </row>
    <row r="296" spans="1:22" x14ac:dyDescent="0.2">
      <c r="A296" s="683" t="s">
        <v>113</v>
      </c>
      <c r="B296" s="684">
        <v>5154</v>
      </c>
      <c r="C296" s="657" t="s">
        <v>4286</v>
      </c>
      <c r="D296" s="662" t="s">
        <v>4305</v>
      </c>
      <c r="E296" s="654">
        <v>4</v>
      </c>
      <c r="F296" s="655" t="s">
        <v>24</v>
      </c>
      <c r="G296" s="652">
        <v>43522</v>
      </c>
      <c r="H296" s="656" t="s">
        <v>116</v>
      </c>
      <c r="I296" s="657" t="s">
        <v>146</v>
      </c>
      <c r="J296" s="658"/>
      <c r="K296" s="658"/>
      <c r="L296" s="665">
        <v>90</v>
      </c>
      <c r="M296" s="685">
        <f t="shared" si="40"/>
        <v>108</v>
      </c>
      <c r="N296" s="686" t="s">
        <v>121</v>
      </c>
      <c r="O296" s="661"/>
      <c r="P296" s="660">
        <v>43523</v>
      </c>
      <c r="Q296" s="664"/>
      <c r="R296" s="688"/>
      <c r="S296" s="689">
        <f t="shared" si="41"/>
        <v>432</v>
      </c>
      <c r="T296" s="37"/>
      <c r="U296" s="38">
        <f t="shared" si="42"/>
        <v>360</v>
      </c>
      <c r="V296" s="369">
        <v>90</v>
      </c>
    </row>
    <row r="297" spans="1:22" x14ac:dyDescent="0.2">
      <c r="A297" s="683" t="s">
        <v>113</v>
      </c>
      <c r="B297" s="684">
        <v>5155</v>
      </c>
      <c r="C297" s="657" t="s">
        <v>4286</v>
      </c>
      <c r="D297" s="662" t="s">
        <v>4117</v>
      </c>
      <c r="E297" s="654">
        <v>4</v>
      </c>
      <c r="F297" s="655" t="s">
        <v>24</v>
      </c>
      <c r="G297" s="652">
        <v>43522</v>
      </c>
      <c r="H297" s="656" t="s">
        <v>116</v>
      </c>
      <c r="I297" s="657" t="s">
        <v>146</v>
      </c>
      <c r="J297" s="658"/>
      <c r="K297" s="658"/>
      <c r="L297" s="665">
        <v>91</v>
      </c>
      <c r="M297" s="685">
        <f t="shared" si="40"/>
        <v>109.2</v>
      </c>
      <c r="N297" s="686" t="s">
        <v>121</v>
      </c>
      <c r="O297" s="661"/>
      <c r="P297" s="660">
        <v>43523</v>
      </c>
      <c r="Q297" s="664"/>
      <c r="R297" s="688"/>
      <c r="S297" s="689">
        <f t="shared" si="41"/>
        <v>436.8</v>
      </c>
      <c r="T297" s="37"/>
      <c r="U297" s="38">
        <f t="shared" si="42"/>
        <v>364</v>
      </c>
      <c r="V297" s="369">
        <v>91</v>
      </c>
    </row>
    <row r="298" spans="1:22" x14ac:dyDescent="0.2">
      <c r="A298" s="683" t="s">
        <v>113</v>
      </c>
      <c r="B298" s="684">
        <v>5156</v>
      </c>
      <c r="C298" s="657" t="s">
        <v>4286</v>
      </c>
      <c r="D298" s="662" t="s">
        <v>4118</v>
      </c>
      <c r="E298" s="654">
        <v>4</v>
      </c>
      <c r="F298" s="655" t="s">
        <v>24</v>
      </c>
      <c r="G298" s="652">
        <v>43522</v>
      </c>
      <c r="H298" s="656" t="s">
        <v>116</v>
      </c>
      <c r="I298" s="657" t="s">
        <v>146</v>
      </c>
      <c r="J298" s="658"/>
      <c r="K298" s="658"/>
      <c r="L298" s="665">
        <v>39</v>
      </c>
      <c r="M298" s="685">
        <f t="shared" si="40"/>
        <v>46.8</v>
      </c>
      <c r="N298" s="686" t="s">
        <v>121</v>
      </c>
      <c r="O298" s="661"/>
      <c r="P298" s="660">
        <v>43523</v>
      </c>
      <c r="Q298" s="664"/>
      <c r="R298" s="688"/>
      <c r="S298" s="689">
        <f t="shared" si="41"/>
        <v>187.2</v>
      </c>
      <c r="T298" s="37"/>
      <c r="U298" s="38">
        <f t="shared" si="42"/>
        <v>156</v>
      </c>
      <c r="V298" s="369">
        <v>39</v>
      </c>
    </row>
    <row r="299" spans="1:22" x14ac:dyDescent="0.2">
      <c r="A299" s="683" t="s">
        <v>113</v>
      </c>
      <c r="B299" s="684">
        <v>5157</v>
      </c>
      <c r="C299" s="657" t="s">
        <v>4286</v>
      </c>
      <c r="D299" s="662" t="s">
        <v>4119</v>
      </c>
      <c r="E299" s="654">
        <v>4</v>
      </c>
      <c r="F299" s="655" t="s">
        <v>24</v>
      </c>
      <c r="G299" s="652">
        <v>43522</v>
      </c>
      <c r="H299" s="656" t="s">
        <v>116</v>
      </c>
      <c r="I299" s="657" t="s">
        <v>146</v>
      </c>
      <c r="J299" s="658"/>
      <c r="K299" s="658"/>
      <c r="L299" s="665">
        <v>51</v>
      </c>
      <c r="M299" s="685">
        <f t="shared" si="40"/>
        <v>61.199999999999996</v>
      </c>
      <c r="N299" s="686" t="s">
        <v>121</v>
      </c>
      <c r="O299" s="661"/>
      <c r="P299" s="660">
        <v>43523</v>
      </c>
      <c r="Q299" s="664"/>
      <c r="R299" s="688"/>
      <c r="S299" s="689">
        <f t="shared" si="41"/>
        <v>244.79999999999998</v>
      </c>
      <c r="T299" s="37"/>
      <c r="U299" s="38">
        <f t="shared" si="42"/>
        <v>204</v>
      </c>
      <c r="V299" s="369">
        <v>51</v>
      </c>
    </row>
    <row r="300" spans="1:22" x14ac:dyDescent="0.2">
      <c r="A300" s="683" t="s">
        <v>113</v>
      </c>
      <c r="B300" s="684">
        <v>5158</v>
      </c>
      <c r="C300" s="657" t="s">
        <v>4286</v>
      </c>
      <c r="D300" s="662" t="s">
        <v>4120</v>
      </c>
      <c r="E300" s="654">
        <v>3</v>
      </c>
      <c r="F300" s="655" t="s">
        <v>24</v>
      </c>
      <c r="G300" s="652">
        <v>43522</v>
      </c>
      <c r="H300" s="656" t="s">
        <v>116</v>
      </c>
      <c r="I300" s="657" t="s">
        <v>146</v>
      </c>
      <c r="J300" s="658"/>
      <c r="K300" s="658"/>
      <c r="L300" s="665">
        <v>64</v>
      </c>
      <c r="M300" s="685">
        <f t="shared" si="40"/>
        <v>76.8</v>
      </c>
      <c r="N300" s="686" t="s">
        <v>121</v>
      </c>
      <c r="O300" s="661"/>
      <c r="P300" s="660">
        <v>43523</v>
      </c>
      <c r="Q300" s="664"/>
      <c r="R300" s="688"/>
      <c r="S300" s="689">
        <f t="shared" si="41"/>
        <v>230.39999999999998</v>
      </c>
      <c r="T300" s="37"/>
      <c r="U300" s="38">
        <f t="shared" si="42"/>
        <v>192</v>
      </c>
      <c r="V300" s="369">
        <v>64</v>
      </c>
    </row>
    <row r="301" spans="1:22" x14ac:dyDescent="0.2">
      <c r="A301" s="683" t="s">
        <v>113</v>
      </c>
      <c r="B301" s="684">
        <v>5159</v>
      </c>
      <c r="C301" s="657" t="s">
        <v>4286</v>
      </c>
      <c r="D301" s="662" t="s">
        <v>3934</v>
      </c>
      <c r="E301" s="654">
        <v>1</v>
      </c>
      <c r="F301" s="655" t="s">
        <v>24</v>
      </c>
      <c r="G301" s="652">
        <v>43522</v>
      </c>
      <c r="H301" s="656" t="s">
        <v>116</v>
      </c>
      <c r="I301" s="657" t="s">
        <v>146</v>
      </c>
      <c r="J301" s="658"/>
      <c r="K301" s="658"/>
      <c r="L301" s="665">
        <v>63</v>
      </c>
      <c r="M301" s="685">
        <f t="shared" si="40"/>
        <v>75.599999999999994</v>
      </c>
      <c r="N301" s="686" t="s">
        <v>121</v>
      </c>
      <c r="O301" s="661"/>
      <c r="P301" s="660">
        <v>43523</v>
      </c>
      <c r="Q301" s="664"/>
      <c r="R301" s="688"/>
      <c r="S301" s="689">
        <f t="shared" si="41"/>
        <v>75.599999999999994</v>
      </c>
      <c r="T301" s="37"/>
      <c r="U301" s="38">
        <f t="shared" si="42"/>
        <v>63</v>
      </c>
      <c r="V301" s="369">
        <v>63</v>
      </c>
    </row>
    <row r="302" spans="1:22" x14ac:dyDescent="0.2">
      <c r="A302" s="683" t="s">
        <v>113</v>
      </c>
      <c r="B302" s="684">
        <v>5160</v>
      </c>
      <c r="C302" s="657" t="s">
        <v>4286</v>
      </c>
      <c r="D302" s="662" t="s">
        <v>3935</v>
      </c>
      <c r="E302" s="654">
        <v>3</v>
      </c>
      <c r="F302" s="655" t="s">
        <v>24</v>
      </c>
      <c r="G302" s="652">
        <v>43522</v>
      </c>
      <c r="H302" s="656" t="s">
        <v>116</v>
      </c>
      <c r="I302" s="657" t="s">
        <v>146</v>
      </c>
      <c r="J302" s="658"/>
      <c r="K302" s="658"/>
      <c r="L302" s="665">
        <v>29</v>
      </c>
      <c r="M302" s="685">
        <f t="shared" si="40"/>
        <v>34.799999999999997</v>
      </c>
      <c r="N302" s="686" t="s">
        <v>121</v>
      </c>
      <c r="O302" s="661">
        <v>167</v>
      </c>
      <c r="P302" s="660">
        <v>43523</v>
      </c>
      <c r="Q302" s="664"/>
      <c r="R302" s="688"/>
      <c r="S302" s="689">
        <f t="shared" si="41"/>
        <v>104.39999999999999</v>
      </c>
      <c r="T302" s="37"/>
      <c r="U302" s="38">
        <f t="shared" si="42"/>
        <v>87</v>
      </c>
      <c r="V302" s="369">
        <v>29</v>
      </c>
    </row>
    <row r="303" spans="1:22" x14ac:dyDescent="0.2">
      <c r="A303" s="683" t="s">
        <v>113</v>
      </c>
      <c r="B303" s="684">
        <v>5161</v>
      </c>
      <c r="C303" s="657" t="s">
        <v>1365</v>
      </c>
      <c r="D303" s="662" t="s">
        <v>4312</v>
      </c>
      <c r="E303" s="654">
        <v>1</v>
      </c>
      <c r="F303" s="655" t="s">
        <v>378</v>
      </c>
      <c r="G303" s="652">
        <v>43525</v>
      </c>
      <c r="H303" s="656" t="s">
        <v>116</v>
      </c>
      <c r="I303" s="92" t="s">
        <v>593</v>
      </c>
      <c r="J303" s="658" t="s">
        <v>4311</v>
      </c>
      <c r="K303" s="658">
        <v>470</v>
      </c>
      <c r="L303" s="665">
        <v>22500</v>
      </c>
      <c r="M303" s="685">
        <f t="shared" si="40"/>
        <v>27000</v>
      </c>
      <c r="N303" s="668"/>
      <c r="O303" s="664"/>
      <c r="P303" s="660">
        <v>43525</v>
      </c>
      <c r="Q303" s="664"/>
      <c r="R303" s="688"/>
      <c r="S303" s="689">
        <f t="shared" si="41"/>
        <v>27000</v>
      </c>
      <c r="T303" s="37"/>
      <c r="U303" s="38">
        <f t="shared" si="42"/>
        <v>22500</v>
      </c>
      <c r="V303" s="369">
        <v>22500</v>
      </c>
    </row>
    <row r="304" spans="1:22" x14ac:dyDescent="0.2">
      <c r="A304" s="683" t="s">
        <v>113</v>
      </c>
      <c r="B304" s="684">
        <v>5162</v>
      </c>
      <c r="C304" s="486" t="s">
        <v>310</v>
      </c>
      <c r="D304" s="662"/>
      <c r="E304" s="654"/>
      <c r="F304" s="655" t="s">
        <v>24</v>
      </c>
      <c r="G304" s="652">
        <v>43525</v>
      </c>
      <c r="H304" s="25" t="s">
        <v>120</v>
      </c>
      <c r="I304" s="657"/>
      <c r="J304" s="658"/>
      <c r="K304" s="658"/>
      <c r="L304" s="665"/>
      <c r="M304" s="685">
        <f t="shared" si="40"/>
        <v>0</v>
      </c>
      <c r="N304" s="686"/>
      <c r="O304" s="664"/>
      <c r="P304" s="660">
        <v>43525</v>
      </c>
      <c r="Q304" s="664"/>
      <c r="R304" s="688"/>
      <c r="S304" s="689">
        <f t="shared" si="41"/>
        <v>0</v>
      </c>
      <c r="T304" s="37"/>
      <c r="U304" s="38">
        <f t="shared" si="42"/>
        <v>0</v>
      </c>
      <c r="V304" s="369"/>
    </row>
    <row r="305" spans="1:22" x14ac:dyDescent="0.2">
      <c r="A305" s="683"/>
      <c r="B305" s="684">
        <v>5163</v>
      </c>
      <c r="C305" s="657"/>
      <c r="D305" s="662"/>
      <c r="E305" s="654"/>
      <c r="F305" s="655" t="s">
        <v>24</v>
      </c>
      <c r="G305" s="652"/>
      <c r="H305" s="651"/>
      <c r="I305" s="657"/>
      <c r="J305" s="658"/>
      <c r="K305" s="658"/>
      <c r="L305" s="665"/>
      <c r="M305" s="685">
        <f t="shared" si="40"/>
        <v>0</v>
      </c>
      <c r="N305" s="686"/>
      <c r="O305" s="664"/>
      <c r="P305" s="687"/>
      <c r="Q305" s="664"/>
      <c r="R305" s="688"/>
      <c r="S305" s="689">
        <f t="shared" si="41"/>
        <v>0</v>
      </c>
      <c r="T305" s="37"/>
      <c r="U305" s="38">
        <f t="shared" si="42"/>
        <v>0</v>
      </c>
      <c r="V305" s="369"/>
    </row>
    <row r="306" spans="1:22" x14ac:dyDescent="0.2">
      <c r="A306" s="683"/>
      <c r="B306" s="684">
        <v>5164</v>
      </c>
      <c r="C306" s="657"/>
      <c r="D306" s="651"/>
      <c r="E306" s="654"/>
      <c r="F306" s="655" t="s">
        <v>24</v>
      </c>
      <c r="G306" s="652"/>
      <c r="H306" s="651"/>
      <c r="I306" s="657"/>
      <c r="J306" s="658"/>
      <c r="K306" s="658"/>
      <c r="L306" s="665"/>
      <c r="M306" s="685">
        <f t="shared" si="40"/>
        <v>0</v>
      </c>
      <c r="N306" s="686"/>
      <c r="O306" s="664"/>
      <c r="P306" s="687"/>
      <c r="Q306" s="664"/>
      <c r="R306" s="688"/>
      <c r="S306" s="689">
        <f t="shared" si="41"/>
        <v>0</v>
      </c>
      <c r="T306" s="37"/>
      <c r="U306" s="38">
        <f t="shared" si="42"/>
        <v>0</v>
      </c>
      <c r="V306" s="369"/>
    </row>
    <row r="307" spans="1:22" x14ac:dyDescent="0.2">
      <c r="A307" s="683"/>
      <c r="B307" s="684">
        <v>5165</v>
      </c>
      <c r="C307" s="657"/>
      <c r="D307" s="651"/>
      <c r="E307" s="654"/>
      <c r="F307" s="655" t="s">
        <v>24</v>
      </c>
      <c r="G307" s="652"/>
      <c r="H307" s="651"/>
      <c r="I307" s="657"/>
      <c r="J307" s="658"/>
      <c r="K307" s="658"/>
      <c r="L307" s="665"/>
      <c r="M307" s="685">
        <f t="shared" si="40"/>
        <v>0</v>
      </c>
      <c r="N307" s="686"/>
      <c r="O307" s="664"/>
      <c r="P307" s="687"/>
      <c r="Q307" s="664"/>
      <c r="R307" s="688"/>
      <c r="S307" s="689">
        <f t="shared" si="41"/>
        <v>0</v>
      </c>
      <c r="T307" s="37"/>
      <c r="U307" s="38">
        <f t="shared" si="42"/>
        <v>0</v>
      </c>
      <c r="V307" s="369"/>
    </row>
    <row r="308" spans="1:22" x14ac:dyDescent="0.2">
      <c r="A308" s="683"/>
      <c r="B308" s="684">
        <v>5166</v>
      </c>
      <c r="C308" s="657"/>
      <c r="D308" s="651"/>
      <c r="E308" s="654"/>
      <c r="F308" s="655" t="s">
        <v>24</v>
      </c>
      <c r="G308" s="652"/>
      <c r="H308" s="651"/>
      <c r="I308" s="657"/>
      <c r="J308" s="658"/>
      <c r="K308" s="658"/>
      <c r="L308" s="665"/>
      <c r="M308" s="685">
        <f t="shared" si="40"/>
        <v>0</v>
      </c>
      <c r="N308" s="686"/>
      <c r="O308" s="664"/>
      <c r="P308" s="687"/>
      <c r="Q308" s="664"/>
      <c r="R308" s="688"/>
      <c r="S308" s="689">
        <f t="shared" si="41"/>
        <v>0</v>
      </c>
      <c r="T308" s="37"/>
      <c r="U308" s="38">
        <f t="shared" si="42"/>
        <v>0</v>
      </c>
      <c r="V308" s="369"/>
    </row>
    <row r="309" spans="1:22" x14ac:dyDescent="0.2">
      <c r="A309" s="683"/>
      <c r="B309" s="684">
        <v>5167</v>
      </c>
      <c r="C309" s="657"/>
      <c r="D309" s="651"/>
      <c r="E309" s="654"/>
      <c r="F309" s="655" t="s">
        <v>24</v>
      </c>
      <c r="G309" s="652"/>
      <c r="H309" s="651"/>
      <c r="I309" s="657"/>
      <c r="J309" s="658"/>
      <c r="K309" s="658"/>
      <c r="L309" s="665"/>
      <c r="M309" s="685">
        <f t="shared" si="40"/>
        <v>0</v>
      </c>
      <c r="N309" s="686"/>
      <c r="O309" s="664"/>
      <c r="P309" s="687"/>
      <c r="Q309" s="664"/>
      <c r="R309" s="688"/>
      <c r="S309" s="689">
        <f t="shared" si="41"/>
        <v>0</v>
      </c>
      <c r="T309" s="37"/>
      <c r="U309" s="38">
        <f t="shared" si="42"/>
        <v>0</v>
      </c>
      <c r="V309" s="369"/>
    </row>
    <row r="310" spans="1:22" x14ac:dyDescent="0.2">
      <c r="A310" s="683"/>
      <c r="B310" s="684">
        <v>5168</v>
      </c>
      <c r="C310" s="657"/>
      <c r="D310" s="651"/>
      <c r="E310" s="654"/>
      <c r="F310" s="655" t="s">
        <v>24</v>
      </c>
      <c r="G310" s="652"/>
      <c r="H310" s="651"/>
      <c r="I310" s="657"/>
      <c r="J310" s="658"/>
      <c r="K310" s="658"/>
      <c r="L310" s="665"/>
      <c r="M310" s="685">
        <f t="shared" si="40"/>
        <v>0</v>
      </c>
      <c r="N310" s="686"/>
      <c r="O310" s="664"/>
      <c r="P310" s="687"/>
      <c r="Q310" s="664"/>
      <c r="R310" s="688"/>
      <c r="S310" s="689">
        <f t="shared" si="41"/>
        <v>0</v>
      </c>
      <c r="T310" s="37"/>
      <c r="U310" s="38">
        <f t="shared" si="42"/>
        <v>0</v>
      </c>
      <c r="V310" s="369"/>
    </row>
    <row r="311" spans="1:22" x14ac:dyDescent="0.2">
      <c r="A311" s="683"/>
      <c r="B311" s="684">
        <v>5169</v>
      </c>
      <c r="C311" s="657"/>
      <c r="D311" s="651"/>
      <c r="E311" s="654"/>
      <c r="F311" s="655" t="s">
        <v>24</v>
      </c>
      <c r="G311" s="652"/>
      <c r="H311" s="651"/>
      <c r="I311" s="657"/>
      <c r="J311" s="658"/>
      <c r="K311" s="658"/>
      <c r="L311" s="665"/>
      <c r="M311" s="685">
        <f t="shared" si="40"/>
        <v>0</v>
      </c>
      <c r="N311" s="686"/>
      <c r="O311" s="664"/>
      <c r="P311" s="687"/>
      <c r="Q311" s="664"/>
      <c r="R311" s="688"/>
      <c r="S311" s="689">
        <f t="shared" si="41"/>
        <v>0</v>
      </c>
      <c r="T311" s="37"/>
      <c r="U311" s="38">
        <f t="shared" si="42"/>
        <v>0</v>
      </c>
      <c r="V311" s="369"/>
    </row>
    <row r="312" spans="1:22" x14ac:dyDescent="0.2">
      <c r="A312" s="683"/>
      <c r="B312" s="684">
        <v>5170</v>
      </c>
      <c r="C312" s="657"/>
      <c r="D312" s="651"/>
      <c r="E312" s="654"/>
      <c r="F312" s="655" t="s">
        <v>24</v>
      </c>
      <c r="G312" s="652"/>
      <c r="H312" s="651"/>
      <c r="I312" s="657"/>
      <c r="J312" s="658"/>
      <c r="K312" s="658"/>
      <c r="L312" s="665"/>
      <c r="M312" s="685">
        <f t="shared" si="40"/>
        <v>0</v>
      </c>
      <c r="N312" s="686"/>
      <c r="O312" s="664"/>
      <c r="P312" s="687"/>
      <c r="Q312" s="664"/>
      <c r="R312" s="688"/>
      <c r="S312" s="689">
        <f t="shared" si="41"/>
        <v>0</v>
      </c>
      <c r="T312" s="37"/>
      <c r="U312" s="38">
        <f t="shared" si="42"/>
        <v>0</v>
      </c>
      <c r="V312" s="369"/>
    </row>
    <row r="313" spans="1:22" x14ac:dyDescent="0.2">
      <c r="A313" s="683"/>
      <c r="B313" s="684">
        <v>5171</v>
      </c>
      <c r="C313" s="657"/>
      <c r="D313" s="651"/>
      <c r="E313" s="654"/>
      <c r="F313" s="655" t="s">
        <v>24</v>
      </c>
      <c r="G313" s="652"/>
      <c r="H313" s="651"/>
      <c r="I313" s="657"/>
      <c r="J313" s="658"/>
      <c r="K313" s="658"/>
      <c r="L313" s="665"/>
      <c r="M313" s="685">
        <f t="shared" si="40"/>
        <v>0</v>
      </c>
      <c r="N313" s="686"/>
      <c r="O313" s="664"/>
      <c r="P313" s="687"/>
      <c r="Q313" s="664"/>
      <c r="R313" s="688"/>
      <c r="S313" s="689">
        <f t="shared" si="41"/>
        <v>0</v>
      </c>
      <c r="T313" s="37"/>
      <c r="U313" s="38">
        <f t="shared" si="42"/>
        <v>0</v>
      </c>
      <c r="V313" s="369"/>
    </row>
    <row r="314" spans="1:22" x14ac:dyDescent="0.2">
      <c r="A314" s="683"/>
      <c r="B314" s="684">
        <v>5172</v>
      </c>
      <c r="C314" s="657"/>
      <c r="D314" s="651"/>
      <c r="E314" s="654"/>
      <c r="F314" s="655" t="s">
        <v>24</v>
      </c>
      <c r="G314" s="652"/>
      <c r="H314" s="651"/>
      <c r="I314" s="657"/>
      <c r="J314" s="658"/>
      <c r="K314" s="658"/>
      <c r="L314" s="665"/>
      <c r="M314" s="685">
        <f t="shared" si="40"/>
        <v>0</v>
      </c>
      <c r="N314" s="686"/>
      <c r="O314" s="664"/>
      <c r="P314" s="687"/>
      <c r="Q314" s="664"/>
      <c r="R314" s="688"/>
      <c r="S314" s="689">
        <f t="shared" si="41"/>
        <v>0</v>
      </c>
      <c r="T314" s="37"/>
      <c r="U314" s="38">
        <f t="shared" si="42"/>
        <v>0</v>
      </c>
      <c r="V314" s="369"/>
    </row>
    <row r="315" spans="1:22" x14ac:dyDescent="0.2">
      <c r="A315" s="683"/>
      <c r="B315" s="684">
        <v>5173</v>
      </c>
      <c r="C315" s="657"/>
      <c r="D315" s="651"/>
      <c r="E315" s="654"/>
      <c r="F315" s="655" t="s">
        <v>24</v>
      </c>
      <c r="G315" s="652"/>
      <c r="H315" s="651"/>
      <c r="I315" s="657"/>
      <c r="J315" s="658"/>
      <c r="K315" s="658"/>
      <c r="L315" s="665"/>
      <c r="M315" s="685">
        <f t="shared" si="40"/>
        <v>0</v>
      </c>
      <c r="N315" s="686"/>
      <c r="O315" s="664"/>
      <c r="P315" s="687"/>
      <c r="Q315" s="664"/>
      <c r="R315" s="688"/>
      <c r="S315" s="689">
        <f t="shared" si="41"/>
        <v>0</v>
      </c>
      <c r="T315" s="37"/>
      <c r="U315" s="38">
        <f t="shared" si="42"/>
        <v>0</v>
      </c>
      <c r="V315" s="369"/>
    </row>
    <row r="316" spans="1:22" x14ac:dyDescent="0.2">
      <c r="A316" s="683"/>
      <c r="B316" s="684">
        <v>5174</v>
      </c>
      <c r="C316" s="657"/>
      <c r="D316" s="651"/>
      <c r="E316" s="654"/>
      <c r="F316" s="655" t="s">
        <v>24</v>
      </c>
      <c r="G316" s="652"/>
      <c r="H316" s="651"/>
      <c r="I316" s="657"/>
      <c r="J316" s="658"/>
      <c r="K316" s="658"/>
      <c r="L316" s="665"/>
      <c r="M316" s="685">
        <f t="shared" si="40"/>
        <v>0</v>
      </c>
      <c r="N316" s="686"/>
      <c r="O316" s="664"/>
      <c r="P316" s="687"/>
      <c r="Q316" s="664"/>
      <c r="R316" s="688"/>
      <c r="S316" s="689">
        <f t="shared" si="41"/>
        <v>0</v>
      </c>
      <c r="T316" s="37"/>
      <c r="U316" s="38">
        <f t="shared" si="42"/>
        <v>0</v>
      </c>
      <c r="V316" s="369"/>
    </row>
    <row r="317" spans="1:22" x14ac:dyDescent="0.2">
      <c r="A317" s="683"/>
      <c r="B317" s="684">
        <v>5175</v>
      </c>
      <c r="C317" s="657"/>
      <c r="D317" s="651"/>
      <c r="E317" s="654"/>
      <c r="F317" s="655" t="s">
        <v>24</v>
      </c>
      <c r="G317" s="652"/>
      <c r="H317" s="651"/>
      <c r="I317" s="657"/>
      <c r="J317" s="658"/>
      <c r="K317" s="658"/>
      <c r="L317" s="665"/>
      <c r="M317" s="685">
        <f t="shared" si="40"/>
        <v>0</v>
      </c>
      <c r="N317" s="686"/>
      <c r="O317" s="664"/>
      <c r="P317" s="687"/>
      <c r="Q317" s="664"/>
      <c r="R317" s="688"/>
      <c r="S317" s="689">
        <f t="shared" si="41"/>
        <v>0</v>
      </c>
      <c r="T317" s="37"/>
      <c r="U317" s="38">
        <f t="shared" si="42"/>
        <v>0</v>
      </c>
      <c r="V317" s="369"/>
    </row>
    <row r="318" spans="1:22" x14ac:dyDescent="0.2">
      <c r="A318" s="683"/>
      <c r="B318" s="684">
        <v>5176</v>
      </c>
      <c r="C318" s="657"/>
      <c r="D318" s="651"/>
      <c r="E318" s="654"/>
      <c r="F318" s="655" t="s">
        <v>24</v>
      </c>
      <c r="G318" s="652"/>
      <c r="H318" s="651"/>
      <c r="I318" s="657"/>
      <c r="J318" s="658"/>
      <c r="K318" s="658"/>
      <c r="L318" s="665"/>
      <c r="M318" s="685">
        <f t="shared" si="40"/>
        <v>0</v>
      </c>
      <c r="N318" s="686"/>
      <c r="O318" s="664"/>
      <c r="P318" s="687"/>
      <c r="Q318" s="664"/>
      <c r="R318" s="688"/>
      <c r="S318" s="689">
        <f t="shared" si="41"/>
        <v>0</v>
      </c>
      <c r="T318" s="37"/>
      <c r="U318" s="38">
        <f t="shared" si="42"/>
        <v>0</v>
      </c>
      <c r="V318" s="369"/>
    </row>
    <row r="319" spans="1:22" x14ac:dyDescent="0.2">
      <c r="A319" s="683"/>
      <c r="B319" s="684">
        <v>5177</v>
      </c>
      <c r="C319" s="657"/>
      <c r="D319" s="651"/>
      <c r="E319" s="654"/>
      <c r="F319" s="655" t="s">
        <v>24</v>
      </c>
      <c r="G319" s="652"/>
      <c r="H319" s="651"/>
      <c r="I319" s="657"/>
      <c r="J319" s="658"/>
      <c r="K319" s="658"/>
      <c r="L319" s="665"/>
      <c r="M319" s="685">
        <f t="shared" si="40"/>
        <v>0</v>
      </c>
      <c r="N319" s="686"/>
      <c r="O319" s="664"/>
      <c r="P319" s="687"/>
      <c r="Q319" s="664"/>
      <c r="R319" s="688"/>
      <c r="S319" s="689">
        <f t="shared" si="41"/>
        <v>0</v>
      </c>
      <c r="T319" s="37"/>
      <c r="U319" s="38">
        <f t="shared" si="42"/>
        <v>0</v>
      </c>
      <c r="V319" s="369"/>
    </row>
    <row r="320" spans="1:22" x14ac:dyDescent="0.2">
      <c r="A320" s="683"/>
      <c r="B320" s="684">
        <v>5178</v>
      </c>
      <c r="C320" s="657"/>
      <c r="D320" s="651"/>
      <c r="E320" s="654"/>
      <c r="F320" s="655" t="s">
        <v>24</v>
      </c>
      <c r="G320" s="652"/>
      <c r="H320" s="651"/>
      <c r="I320" s="657"/>
      <c r="J320" s="658"/>
      <c r="K320" s="658"/>
      <c r="L320" s="665"/>
      <c r="M320" s="685">
        <f t="shared" si="40"/>
        <v>0</v>
      </c>
      <c r="N320" s="686"/>
      <c r="O320" s="664"/>
      <c r="P320" s="687"/>
      <c r="Q320" s="664"/>
      <c r="R320" s="688"/>
      <c r="S320" s="689">
        <f t="shared" si="41"/>
        <v>0</v>
      </c>
      <c r="T320" s="37"/>
      <c r="U320" s="38">
        <f t="shared" si="42"/>
        <v>0</v>
      </c>
      <c r="V320" s="369"/>
    </row>
  </sheetData>
  <customSheetViews>
    <customSheetView guid="{D97C0453-9A2C-4CB5-9C01-EB432655F722}">
      <pane xSplit="7" ySplit="1" topLeftCell="H194" activePane="bottomRight" state="frozen"/>
      <selection pane="bottomRight" activeCell="F200" sqref="F200"/>
      <pageMargins left="0.7" right="0.7" top="0.75" bottom="0.75" header="0.3" footer="0.3"/>
      <pageSetup paperSize="9" orientation="portrait" r:id="rId1"/>
    </customSheetView>
    <customSheetView guid="{D14BFF62-9726-4F27-BBFA-24BEF7221006}" scale="90">
      <pane xSplit="7" ySplit="1" topLeftCell="J152" activePane="bottomRight" state="frozen"/>
      <selection pane="bottomRight" activeCell="J161" sqref="J161"/>
      <pageMargins left="0.7" right="0.7" top="0.75" bottom="0.75" header="0.3" footer="0.3"/>
      <pageSetup paperSize="9" orientation="portrait" r:id="rId2"/>
    </customSheetView>
    <customSheetView guid="{6AD78563-C1ED-414D-AD0F-8D0AD7C2188B}">
      <pane xSplit="7" ySplit="1" topLeftCell="H2" activePane="bottomRight" state="frozen"/>
      <selection pane="bottomRight" activeCell="O2" sqref="O2"/>
      <pageMargins left="0.7" right="0.7" top="0.75" bottom="0.75" header="0.3" footer="0.3"/>
      <pageSetup paperSize="9" orientation="portrait" r:id="rId3"/>
    </customSheetView>
    <customSheetView guid="{6D820CD8-0807-4579-A68C-DCDD9F072B03}">
      <pane xSplit="7" ySplit="1" topLeftCell="H155" activePane="bottomRight" state="frozen"/>
      <selection pane="bottomRight" activeCell="D174" sqref="D174"/>
      <pageMargins left="0.7" right="0.7" top="0.75" bottom="0.75" header="0.3" footer="0.3"/>
      <pageSetup paperSize="9" orientation="portrait" r:id="rId4"/>
    </customSheetView>
    <customSheetView guid="{3DED0AFE-25C5-46D7-A99A-0FAE2CBB035A}" scale="90">
      <pane xSplit="7" ySplit="1" topLeftCell="H224" activePane="bottomRight" state="frozen"/>
      <selection pane="bottomRight" activeCell="I212" sqref="I212"/>
      <pageMargins left="0.7" right="0.7" top="0.75" bottom="0.75" header="0.3" footer="0.3"/>
      <pageSetup paperSize="9" orientation="portrait" r:id="rId5"/>
    </customSheetView>
    <customSheetView guid="{6AE6826B-F9EE-4E8A-8050-C01D3E5304B2}" scale="90">
      <pane xSplit="7" ySplit="1" topLeftCell="N296" activePane="bottomRight" state="frozen"/>
      <selection pane="bottomRight" activeCell="L278" sqref="L278"/>
      <pageMargins left="0.7" right="0.7" top="0.75" bottom="0.75" header="0.3" footer="0.3"/>
      <pageSetup paperSize="9" orientation="portrait" r:id="rId6"/>
    </customSheetView>
    <customSheetView guid="{42DBBBDF-7793-4826-940B-F850BDEC1324}">
      <pane xSplit="7" ySplit="1" topLeftCell="H254" activePane="bottomRight" state="frozen"/>
      <selection pane="bottomRight" activeCell="J287" sqref="J287"/>
      <pageMargins left="0.7" right="0.7" top="0.75" bottom="0.75" header="0.3" footer="0.3"/>
      <pageSetup paperSize="9" orientation="portrait" r:id="rId7"/>
    </customSheetView>
    <customSheetView guid="{22E1B0B7-DD7F-4EC3-9922-26D3E7C738FA}">
      <pane xSplit="7" ySplit="1" topLeftCell="J252" activePane="bottomRight" state="frozen"/>
      <selection pane="bottomRight" activeCell="L278" sqref="L278"/>
      <pageMargins left="0.7" right="0.7" top="0.75" bottom="0.75" header="0.3" footer="0.3"/>
      <pageSetup paperSize="9" orientation="portrait" r:id="rId8"/>
    </customSheetView>
    <customSheetView guid="{75FAF953-05A8-4D8B-BD00-A68065974E5B}" scale="90">
      <pane xSplit="7" ySplit="1" topLeftCell="H23" activePane="bottomRight" state="frozen"/>
      <selection pane="bottomRight" activeCell="O25" sqref="O25"/>
      <pageMargins left="0.7" right="0.7" top="0.75" bottom="0.75" header="0.3" footer="0.3"/>
      <pageSetup paperSize="9" orientation="portrait" r:id="rId9"/>
    </customSheetView>
  </customSheetView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Лист3</vt:lpstr>
      <vt:lpstr>2017</vt:lpstr>
      <vt:lpstr>2018</vt:lpstr>
      <vt:lpstr>2019</vt:lpstr>
      <vt:lpstr>'2017'!Область_печати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VVV</dc:creator>
  <cp:lastModifiedBy>Алексей Кривошеин</cp:lastModifiedBy>
  <dcterms:created xsi:type="dcterms:W3CDTF">2018-12-26T06:00:09Z</dcterms:created>
  <dcterms:modified xsi:type="dcterms:W3CDTF">2019-03-03T17:31:27Z</dcterms:modified>
</cp:coreProperties>
</file>